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vineta_steinberga_vmnvd_gov_lv/Documents/Documents/APD/OPERATIVIE_PARSKATI/2026/"/>
    </mc:Choice>
  </mc:AlternateContent>
  <xr:revisionPtr revIDLastSave="138" documentId="13_ncr:1_{B323910C-F320-4261-9616-BAB304D0A0F4}" xr6:coauthVersionLast="47" xr6:coauthVersionMax="47" xr10:uidLastSave="{9C5E8746-9B28-4A32-B558-2525DD403D65}"/>
  <bookViews>
    <workbookView xWindow="-110" yWindow="-110" windowWidth="19420" windowHeight="10300" xr2:uid="{A291EF61-58BC-42B0-8575-269BD4DC60E5}"/>
  </bookViews>
  <sheets>
    <sheet name="2026_gada_planojums" sheetId="21" r:id="rId1"/>
    <sheet name="EKG_pārējie" sheetId="18" state="hidden" r:id="rId2"/>
    <sheet name="VCA apvienošana" sheetId="19" state="hidden" r:id="rId3"/>
    <sheet name="Bauska+Iecava" sheetId="17" state="hidden" r:id="rId4"/>
    <sheet name="Papildus %" sheetId="15" state="hidden" r:id="rId5"/>
    <sheet name="Reimatoloģija" sheetId="14" state="hidden" r:id="rId6"/>
    <sheet name="Anestezioloģija" sheetId="12" state="hidden" r:id="rId7"/>
    <sheet name="DS aprēķins +10%" sheetId="10" state="hidden" r:id="rId8"/>
    <sheet name="Miega izmeklējumi" sheetId="13" state="hidden" r:id="rId9"/>
    <sheet name="KOPĀ" sheetId="16" state="hidden" r:id="rId10"/>
  </sheets>
  <definedNames>
    <definedName name="_xlnm._FilterDatabase" localSheetId="0" hidden="1">'2026_gada_planojums'!$A$4:$BZ$2522</definedName>
    <definedName name="_xlnm._FilterDatabase" localSheetId="6" hidden="1">Anestezioloģija!$A$3:$T$44</definedName>
    <definedName name="_xlnm._FilterDatabase" localSheetId="7" hidden="1">'DS aprēķins +10%'!$A$3:$U$326</definedName>
    <definedName name="_xlnm._FilterDatabase" localSheetId="1" hidden="1">EKG_pārējie!$O$5:$W$77</definedName>
    <definedName name="_xlnm._FilterDatabase" localSheetId="4" hidden="1">'Papildus %'!$M$5:$N$30</definedName>
  </definedNames>
  <calcPr calcId="191029"/>
  <pivotCaches>
    <pivotCache cacheId="0" r:id="rId11"/>
    <pivotCache cacheId="1" r:id="rId12"/>
    <pivotCache cacheId="2" r:id="rId13"/>
    <pivotCache cacheId="3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" i="18" l="1"/>
  <c r="T8" i="18"/>
  <c r="T9" i="18"/>
  <c r="T10" i="18"/>
  <c r="T11" i="18"/>
  <c r="T12" i="18"/>
  <c r="T13" i="18"/>
  <c r="T14" i="18"/>
  <c r="T15" i="18"/>
  <c r="T16" i="18"/>
  <c r="T17" i="18"/>
  <c r="T18" i="18"/>
  <c r="T19" i="18"/>
  <c r="T20" i="18"/>
  <c r="T21" i="18"/>
  <c r="T22" i="18"/>
  <c r="T23" i="18"/>
  <c r="T24" i="18"/>
  <c r="T25" i="18"/>
  <c r="T26" i="18"/>
  <c r="T27" i="18"/>
  <c r="T28" i="18"/>
  <c r="T29" i="18"/>
  <c r="T30" i="18"/>
  <c r="T31" i="18"/>
  <c r="T32" i="18"/>
  <c r="T33" i="18"/>
  <c r="T34" i="18"/>
  <c r="T35" i="18"/>
  <c r="T36" i="18"/>
  <c r="T37" i="18"/>
  <c r="T38" i="18"/>
  <c r="T39" i="18"/>
  <c r="T40" i="18"/>
  <c r="T41" i="18"/>
  <c r="T42" i="18"/>
  <c r="T43" i="18"/>
  <c r="T44" i="18"/>
  <c r="T45" i="18"/>
  <c r="T46" i="18"/>
  <c r="T47" i="18"/>
  <c r="T48" i="18"/>
  <c r="T49" i="18"/>
  <c r="T50" i="18"/>
  <c r="T51" i="18"/>
  <c r="T52" i="18"/>
  <c r="T53" i="18"/>
  <c r="T54" i="18"/>
  <c r="T55" i="18"/>
  <c r="T56" i="18"/>
  <c r="T57" i="18"/>
  <c r="T58" i="18"/>
  <c r="T59" i="18"/>
  <c r="T60" i="18"/>
  <c r="T61" i="18"/>
  <c r="T62" i="18"/>
  <c r="T63" i="18"/>
  <c r="T64" i="18"/>
  <c r="T65" i="18"/>
  <c r="T66" i="18"/>
  <c r="T67" i="18"/>
  <c r="T68" i="18"/>
  <c r="T69" i="18"/>
  <c r="T70" i="18"/>
  <c r="T71" i="18"/>
  <c r="T72" i="18"/>
  <c r="T73" i="18"/>
  <c r="T74" i="18"/>
  <c r="T75" i="18"/>
  <c r="T76" i="18"/>
  <c r="T77" i="18"/>
  <c r="T6" i="18"/>
  <c r="AT157" i="16" l="1"/>
  <c r="AT188" i="16"/>
  <c r="AT111" i="16"/>
  <c r="AT60" i="16"/>
  <c r="AT161" i="16"/>
  <c r="AT33" i="16"/>
  <c r="AT220" i="16"/>
  <c r="AT207" i="16"/>
  <c r="AT123" i="16"/>
  <c r="AT174" i="16"/>
  <c r="AT213" i="16"/>
  <c r="AT77" i="16"/>
  <c r="AT206" i="16"/>
  <c r="AT244" i="16"/>
  <c r="AT63" i="16"/>
  <c r="AT112" i="16"/>
  <c r="AT17" i="16"/>
  <c r="AT125" i="16"/>
  <c r="AT158" i="16"/>
  <c r="AT228" i="16"/>
  <c r="AT62" i="16"/>
  <c r="AT211" i="16"/>
  <c r="AT306" i="16"/>
  <c r="AT280" i="16"/>
  <c r="AT13" i="16"/>
  <c r="AT22" i="16"/>
  <c r="AT315" i="16"/>
  <c r="AT82" i="16"/>
  <c r="AT171" i="16"/>
  <c r="AT87" i="16"/>
  <c r="AT61" i="16"/>
  <c r="AT273" i="16"/>
  <c r="AT300" i="16"/>
  <c r="AT107" i="16"/>
  <c r="AT38" i="16"/>
  <c r="AT160" i="16"/>
  <c r="AT30" i="16"/>
  <c r="AT291" i="16"/>
  <c r="AT98" i="16"/>
  <c r="AT269" i="16"/>
  <c r="AT267" i="16"/>
  <c r="AT257" i="16"/>
  <c r="AT41" i="16"/>
  <c r="AT205" i="16"/>
  <c r="AT83" i="16"/>
  <c r="AT70" i="16"/>
  <c r="AT232" i="16"/>
  <c r="AT287" i="16"/>
  <c r="AT79" i="16"/>
  <c r="AT24" i="16"/>
  <c r="AT178" i="16"/>
  <c r="AT253" i="16"/>
  <c r="AT263" i="16"/>
  <c r="AT88" i="16"/>
  <c r="AT104" i="16"/>
  <c r="AT19" i="16"/>
  <c r="AT109" i="16"/>
  <c r="AT172" i="16"/>
  <c r="AT264" i="16"/>
  <c r="AT115" i="16"/>
  <c r="AT212" i="16"/>
  <c r="AT298" i="16"/>
  <c r="AT97" i="16"/>
  <c r="AT137" i="16"/>
  <c r="AT302" i="16"/>
  <c r="AT114" i="16"/>
  <c r="AT155" i="16"/>
  <c r="AT240" i="16"/>
  <c r="AT102" i="16"/>
  <c r="AT124" i="16"/>
  <c r="AT138" i="16"/>
  <c r="AT285" i="16"/>
  <c r="AT136" i="16"/>
  <c r="AT35" i="16"/>
  <c r="AT162" i="16"/>
  <c r="AT134" i="16"/>
  <c r="AT148" i="16"/>
  <c r="AT12" i="16"/>
  <c r="AT239" i="16"/>
  <c r="AT132" i="16"/>
  <c r="AT71" i="16"/>
  <c r="AT204" i="16"/>
  <c r="AT153" i="16"/>
  <c r="AT133" i="16"/>
  <c r="AT236" i="16"/>
  <c r="AT294" i="16"/>
  <c r="AT296" i="16"/>
  <c r="AT184" i="16"/>
  <c r="AT203" i="16"/>
  <c r="AT268" i="16"/>
  <c r="AT146" i="16"/>
  <c r="AT128" i="16"/>
  <c r="AT173" i="16"/>
  <c r="AT301" i="16"/>
  <c r="AT166" i="16"/>
  <c r="AT231" i="16"/>
  <c r="AT266" i="16"/>
  <c r="AT238" i="16"/>
  <c r="AT76" i="16"/>
  <c r="AT53" i="16"/>
  <c r="AT230" i="16"/>
  <c r="AT105" i="16"/>
  <c r="AT52" i="16"/>
  <c r="AT271" i="16"/>
  <c r="AT16" i="16"/>
  <c r="AT250" i="16"/>
  <c r="AT126" i="16"/>
  <c r="AT209" i="16"/>
  <c r="AT59" i="16"/>
  <c r="AT219" i="16"/>
  <c r="AT202" i="16"/>
  <c r="AT297" i="16"/>
  <c r="AT147" i="16"/>
  <c r="AT119" i="16"/>
  <c r="AT96" i="16"/>
  <c r="AT69" i="16"/>
  <c r="AT242" i="16"/>
  <c r="AT56" i="16"/>
  <c r="AT272" i="16"/>
  <c r="AT191" i="16"/>
  <c r="AT222" i="16"/>
  <c r="AT201" i="16"/>
  <c r="AT150" i="16"/>
  <c r="AT95" i="16"/>
  <c r="AT75" i="16"/>
  <c r="AT54" i="16"/>
  <c r="AT32" i="16"/>
  <c r="AT11" i="16"/>
  <c r="AT57" i="16"/>
  <c r="AT177" i="16"/>
  <c r="AT186" i="16"/>
  <c r="AT175" i="16"/>
  <c r="AT185" i="16"/>
  <c r="AT130" i="16"/>
  <c r="AT42" i="16"/>
  <c r="AT10" i="16"/>
  <c r="AT286" i="16"/>
  <c r="AT108" i="16"/>
  <c r="AT74" i="16"/>
  <c r="AT140" i="16"/>
  <c r="AT90" i="16"/>
  <c r="AT190" i="16"/>
  <c r="AT85" i="16"/>
  <c r="AT46" i="16"/>
  <c r="AT192" i="16"/>
  <c r="AT217" i="16"/>
  <c r="AT67" i="16"/>
  <c r="AT176" i="16"/>
  <c r="AT255" i="16"/>
  <c r="AT131" i="16"/>
  <c r="AT117" i="16"/>
  <c r="AT311" i="16"/>
  <c r="AT200" i="16"/>
  <c r="AT199" i="16"/>
  <c r="AT170" i="16"/>
  <c r="AT44" i="16"/>
  <c r="AT198" i="16"/>
  <c r="AT101" i="16"/>
  <c r="AT270" i="16"/>
  <c r="AT143" i="16"/>
  <c r="AT256" i="16"/>
  <c r="AT234" i="16"/>
  <c r="AT197" i="16"/>
  <c r="AT196" i="16"/>
  <c r="AT129" i="16"/>
  <c r="AT195" i="16"/>
  <c r="AT252" i="16"/>
  <c r="AT277" i="16"/>
  <c r="AT293" i="16"/>
  <c r="AT309" i="16"/>
  <c r="AT29" i="16"/>
  <c r="AT84" i="16"/>
  <c r="AT135" i="16"/>
  <c r="AT235" i="16"/>
  <c r="AT154" i="16"/>
  <c r="AT100" i="16"/>
  <c r="AT113" i="16"/>
  <c r="AT216" i="16"/>
  <c r="AT121" i="16"/>
  <c r="AT144" i="16"/>
  <c r="AT20" i="16"/>
  <c r="AT26" i="16"/>
  <c r="AT156" i="16"/>
  <c r="AT37" i="16"/>
  <c r="AT304" i="16"/>
  <c r="AT276" i="16"/>
  <c r="AT299" i="16"/>
  <c r="AT183" i="16"/>
  <c r="AT118" i="16"/>
  <c r="AT208" i="16"/>
  <c r="AT58" i="16"/>
  <c r="AT254" i="16"/>
  <c r="AT73" i="16"/>
  <c r="AT110" i="16"/>
  <c r="AT43" i="16"/>
  <c r="AT221" i="16"/>
  <c r="AT308" i="16"/>
  <c r="AT18" i="16"/>
  <c r="AT51" i="16"/>
  <c r="AT295" i="16"/>
  <c r="AT72" i="16"/>
  <c r="AT151" i="16"/>
  <c r="AT50" i="16"/>
  <c r="AT260" i="16"/>
  <c r="AT15" i="16"/>
  <c r="AT163" i="16"/>
  <c r="AT169" i="16"/>
  <c r="AT152" i="16"/>
  <c r="AT278" i="16"/>
  <c r="AT243" i="16"/>
  <c r="AT265" i="16"/>
  <c r="AT99" i="16"/>
  <c r="AT249" i="16"/>
  <c r="AT40" i="16"/>
  <c r="AT314" i="16"/>
  <c r="AT23" i="16"/>
  <c r="AT142" i="16"/>
  <c r="AT164" i="16"/>
  <c r="AT227" i="16"/>
  <c r="AT179" i="16"/>
  <c r="AT241" i="16"/>
  <c r="AT106" i="16"/>
  <c r="AT283" i="16"/>
  <c r="AT27" i="16"/>
  <c r="AT28" i="16"/>
  <c r="AT282" i="16"/>
  <c r="AT290" i="16"/>
  <c r="AT226" i="16"/>
  <c r="AT94" i="16"/>
  <c r="AT274" i="16"/>
  <c r="AT141" i="16"/>
  <c r="AT237" i="16"/>
  <c r="AT66" i="16"/>
  <c r="AT159" i="16"/>
  <c r="AT215" i="16"/>
  <c r="AT21" i="16"/>
  <c r="AT182" i="16"/>
  <c r="AT251" i="16"/>
  <c r="AT284" i="16"/>
  <c r="AT167" i="16"/>
  <c r="AT223" i="16"/>
  <c r="AT225" i="16"/>
  <c r="AT89" i="16"/>
  <c r="AT168" i="16"/>
  <c r="AT34" i="16"/>
  <c r="AT281" i="16"/>
  <c r="AT86" i="16"/>
  <c r="AT218" i="16"/>
  <c r="AT81" i="16"/>
  <c r="AT165" i="16"/>
  <c r="AT262" i="16"/>
  <c r="AT194" i="16"/>
  <c r="AT193" i="16"/>
  <c r="AT65" i="16"/>
  <c r="AT224" i="16"/>
  <c r="AT259" i="16"/>
  <c r="AT68" i="16"/>
  <c r="AT258" i="16"/>
  <c r="AT127" i="16"/>
  <c r="AT181" i="16"/>
  <c r="AT261" i="16"/>
  <c r="AT149" i="16"/>
  <c r="AT122" i="16"/>
  <c r="AT214" i="16"/>
  <c r="AT80" i="16"/>
  <c r="AT78" i="16"/>
  <c r="AT187" i="16"/>
  <c r="AT305" i="16"/>
  <c r="AT7" i="16"/>
  <c r="AT14" i="16"/>
  <c r="AT312" i="16"/>
  <c r="AT288" i="16"/>
  <c r="AT279" i="16"/>
  <c r="AT310" i="16"/>
  <c r="AT233" i="16"/>
  <c r="AT313" i="16"/>
  <c r="AT39" i="16"/>
  <c r="AT36" i="16"/>
  <c r="AT91" i="16"/>
  <c r="AT8" i="16"/>
  <c r="AT247" i="16"/>
  <c r="AT25" i="16"/>
  <c r="AT6" i="16"/>
  <c r="AT246" i="16"/>
  <c r="AT292" i="16"/>
  <c r="AT316" i="16"/>
  <c r="AT318" i="16"/>
  <c r="AT45" i="16"/>
  <c r="AT245" i="16"/>
  <c r="AT303" i="16"/>
  <c r="AT9" i="16"/>
  <c r="AT120" i="16"/>
  <c r="AT307" i="16"/>
  <c r="AT275" i="16"/>
  <c r="AT64" i="16"/>
  <c r="AT103" i="16"/>
  <c r="AT49" i="16"/>
  <c r="AT48" i="16"/>
  <c r="AT47" i="16"/>
  <c r="AT31" i="16"/>
  <c r="AT248" i="16"/>
  <c r="AT92" i="16"/>
  <c r="AT189" i="16"/>
  <c r="AT210" i="16"/>
  <c r="AT289" i="16"/>
  <c r="AT229" i="16"/>
  <c r="AT317" i="16"/>
  <c r="AT93" i="16"/>
  <c r="AT145" i="16"/>
  <c r="AT180" i="16"/>
  <c r="AT55" i="16"/>
  <c r="AT139" i="16"/>
  <c r="AT116" i="16"/>
  <c r="AM7" i="16"/>
  <c r="AM8" i="16"/>
  <c r="AM9" i="16"/>
  <c r="AM10" i="16"/>
  <c r="AM11" i="16"/>
  <c r="AM12" i="16"/>
  <c r="AM13" i="16"/>
  <c r="AM14" i="16"/>
  <c r="AM15" i="16"/>
  <c r="AM16" i="16"/>
  <c r="AM17" i="16"/>
  <c r="AM18" i="16"/>
  <c r="AM19" i="16"/>
  <c r="AM20" i="16"/>
  <c r="AM21" i="16"/>
  <c r="AM22" i="16"/>
  <c r="AM23" i="16"/>
  <c r="AM24" i="16"/>
  <c r="AM25" i="16"/>
  <c r="AM26" i="16"/>
  <c r="AM27" i="16"/>
  <c r="AM28" i="16"/>
  <c r="AM29" i="16"/>
  <c r="AM30" i="16"/>
  <c r="AM31" i="16"/>
  <c r="AM32" i="16"/>
  <c r="AM33" i="16"/>
  <c r="AM34" i="16"/>
  <c r="AM35" i="16"/>
  <c r="AM36" i="16"/>
  <c r="AM37" i="16"/>
  <c r="AM38" i="16"/>
  <c r="AM39" i="16"/>
  <c r="AM40" i="16"/>
  <c r="AM41" i="16"/>
  <c r="AM42" i="16"/>
  <c r="AM43" i="16"/>
  <c r="AM44" i="16"/>
  <c r="AM45" i="16"/>
  <c r="AM46" i="16"/>
  <c r="AM47" i="16"/>
  <c r="AM48" i="16"/>
  <c r="AM49" i="16"/>
  <c r="AM50" i="16"/>
  <c r="AM51" i="16"/>
  <c r="AM52" i="16"/>
  <c r="AM53" i="16"/>
  <c r="AM54" i="16"/>
  <c r="AM55" i="16"/>
  <c r="AM56" i="16"/>
  <c r="AM57" i="16"/>
  <c r="AM58" i="16"/>
  <c r="AM59" i="16"/>
  <c r="AM60" i="16"/>
  <c r="AM61" i="16"/>
  <c r="AM62" i="16"/>
  <c r="AM63" i="16"/>
  <c r="AM64" i="16"/>
  <c r="AM65" i="16"/>
  <c r="AM66" i="16"/>
  <c r="AM67" i="16"/>
  <c r="AM68" i="16"/>
  <c r="AM69" i="16"/>
  <c r="AM70" i="16"/>
  <c r="AM71" i="16"/>
  <c r="AM72" i="16"/>
  <c r="AM73" i="16"/>
  <c r="AM74" i="16"/>
  <c r="AM75" i="16"/>
  <c r="AM76" i="16"/>
  <c r="AM77" i="16"/>
  <c r="AM78" i="16"/>
  <c r="AM79" i="16"/>
  <c r="AM80" i="16"/>
  <c r="AM81" i="16"/>
  <c r="AM82" i="16"/>
  <c r="AM83" i="16"/>
  <c r="AM84" i="16"/>
  <c r="AM85" i="16"/>
  <c r="AM86" i="16"/>
  <c r="AM87" i="16"/>
  <c r="AM88" i="16"/>
  <c r="AM89" i="16"/>
  <c r="AM90" i="16"/>
  <c r="AM91" i="16"/>
  <c r="AM92" i="16"/>
  <c r="AM93" i="16"/>
  <c r="AM94" i="16"/>
  <c r="AM95" i="16"/>
  <c r="AM96" i="16"/>
  <c r="AM97" i="16"/>
  <c r="AM98" i="16"/>
  <c r="AM99" i="16"/>
  <c r="AM100" i="16"/>
  <c r="AM101" i="16"/>
  <c r="AM102" i="16"/>
  <c r="AM103" i="16"/>
  <c r="AM104" i="16"/>
  <c r="AM105" i="16"/>
  <c r="AM106" i="16"/>
  <c r="AM107" i="16"/>
  <c r="AM108" i="16"/>
  <c r="AM109" i="16"/>
  <c r="AM110" i="16"/>
  <c r="AM111" i="16"/>
  <c r="AM112" i="16"/>
  <c r="AM113" i="16"/>
  <c r="AM114" i="16"/>
  <c r="AM115" i="16"/>
  <c r="AM116" i="16"/>
  <c r="AM117" i="16"/>
  <c r="AM118" i="16"/>
  <c r="AM119" i="16"/>
  <c r="AM120" i="16"/>
  <c r="AM121" i="16"/>
  <c r="AM122" i="16"/>
  <c r="AM123" i="16"/>
  <c r="AM124" i="16"/>
  <c r="AM125" i="16"/>
  <c r="AM126" i="16"/>
  <c r="AM127" i="16"/>
  <c r="AM128" i="16"/>
  <c r="AM129" i="16"/>
  <c r="AM130" i="16"/>
  <c r="AM131" i="16"/>
  <c r="AM132" i="16"/>
  <c r="AM133" i="16"/>
  <c r="AM134" i="16"/>
  <c r="AM135" i="16"/>
  <c r="AM136" i="16"/>
  <c r="AM137" i="16"/>
  <c r="AM138" i="16"/>
  <c r="AM139" i="16"/>
  <c r="AM140" i="16"/>
  <c r="AM141" i="16"/>
  <c r="AM142" i="16"/>
  <c r="AM143" i="16"/>
  <c r="AM144" i="16"/>
  <c r="AM145" i="16"/>
  <c r="AM146" i="16"/>
  <c r="AM147" i="16"/>
  <c r="AM148" i="16"/>
  <c r="AM149" i="16"/>
  <c r="AM150" i="16"/>
  <c r="AM151" i="16"/>
  <c r="AM152" i="16"/>
  <c r="AM153" i="16"/>
  <c r="AM154" i="16"/>
  <c r="AM155" i="16"/>
  <c r="AM156" i="16"/>
  <c r="AM157" i="16"/>
  <c r="AM158" i="16"/>
  <c r="AM159" i="16"/>
  <c r="AM160" i="16"/>
  <c r="AM161" i="16"/>
  <c r="AM162" i="16"/>
  <c r="AM163" i="16"/>
  <c r="AM164" i="16"/>
  <c r="AM165" i="16"/>
  <c r="AM166" i="16"/>
  <c r="AM167" i="16"/>
  <c r="AM168" i="16"/>
  <c r="AM169" i="16"/>
  <c r="AM170" i="16"/>
  <c r="AM171" i="16"/>
  <c r="AM172" i="16"/>
  <c r="AM173" i="16"/>
  <c r="AM174" i="16"/>
  <c r="AM175" i="16"/>
  <c r="AM176" i="16"/>
  <c r="AM177" i="16"/>
  <c r="AM178" i="16"/>
  <c r="AM179" i="16"/>
  <c r="AM180" i="16"/>
  <c r="AM181" i="16"/>
  <c r="AM182" i="16"/>
  <c r="AM183" i="16"/>
  <c r="AM184" i="16"/>
  <c r="AM185" i="16"/>
  <c r="AM186" i="16"/>
  <c r="AM187" i="16"/>
  <c r="AM188" i="16"/>
  <c r="AM189" i="16"/>
  <c r="AM190" i="16"/>
  <c r="AM191" i="16"/>
  <c r="AM192" i="16"/>
  <c r="AM193" i="16"/>
  <c r="AM194" i="16"/>
  <c r="AM195" i="16"/>
  <c r="AM196" i="16"/>
  <c r="AM197" i="16"/>
  <c r="AM198" i="16"/>
  <c r="AM199" i="16"/>
  <c r="AM200" i="16"/>
  <c r="AM201" i="16"/>
  <c r="AM202" i="16"/>
  <c r="AM203" i="16"/>
  <c r="AM204" i="16"/>
  <c r="AM205" i="16"/>
  <c r="AM206" i="16"/>
  <c r="AM207" i="16"/>
  <c r="AM208" i="16"/>
  <c r="AM209" i="16"/>
  <c r="AM210" i="16"/>
  <c r="AM211" i="16"/>
  <c r="AM212" i="16"/>
  <c r="AM213" i="16"/>
  <c r="AM214" i="16"/>
  <c r="AM215" i="16"/>
  <c r="AM216" i="16"/>
  <c r="AM217" i="16"/>
  <c r="AM218" i="16"/>
  <c r="AM219" i="16"/>
  <c r="AM220" i="16"/>
  <c r="AM221" i="16"/>
  <c r="AM222" i="16"/>
  <c r="AM223" i="16"/>
  <c r="AM224" i="16"/>
  <c r="AM225" i="16"/>
  <c r="AM226" i="16"/>
  <c r="AM227" i="16"/>
  <c r="AM228" i="16"/>
  <c r="AM229" i="16"/>
  <c r="AM230" i="16"/>
  <c r="AM231" i="16"/>
  <c r="AM232" i="16"/>
  <c r="AM233" i="16"/>
  <c r="AM234" i="16"/>
  <c r="AM235" i="16"/>
  <c r="AM236" i="16"/>
  <c r="AM237" i="16"/>
  <c r="AM238" i="16"/>
  <c r="AM239" i="16"/>
  <c r="AM240" i="16"/>
  <c r="AM241" i="16"/>
  <c r="AM242" i="16"/>
  <c r="AM243" i="16"/>
  <c r="AM244" i="16"/>
  <c r="AM245" i="16"/>
  <c r="AM246" i="16"/>
  <c r="AM247" i="16"/>
  <c r="AM248" i="16"/>
  <c r="AM249" i="16"/>
  <c r="AM250" i="16"/>
  <c r="AM251" i="16"/>
  <c r="AM252" i="16"/>
  <c r="AM253" i="16"/>
  <c r="AM254" i="16"/>
  <c r="AM255" i="16"/>
  <c r="AM256" i="16"/>
  <c r="AM257" i="16"/>
  <c r="AM258" i="16"/>
  <c r="AM259" i="16"/>
  <c r="AM260" i="16"/>
  <c r="AM261" i="16"/>
  <c r="AM262" i="16"/>
  <c r="AM263" i="16"/>
  <c r="AM264" i="16"/>
  <c r="AM265" i="16"/>
  <c r="AM266" i="16"/>
  <c r="AM267" i="16"/>
  <c r="AM268" i="16"/>
  <c r="AM269" i="16"/>
  <c r="AM270" i="16"/>
  <c r="AM271" i="16"/>
  <c r="AM272" i="16"/>
  <c r="AM273" i="16"/>
  <c r="AM274" i="16"/>
  <c r="AM275" i="16"/>
  <c r="AM276" i="16"/>
  <c r="AM277" i="16"/>
  <c r="AM278" i="16"/>
  <c r="AM279" i="16"/>
  <c r="AM280" i="16"/>
  <c r="AM281" i="16"/>
  <c r="AM282" i="16"/>
  <c r="AM283" i="16"/>
  <c r="AM284" i="16"/>
  <c r="AM285" i="16"/>
  <c r="AM286" i="16"/>
  <c r="AM287" i="16"/>
  <c r="AM288" i="16"/>
  <c r="AM289" i="16"/>
  <c r="AM290" i="16"/>
  <c r="AM291" i="16"/>
  <c r="AM292" i="16"/>
  <c r="AM293" i="16"/>
  <c r="AM294" i="16"/>
  <c r="AM295" i="16"/>
  <c r="AM296" i="16"/>
  <c r="AM297" i="16"/>
  <c r="AM298" i="16"/>
  <c r="AM299" i="16"/>
  <c r="AM300" i="16"/>
  <c r="AM301" i="16"/>
  <c r="AM302" i="16"/>
  <c r="AM303" i="16"/>
  <c r="AM304" i="16"/>
  <c r="AM305" i="16"/>
  <c r="AM306" i="16"/>
  <c r="AM307" i="16"/>
  <c r="AM308" i="16"/>
  <c r="AM309" i="16"/>
  <c r="AM310" i="16"/>
  <c r="AM311" i="16"/>
  <c r="AM312" i="16"/>
  <c r="AM313" i="16"/>
  <c r="AM314" i="16"/>
  <c r="AM315" i="16"/>
  <c r="AM316" i="16"/>
  <c r="AM317" i="16"/>
  <c r="AM318" i="16"/>
  <c r="AM6" i="16"/>
  <c r="S34" i="15" l="1"/>
  <c r="S35" i="15"/>
  <c r="O7" i="15"/>
  <c r="P7" i="15"/>
  <c r="Q7" i="15"/>
  <c r="S7" i="15" s="1"/>
  <c r="O8" i="15"/>
  <c r="P8" i="15"/>
  <c r="Q8" i="15"/>
  <c r="S8" i="15" s="1"/>
  <c r="O9" i="15"/>
  <c r="P9" i="15"/>
  <c r="Q9" i="15"/>
  <c r="S9" i="15" s="1"/>
  <c r="O10" i="15"/>
  <c r="P10" i="15"/>
  <c r="Q10" i="15"/>
  <c r="O11" i="15"/>
  <c r="P11" i="15"/>
  <c r="Q11" i="15"/>
  <c r="S11" i="15" s="1"/>
  <c r="O12" i="15"/>
  <c r="P12" i="15"/>
  <c r="Q12" i="15"/>
  <c r="O13" i="15"/>
  <c r="P13" i="15"/>
  <c r="Q13" i="15"/>
  <c r="S13" i="15" s="1"/>
  <c r="O14" i="15"/>
  <c r="P14" i="15"/>
  <c r="Q14" i="15"/>
  <c r="S14" i="15" s="1"/>
  <c r="O15" i="15"/>
  <c r="P15" i="15"/>
  <c r="Q15" i="15"/>
  <c r="O16" i="15"/>
  <c r="P16" i="15"/>
  <c r="Q16" i="15"/>
  <c r="S16" i="15" s="1"/>
  <c r="O17" i="15"/>
  <c r="P17" i="15"/>
  <c r="Q17" i="15"/>
  <c r="S17" i="15" s="1"/>
  <c r="O18" i="15"/>
  <c r="P18" i="15"/>
  <c r="Q18" i="15"/>
  <c r="O19" i="15"/>
  <c r="P19" i="15"/>
  <c r="Q19" i="15"/>
  <c r="S19" i="15" s="1"/>
  <c r="O20" i="15"/>
  <c r="P20" i="15"/>
  <c r="Q20" i="15"/>
  <c r="O21" i="15"/>
  <c r="P21" i="15"/>
  <c r="Q21" i="15"/>
  <c r="S21" i="15" s="1"/>
  <c r="O22" i="15"/>
  <c r="P22" i="15"/>
  <c r="Q22" i="15"/>
  <c r="S22" i="15" s="1"/>
  <c r="O23" i="15"/>
  <c r="P23" i="15"/>
  <c r="Q23" i="15"/>
  <c r="O24" i="15"/>
  <c r="P24" i="15"/>
  <c r="Q24" i="15"/>
  <c r="S24" i="15" s="1"/>
  <c r="O25" i="15"/>
  <c r="P25" i="15"/>
  <c r="Q25" i="15"/>
  <c r="S25" i="15" s="1"/>
  <c r="O26" i="15"/>
  <c r="P26" i="15"/>
  <c r="Q26" i="15"/>
  <c r="O27" i="15"/>
  <c r="P27" i="15"/>
  <c r="Q27" i="15"/>
  <c r="S27" i="15" s="1"/>
  <c r="O28" i="15"/>
  <c r="P28" i="15"/>
  <c r="Q28" i="15"/>
  <c r="O29" i="15"/>
  <c r="P29" i="15"/>
  <c r="Q29" i="15"/>
  <c r="S29" i="15" s="1"/>
  <c r="O30" i="15"/>
  <c r="P30" i="15"/>
  <c r="S30" i="15" s="1"/>
  <c r="Q30" i="15"/>
  <c r="O31" i="15"/>
  <c r="P31" i="15"/>
  <c r="Q31" i="15"/>
  <c r="S31" i="15" s="1"/>
  <c r="O32" i="15"/>
  <c r="P32" i="15"/>
  <c r="Q32" i="15"/>
  <c r="S32" i="15" s="1"/>
  <c r="O33" i="15"/>
  <c r="P33" i="15"/>
  <c r="Q33" i="15"/>
  <c r="S33" i="15" s="1"/>
  <c r="Q6" i="15"/>
  <c r="P6" i="15"/>
  <c r="O6" i="15"/>
  <c r="S26" i="15" l="1"/>
  <c r="S18" i="15"/>
  <c r="S10" i="15"/>
  <c r="S23" i="15"/>
  <c r="S15" i="15"/>
  <c r="S6" i="15"/>
  <c r="S28" i="15"/>
  <c r="S20" i="15"/>
  <c r="S12" i="15"/>
  <c r="K10" i="14" l="1"/>
  <c r="K11" i="14"/>
  <c r="K12" i="14"/>
  <c r="K13" i="14"/>
  <c r="I6" i="14"/>
  <c r="K6" i="14" s="1"/>
  <c r="I7" i="14"/>
  <c r="K7" i="14" s="1"/>
  <c r="K8" i="14"/>
  <c r="I9" i="14"/>
  <c r="I10" i="14"/>
  <c r="I11" i="14"/>
  <c r="I12" i="14"/>
  <c r="I13" i="14"/>
  <c r="I14" i="14"/>
  <c r="K14" i="14" s="1"/>
  <c r="K15" i="14"/>
  <c r="I16" i="14"/>
  <c r="K16" i="14" s="1"/>
  <c r="I5" i="14"/>
  <c r="K5" i="14" s="1"/>
  <c r="R4" i="12"/>
  <c r="S80" i="10" l="1"/>
  <c r="S81" i="10"/>
  <c r="S82" i="10"/>
  <c r="S83" i="10"/>
  <c r="S84" i="10"/>
  <c r="S85" i="10"/>
  <c r="S86" i="10"/>
  <c r="S87" i="10"/>
  <c r="S88" i="10"/>
  <c r="S79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125" i="10"/>
  <c r="S126" i="10"/>
  <c r="S127" i="10"/>
  <c r="S128" i="10"/>
  <c r="S129" i="10"/>
  <c r="S130" i="10"/>
  <c r="S131" i="10"/>
  <c r="S132" i="10"/>
  <c r="S133" i="10"/>
  <c r="S134" i="10"/>
  <c r="S135" i="10"/>
  <c r="S136" i="10"/>
  <c r="S137" i="10"/>
  <c r="S138" i="10"/>
  <c r="S139" i="10"/>
  <c r="S140" i="10"/>
  <c r="S141" i="10"/>
  <c r="S142" i="10"/>
  <c r="S143" i="10"/>
  <c r="S144" i="10"/>
  <c r="S145" i="10"/>
  <c r="S146" i="10"/>
  <c r="S147" i="10"/>
  <c r="S148" i="10"/>
  <c r="S149" i="10"/>
  <c r="S150" i="10"/>
  <c r="S151" i="10"/>
  <c r="S152" i="10"/>
  <c r="S153" i="10"/>
  <c r="S154" i="10"/>
  <c r="S155" i="10"/>
  <c r="S156" i="10"/>
  <c r="S157" i="10"/>
  <c r="S158" i="10"/>
  <c r="S159" i="10"/>
  <c r="S160" i="10"/>
  <c r="S161" i="10"/>
  <c r="S162" i="10"/>
  <c r="S163" i="10"/>
  <c r="S164" i="10"/>
  <c r="S165" i="10"/>
  <c r="S166" i="10"/>
  <c r="S167" i="10"/>
  <c r="S168" i="10"/>
  <c r="S169" i="10"/>
  <c r="S170" i="10"/>
  <c r="S171" i="10"/>
  <c r="S172" i="10"/>
  <c r="S173" i="10"/>
  <c r="S174" i="10"/>
  <c r="S175" i="10"/>
  <c r="S176" i="10"/>
  <c r="S177" i="10"/>
  <c r="S178" i="10"/>
  <c r="S179" i="10"/>
  <c r="S180" i="10"/>
  <c r="S181" i="10"/>
  <c r="S182" i="10"/>
  <c r="S183" i="10"/>
  <c r="S184" i="10"/>
  <c r="S185" i="10"/>
  <c r="S186" i="10"/>
  <c r="S187" i="10"/>
  <c r="S188" i="10"/>
  <c r="S189" i="10"/>
  <c r="S190" i="10"/>
  <c r="S191" i="10"/>
  <c r="S192" i="10"/>
  <c r="S193" i="10"/>
  <c r="S194" i="10"/>
  <c r="S195" i="10"/>
  <c r="S196" i="10"/>
  <c r="S197" i="10"/>
  <c r="S198" i="10"/>
  <c r="S199" i="10"/>
  <c r="S200" i="10"/>
  <c r="S201" i="10"/>
  <c r="S202" i="10"/>
  <c r="S203" i="10"/>
  <c r="S204" i="10"/>
  <c r="S205" i="10"/>
  <c r="S206" i="10"/>
  <c r="S207" i="10"/>
  <c r="S208" i="10"/>
  <c r="S209" i="10"/>
  <c r="S210" i="10"/>
  <c r="S211" i="10"/>
  <c r="S212" i="10"/>
  <c r="S213" i="10"/>
  <c r="S214" i="10"/>
  <c r="S215" i="10"/>
  <c r="S216" i="10"/>
  <c r="S217" i="10"/>
  <c r="S218" i="10"/>
  <c r="S219" i="10"/>
  <c r="S220" i="10"/>
  <c r="S221" i="10"/>
  <c r="S222" i="10"/>
  <c r="S223" i="10"/>
  <c r="S224" i="10"/>
  <c r="S225" i="10"/>
  <c r="S226" i="10"/>
  <c r="S227" i="10"/>
  <c r="S228" i="10"/>
  <c r="S229" i="10"/>
  <c r="S230" i="10"/>
  <c r="S231" i="10"/>
  <c r="S232" i="10"/>
  <c r="S233" i="10"/>
  <c r="S234" i="10"/>
  <c r="S235" i="10"/>
  <c r="S236" i="10"/>
  <c r="S237" i="10"/>
  <c r="S238" i="10"/>
  <c r="S239" i="10"/>
  <c r="S240" i="10"/>
  <c r="S241" i="10"/>
  <c r="S242" i="10"/>
  <c r="S243" i="10"/>
  <c r="S244" i="10"/>
  <c r="S245" i="10"/>
  <c r="S246" i="10"/>
  <c r="S247" i="10"/>
  <c r="S248" i="10"/>
  <c r="S249" i="10"/>
  <c r="S250" i="10"/>
  <c r="S251" i="10"/>
  <c r="S252" i="10"/>
  <c r="S253" i="10"/>
  <c r="S254" i="10"/>
  <c r="S255" i="10"/>
  <c r="S256" i="10"/>
  <c r="S257" i="10"/>
  <c r="S258" i="10"/>
  <c r="S259" i="10"/>
  <c r="S260" i="10"/>
  <c r="S261" i="10"/>
  <c r="S262" i="10"/>
  <c r="S263" i="10"/>
  <c r="S264" i="10"/>
  <c r="S265" i="10"/>
  <c r="S266" i="10"/>
  <c r="S267" i="10"/>
  <c r="S268" i="10"/>
  <c r="S269" i="10"/>
  <c r="S270" i="10"/>
  <c r="S271" i="10"/>
  <c r="S272" i="10"/>
  <c r="S273" i="10"/>
  <c r="S274" i="10"/>
  <c r="S275" i="10"/>
  <c r="S276" i="10"/>
  <c r="S277" i="10"/>
  <c r="S278" i="10"/>
  <c r="S279" i="10"/>
  <c r="S280" i="10"/>
  <c r="S281" i="10"/>
  <c r="S282" i="10"/>
  <c r="S283" i="10"/>
  <c r="S284" i="10"/>
  <c r="S285" i="10"/>
  <c r="S286" i="10"/>
  <c r="S287" i="10"/>
  <c r="S288" i="10"/>
  <c r="S289" i="10"/>
  <c r="S290" i="10"/>
  <c r="S291" i="10"/>
  <c r="S292" i="10"/>
  <c r="S293" i="10"/>
  <c r="S294" i="10"/>
  <c r="S295" i="10"/>
  <c r="S296" i="10"/>
  <c r="S297" i="10"/>
  <c r="S298" i="10"/>
  <c r="S299" i="10"/>
  <c r="S300" i="10"/>
  <c r="S301" i="10"/>
  <c r="S302" i="10"/>
  <c r="S303" i="10"/>
  <c r="S304" i="10"/>
  <c r="S305" i="10"/>
  <c r="S306" i="10"/>
  <c r="S307" i="10"/>
  <c r="S308" i="10"/>
  <c r="S309" i="10"/>
  <c r="S310" i="10"/>
  <c r="S311" i="10"/>
  <c r="S312" i="10"/>
  <c r="S313" i="10"/>
  <c r="S314" i="10"/>
  <c r="S315" i="10"/>
  <c r="S316" i="10"/>
  <c r="S317" i="10"/>
  <c r="S318" i="10"/>
  <c r="S319" i="10"/>
  <c r="S320" i="10"/>
  <c r="S321" i="10"/>
  <c r="S322" i="10"/>
  <c r="S323" i="10"/>
  <c r="S324" i="10"/>
  <c r="T4" i="10"/>
  <c r="S4" i="10"/>
  <c r="H4" i="13"/>
  <c r="H3" i="13"/>
  <c r="H5" i="13"/>
  <c r="H6" i="13"/>
  <c r="H7" i="13"/>
  <c r="H8" i="13"/>
  <c r="H9" i="13"/>
  <c r="H10" i="13"/>
  <c r="H2" i="13"/>
  <c r="G3" i="13" l="1"/>
  <c r="G4" i="13"/>
  <c r="G5" i="13"/>
  <c r="G6" i="13"/>
  <c r="G7" i="13"/>
  <c r="G8" i="13"/>
  <c r="G9" i="13"/>
  <c r="G10" i="13"/>
  <c r="G2" i="13"/>
  <c r="F11" i="13"/>
  <c r="O80" i="10" l="1"/>
  <c r="O81" i="10"/>
  <c r="O82" i="10"/>
  <c r="O83" i="10"/>
  <c r="P83" i="10" s="1"/>
  <c r="Q83" i="10" s="1"/>
  <c r="O84" i="10"/>
  <c r="O85" i="10"/>
  <c r="O86" i="10"/>
  <c r="O87" i="10"/>
  <c r="P87" i="10" s="1"/>
  <c r="Q87" i="10" s="1"/>
  <c r="O88" i="10"/>
  <c r="O79" i="10"/>
  <c r="P79" i="10" s="1"/>
  <c r="Q79" i="10" s="1"/>
  <c r="O326" i="10"/>
  <c r="O324" i="10"/>
  <c r="O323" i="10"/>
  <c r="O321" i="10"/>
  <c r="O320" i="10"/>
  <c r="P320" i="10" s="1"/>
  <c r="Q320" i="10" s="1"/>
  <c r="O319" i="10"/>
  <c r="P319" i="10" s="1"/>
  <c r="Q319" i="10" s="1"/>
  <c r="O318" i="10"/>
  <c r="P318" i="10" s="1"/>
  <c r="Q318" i="10" s="1"/>
  <c r="O317" i="10"/>
  <c r="P317" i="10" s="1"/>
  <c r="Q317" i="10" s="1"/>
  <c r="O316" i="10"/>
  <c r="P316" i="10" s="1"/>
  <c r="Q316" i="10" s="1"/>
  <c r="O313" i="10"/>
  <c r="O312" i="10"/>
  <c r="O311" i="10"/>
  <c r="O310" i="10"/>
  <c r="O309" i="10"/>
  <c r="P309" i="10" s="1"/>
  <c r="Q309" i="10" s="1"/>
  <c r="O307" i="10"/>
  <c r="P307" i="10" s="1"/>
  <c r="Q307" i="10" s="1"/>
  <c r="O306" i="10"/>
  <c r="P306" i="10" s="1"/>
  <c r="Q306" i="10" s="1"/>
  <c r="O305" i="10"/>
  <c r="O304" i="10"/>
  <c r="O303" i="10"/>
  <c r="O302" i="10"/>
  <c r="O301" i="10"/>
  <c r="O300" i="10"/>
  <c r="P300" i="10" s="1"/>
  <c r="Q300" i="10" s="1"/>
  <c r="O299" i="10"/>
  <c r="P299" i="10" s="1"/>
  <c r="Q299" i="10" s="1"/>
  <c r="O298" i="10"/>
  <c r="P298" i="10" s="1"/>
  <c r="Q298" i="10" s="1"/>
  <c r="O297" i="10"/>
  <c r="O295" i="10"/>
  <c r="O294" i="10"/>
  <c r="O293" i="10"/>
  <c r="O292" i="10"/>
  <c r="O291" i="10"/>
  <c r="P291" i="10" s="1"/>
  <c r="Q291" i="10" s="1"/>
  <c r="O288" i="10"/>
  <c r="P288" i="10" s="1"/>
  <c r="Q288" i="10" s="1"/>
  <c r="O286" i="10"/>
  <c r="P286" i="10" s="1"/>
  <c r="Q286" i="10" s="1"/>
  <c r="O285" i="10"/>
  <c r="P285" i="10" s="1"/>
  <c r="Q285" i="10" s="1"/>
  <c r="O283" i="10"/>
  <c r="P283" i="10" s="1"/>
  <c r="Q283" i="10" s="1"/>
  <c r="O281" i="10"/>
  <c r="O280" i="10"/>
  <c r="O279" i="10"/>
  <c r="O278" i="10"/>
  <c r="P278" i="10" s="1"/>
  <c r="Q278" i="10" s="1"/>
  <c r="O277" i="10"/>
  <c r="P277" i="10" s="1"/>
  <c r="Q277" i="10" s="1"/>
  <c r="O276" i="10"/>
  <c r="P276" i="10" s="1"/>
  <c r="Q276" i="10" s="1"/>
  <c r="O275" i="10"/>
  <c r="O274" i="10"/>
  <c r="P274" i="10" s="1"/>
  <c r="Q274" i="10" s="1"/>
  <c r="O273" i="10"/>
  <c r="O272" i="10"/>
  <c r="O271" i="10"/>
  <c r="P271" i="10" s="1"/>
  <c r="Q271" i="10" s="1"/>
  <c r="O270" i="10"/>
  <c r="P270" i="10" s="1"/>
  <c r="Q270" i="10" s="1"/>
  <c r="O269" i="10"/>
  <c r="P269" i="10" s="1"/>
  <c r="Q269" i="10" s="1"/>
  <c r="O268" i="10"/>
  <c r="P268" i="10" s="1"/>
  <c r="Q268" i="10" s="1"/>
  <c r="O267" i="10"/>
  <c r="O266" i="10"/>
  <c r="O265" i="10"/>
  <c r="O264" i="10"/>
  <c r="O263" i="10"/>
  <c r="P263" i="10" s="1"/>
  <c r="Q263" i="10" s="1"/>
  <c r="O261" i="10"/>
  <c r="P261" i="10" s="1"/>
  <c r="Q261" i="10" s="1"/>
  <c r="O260" i="10"/>
  <c r="P260" i="10" s="1"/>
  <c r="Q260" i="10" s="1"/>
  <c r="O259" i="10"/>
  <c r="P259" i="10" s="1"/>
  <c r="Q259" i="10" s="1"/>
  <c r="O258" i="10"/>
  <c r="O257" i="10"/>
  <c r="P257" i="10" s="1"/>
  <c r="Q257" i="10" s="1"/>
  <c r="O256" i="10"/>
  <c r="O255" i="10"/>
  <c r="O253" i="10"/>
  <c r="O252" i="10"/>
  <c r="P252" i="10" s="1"/>
  <c r="Q252" i="10" s="1"/>
  <c r="O251" i="10"/>
  <c r="P251" i="10" s="1"/>
  <c r="Q251" i="10" s="1"/>
  <c r="O250" i="10"/>
  <c r="P250" i="10" s="1"/>
  <c r="Q250" i="10" s="1"/>
  <c r="O246" i="10"/>
  <c r="O243" i="10"/>
  <c r="O242" i="10"/>
  <c r="O241" i="10"/>
  <c r="O240" i="10"/>
  <c r="P240" i="10" s="1"/>
  <c r="Q240" i="10" s="1"/>
  <c r="O239" i="10"/>
  <c r="P239" i="10" s="1"/>
  <c r="Q239" i="10" s="1"/>
  <c r="O238" i="10"/>
  <c r="P238" i="10" s="1"/>
  <c r="Q238" i="10" s="1"/>
  <c r="O237" i="10"/>
  <c r="P237" i="10" s="1"/>
  <c r="Q237" i="10" s="1"/>
  <c r="O236" i="10"/>
  <c r="P236" i="10" s="1"/>
  <c r="Q236" i="10" s="1"/>
  <c r="O235" i="10"/>
  <c r="O234" i="10"/>
  <c r="O233" i="10"/>
  <c r="O232" i="10"/>
  <c r="O231" i="10"/>
  <c r="P231" i="10" s="1"/>
  <c r="Q231" i="10" s="1"/>
  <c r="O230" i="10"/>
  <c r="P230" i="10" s="1"/>
  <c r="Q230" i="10" s="1"/>
  <c r="O229" i="10"/>
  <c r="P229" i="10" s="1"/>
  <c r="Q229" i="10" s="1"/>
  <c r="O227" i="10"/>
  <c r="O226" i="10"/>
  <c r="O225" i="10"/>
  <c r="O224" i="10"/>
  <c r="O223" i="10"/>
  <c r="O222" i="10"/>
  <c r="P222" i="10" s="1"/>
  <c r="Q222" i="10" s="1"/>
  <c r="O221" i="10"/>
  <c r="P221" i="10" s="1"/>
  <c r="Q221" i="10" s="1"/>
  <c r="O220" i="10"/>
  <c r="P220" i="10" s="1"/>
  <c r="Q220" i="10" s="1"/>
  <c r="O219" i="10"/>
  <c r="O218" i="10"/>
  <c r="O217" i="10"/>
  <c r="O216" i="10"/>
  <c r="O215" i="10"/>
  <c r="O214" i="10"/>
  <c r="P214" i="10" s="1"/>
  <c r="Q214" i="10" s="1"/>
  <c r="O213" i="10"/>
  <c r="P213" i="10" s="1"/>
  <c r="Q213" i="10" s="1"/>
  <c r="O212" i="10"/>
  <c r="P212" i="10" s="1"/>
  <c r="Q212" i="10" s="1"/>
  <c r="O211" i="10"/>
  <c r="P211" i="10" s="1"/>
  <c r="Q211" i="10" s="1"/>
  <c r="O210" i="10"/>
  <c r="P210" i="10" s="1"/>
  <c r="Q210" i="10" s="1"/>
  <c r="O209" i="10"/>
  <c r="O208" i="10"/>
  <c r="O207" i="10"/>
  <c r="O206" i="10"/>
  <c r="P206" i="10" s="1"/>
  <c r="Q206" i="10" s="1"/>
  <c r="O205" i="10"/>
  <c r="P205" i="10" s="1"/>
  <c r="Q205" i="10" s="1"/>
  <c r="O204" i="10"/>
  <c r="P204" i="10" s="1"/>
  <c r="Q204" i="10" s="1"/>
  <c r="O203" i="10"/>
  <c r="O202" i="10"/>
  <c r="P202" i="10" s="1"/>
  <c r="Q202" i="10" s="1"/>
  <c r="O200" i="10"/>
  <c r="O199" i="10"/>
  <c r="O194" i="10"/>
  <c r="P194" i="10" s="1"/>
  <c r="Q194" i="10" s="1"/>
  <c r="O192" i="10"/>
  <c r="P192" i="10" s="1"/>
  <c r="Q192" i="10" s="1"/>
  <c r="O191" i="10"/>
  <c r="P191" i="10" s="1"/>
  <c r="Q191" i="10" s="1"/>
  <c r="O188" i="10"/>
  <c r="P188" i="10" s="1"/>
  <c r="Q188" i="10" s="1"/>
  <c r="O187" i="10"/>
  <c r="O186" i="10"/>
  <c r="O185" i="10"/>
  <c r="O184" i="10"/>
  <c r="O183" i="10"/>
  <c r="P183" i="10" s="1"/>
  <c r="Q183" i="10" s="1"/>
  <c r="O182" i="10"/>
  <c r="P182" i="10" s="1"/>
  <c r="Q182" i="10" s="1"/>
  <c r="O181" i="10"/>
  <c r="P181" i="10" s="1"/>
  <c r="Q181" i="10" s="1"/>
  <c r="O179" i="10"/>
  <c r="P179" i="10" s="1"/>
  <c r="Q179" i="10" s="1"/>
  <c r="O177" i="10"/>
  <c r="O175" i="10"/>
  <c r="P175" i="10" s="1"/>
  <c r="Q175" i="10" s="1"/>
  <c r="O174" i="10"/>
  <c r="O173" i="10"/>
  <c r="O172" i="10"/>
  <c r="O171" i="10"/>
  <c r="P171" i="10" s="1"/>
  <c r="Q171" i="10" s="1"/>
  <c r="O170" i="10"/>
  <c r="P170" i="10" s="1"/>
  <c r="Q170" i="10" s="1"/>
  <c r="O169" i="10"/>
  <c r="P169" i="10" s="1"/>
  <c r="Q169" i="10" s="1"/>
  <c r="O167" i="10"/>
  <c r="O166" i="10"/>
  <c r="O165" i="10"/>
  <c r="O164" i="10"/>
  <c r="O163" i="10"/>
  <c r="P163" i="10" s="1"/>
  <c r="Q163" i="10" s="1"/>
  <c r="O162" i="10"/>
  <c r="P162" i="10" s="1"/>
  <c r="Q162" i="10" s="1"/>
  <c r="O161" i="10"/>
  <c r="P161" i="10" s="1"/>
  <c r="Q161" i="10" s="1"/>
  <c r="O159" i="10"/>
  <c r="P159" i="10" s="1"/>
  <c r="Q159" i="10" s="1"/>
  <c r="O158" i="10"/>
  <c r="P158" i="10" s="1"/>
  <c r="Q158" i="10" s="1"/>
  <c r="O157" i="10"/>
  <c r="O156" i="10"/>
  <c r="O155" i="10"/>
  <c r="O154" i="10"/>
  <c r="O153" i="10"/>
  <c r="P153" i="10" s="1"/>
  <c r="Q153" i="10" s="1"/>
  <c r="O152" i="10"/>
  <c r="P152" i="10" s="1"/>
  <c r="Q152" i="10" s="1"/>
  <c r="O150" i="10"/>
  <c r="P150" i="10" s="1"/>
  <c r="Q150" i="10" s="1"/>
  <c r="O149" i="10"/>
  <c r="O147" i="10"/>
  <c r="O146" i="10"/>
  <c r="O142" i="10"/>
  <c r="O141" i="10"/>
  <c r="O140" i="10"/>
  <c r="P140" i="10" s="1"/>
  <c r="Q140" i="10" s="1"/>
  <c r="O139" i="10"/>
  <c r="P139" i="10" s="1"/>
  <c r="Q139" i="10" s="1"/>
  <c r="O138" i="10"/>
  <c r="P138" i="10" s="1"/>
  <c r="Q138" i="10" s="1"/>
  <c r="O136" i="10"/>
  <c r="O135" i="10"/>
  <c r="O134" i="10"/>
  <c r="O133" i="10"/>
  <c r="O132" i="10"/>
  <c r="O131" i="10"/>
  <c r="P131" i="10" s="1"/>
  <c r="Q131" i="10" s="1"/>
  <c r="O130" i="10"/>
  <c r="P130" i="10" s="1"/>
  <c r="Q130" i="10" s="1"/>
  <c r="O129" i="10"/>
  <c r="P129" i="10" s="1"/>
  <c r="Q129" i="10" s="1"/>
  <c r="O128" i="10"/>
  <c r="P128" i="10" s="1"/>
  <c r="Q128" i="10" s="1"/>
  <c r="O127" i="10"/>
  <c r="P127" i="10" s="1"/>
  <c r="Q127" i="10" s="1"/>
  <c r="O126" i="10"/>
  <c r="O124" i="10"/>
  <c r="O123" i="10"/>
  <c r="O122" i="10"/>
  <c r="P122" i="10" s="1"/>
  <c r="Q122" i="10" s="1"/>
  <c r="O121" i="10"/>
  <c r="P121" i="10" s="1"/>
  <c r="Q121" i="10" s="1"/>
  <c r="O120" i="10"/>
  <c r="P120" i="10" s="1"/>
  <c r="Q120" i="10" s="1"/>
  <c r="O118" i="10"/>
  <c r="O117" i="10"/>
  <c r="P117" i="10" s="1"/>
  <c r="Q117" i="10" s="1"/>
  <c r="O116" i="10"/>
  <c r="O115" i="10"/>
  <c r="O113" i="10"/>
  <c r="P113" i="10" s="1"/>
  <c r="Q113" i="10" s="1"/>
  <c r="O112" i="10"/>
  <c r="P112" i="10" s="1"/>
  <c r="Q112" i="10" s="1"/>
  <c r="O111" i="10"/>
  <c r="P111" i="10" s="1"/>
  <c r="Q111" i="10" s="1"/>
  <c r="O110" i="10"/>
  <c r="P110" i="10" s="1"/>
  <c r="Q110" i="10" s="1"/>
  <c r="O109" i="10"/>
  <c r="O108" i="10"/>
  <c r="O107" i="10"/>
  <c r="O106" i="10"/>
  <c r="O105" i="10"/>
  <c r="P105" i="10" s="1"/>
  <c r="Q105" i="10" s="1"/>
  <c r="O104" i="10"/>
  <c r="P104" i="10" s="1"/>
  <c r="Q104" i="10" s="1"/>
  <c r="O103" i="10"/>
  <c r="P103" i="10" s="1"/>
  <c r="Q103" i="10" s="1"/>
  <c r="O102" i="10"/>
  <c r="P102" i="10" s="1"/>
  <c r="Q102" i="10" s="1"/>
  <c r="O101" i="10"/>
  <c r="O100" i="10"/>
  <c r="P100" i="10" s="1"/>
  <c r="Q100" i="10" s="1"/>
  <c r="O99" i="10"/>
  <c r="O98" i="10"/>
  <c r="O97" i="10"/>
  <c r="O95" i="10"/>
  <c r="P95" i="10" s="1"/>
  <c r="Q95" i="10" s="1"/>
  <c r="O94" i="10"/>
  <c r="P94" i="10" s="1"/>
  <c r="Q94" i="10" s="1"/>
  <c r="O93" i="10"/>
  <c r="P93" i="10" s="1"/>
  <c r="Q93" i="10" s="1"/>
  <c r="O91" i="10"/>
  <c r="O89" i="10"/>
  <c r="P84" i="10"/>
  <c r="Q84" i="10" s="1"/>
  <c r="P82" i="10"/>
  <c r="Q82" i="10" s="1"/>
  <c r="O78" i="10"/>
  <c r="P78" i="10" s="1"/>
  <c r="Q78" i="10" s="1"/>
  <c r="O77" i="10"/>
  <c r="P77" i="10" s="1"/>
  <c r="Q77" i="10" s="1"/>
  <c r="O76" i="10"/>
  <c r="P76" i="10" s="1"/>
  <c r="Q76" i="10" s="1"/>
  <c r="O75" i="10"/>
  <c r="O74" i="10"/>
  <c r="P74" i="10" s="1"/>
  <c r="Q74" i="10" s="1"/>
  <c r="O73" i="10"/>
  <c r="P73" i="10" s="1"/>
  <c r="Q73" i="10" s="1"/>
  <c r="O72" i="10"/>
  <c r="P72" i="10" s="1"/>
  <c r="Q72" i="10" s="1"/>
  <c r="O71" i="10"/>
  <c r="O69" i="10"/>
  <c r="P69" i="10" s="1"/>
  <c r="Q69" i="10" s="1"/>
  <c r="O68" i="10"/>
  <c r="P68" i="10" s="1"/>
  <c r="Q68" i="10" s="1"/>
  <c r="O67" i="10"/>
  <c r="P67" i="10" s="1"/>
  <c r="Q67" i="10" s="1"/>
  <c r="O66" i="10"/>
  <c r="O65" i="10"/>
  <c r="P65" i="10" s="1"/>
  <c r="Q65" i="10" s="1"/>
  <c r="O64" i="10"/>
  <c r="P64" i="10" s="1"/>
  <c r="Q64" i="10" s="1"/>
  <c r="O63" i="10"/>
  <c r="P63" i="10" s="1"/>
  <c r="Q63" i="10" s="1"/>
  <c r="O62" i="10"/>
  <c r="P62" i="10" s="1"/>
  <c r="Q62" i="10" s="1"/>
  <c r="O61" i="10"/>
  <c r="P61" i="10" s="1"/>
  <c r="Q61" i="10" s="1"/>
  <c r="O60" i="10"/>
  <c r="P60" i="10" s="1"/>
  <c r="Q60" i="10" s="1"/>
  <c r="O59" i="10"/>
  <c r="P59" i="10" s="1"/>
  <c r="Q59" i="10" s="1"/>
  <c r="O58" i="10"/>
  <c r="P58" i="10" s="1"/>
  <c r="Q58" i="10" s="1"/>
  <c r="O57" i="10"/>
  <c r="P57" i="10" s="1"/>
  <c r="Q57" i="10" s="1"/>
  <c r="O56" i="10"/>
  <c r="P56" i="10" s="1"/>
  <c r="Q56" i="10" s="1"/>
  <c r="O54" i="10"/>
  <c r="P54" i="10" s="1"/>
  <c r="Q54" i="10" s="1"/>
  <c r="O53" i="10"/>
  <c r="P53" i="10" s="1"/>
  <c r="Q53" i="10" s="1"/>
  <c r="O52" i="10"/>
  <c r="P52" i="10" s="1"/>
  <c r="Q52" i="10" s="1"/>
  <c r="O51" i="10"/>
  <c r="P51" i="10" s="1"/>
  <c r="Q51" i="10" s="1"/>
  <c r="O50" i="10"/>
  <c r="P50" i="10" s="1"/>
  <c r="Q50" i="10" s="1"/>
  <c r="O49" i="10"/>
  <c r="O47" i="10"/>
  <c r="P47" i="10" s="1"/>
  <c r="Q47" i="10" s="1"/>
  <c r="O46" i="10"/>
  <c r="P46" i="10" s="1"/>
  <c r="Q46" i="10" s="1"/>
  <c r="O42" i="10"/>
  <c r="P42" i="10" s="1"/>
  <c r="Q42" i="10" s="1"/>
  <c r="O41" i="10"/>
  <c r="O39" i="10"/>
  <c r="P39" i="10" s="1"/>
  <c r="Q39" i="10" s="1"/>
  <c r="O38" i="10"/>
  <c r="P38" i="10" s="1"/>
  <c r="Q38" i="10" s="1"/>
  <c r="O37" i="10"/>
  <c r="P37" i="10" s="1"/>
  <c r="Q37" i="10" s="1"/>
  <c r="O36" i="10"/>
  <c r="O35" i="10"/>
  <c r="O34" i="10"/>
  <c r="P34" i="10" s="1"/>
  <c r="Q34" i="10" s="1"/>
  <c r="O33" i="10"/>
  <c r="P33" i="10" s="1"/>
  <c r="Q33" i="10" s="1"/>
  <c r="O32" i="10"/>
  <c r="P32" i="10" s="1"/>
  <c r="Q32" i="10" s="1"/>
  <c r="O30" i="10"/>
  <c r="P30" i="10" s="1"/>
  <c r="Q30" i="10" s="1"/>
  <c r="O29" i="10"/>
  <c r="P29" i="10" s="1"/>
  <c r="Q29" i="10" s="1"/>
  <c r="O27" i="10"/>
  <c r="P27" i="10" s="1"/>
  <c r="Q27" i="10" s="1"/>
  <c r="O26" i="10"/>
  <c r="O25" i="10"/>
  <c r="P25" i="10" s="1"/>
  <c r="Q25" i="10" s="1"/>
  <c r="O24" i="10"/>
  <c r="P24" i="10" s="1"/>
  <c r="Q24" i="10" s="1"/>
  <c r="O23" i="10"/>
  <c r="P23" i="10" s="1"/>
  <c r="Q23" i="10" s="1"/>
  <c r="O22" i="10"/>
  <c r="O21" i="10"/>
  <c r="P21" i="10" s="1"/>
  <c r="Q21" i="10" s="1"/>
  <c r="O19" i="10"/>
  <c r="P19" i="10" s="1"/>
  <c r="Q19" i="10" s="1"/>
  <c r="O18" i="10"/>
  <c r="P18" i="10" s="1"/>
  <c r="Q18" i="10" s="1"/>
  <c r="O17" i="10"/>
  <c r="O15" i="10"/>
  <c r="P15" i="10" s="1"/>
  <c r="Q15" i="10" s="1"/>
  <c r="O14" i="10"/>
  <c r="P14" i="10" s="1"/>
  <c r="Q14" i="10" s="1"/>
  <c r="O13" i="10"/>
  <c r="P13" i="10" s="1"/>
  <c r="Q13" i="10" s="1"/>
  <c r="O12" i="10"/>
  <c r="O11" i="10"/>
  <c r="P11" i="10" s="1"/>
  <c r="Q11" i="10" s="1"/>
  <c r="O8" i="10"/>
  <c r="P8" i="10" s="1"/>
  <c r="Q8" i="10" s="1"/>
  <c r="O6" i="10"/>
  <c r="P6" i="10" s="1"/>
  <c r="Q6" i="10" s="1"/>
  <c r="O5" i="10"/>
  <c r="O4" i="10"/>
  <c r="P4" i="10" s="1"/>
  <c r="Q4" i="10" s="1"/>
  <c r="Q325" i="10"/>
  <c r="P325" i="10"/>
  <c r="O325" i="10"/>
  <c r="Q322" i="10"/>
  <c r="P322" i="10"/>
  <c r="O322" i="10"/>
  <c r="Q315" i="10"/>
  <c r="P315" i="10"/>
  <c r="O315" i="10"/>
  <c r="Q314" i="10"/>
  <c r="P314" i="10"/>
  <c r="O314" i="10"/>
  <c r="Q308" i="10"/>
  <c r="P308" i="10"/>
  <c r="O308" i="10"/>
  <c r="Q296" i="10"/>
  <c r="P296" i="10"/>
  <c r="O296" i="10"/>
  <c r="Q290" i="10"/>
  <c r="P290" i="10"/>
  <c r="O290" i="10"/>
  <c r="Q289" i="10"/>
  <c r="P289" i="10"/>
  <c r="O289" i="10"/>
  <c r="Q287" i="10"/>
  <c r="P287" i="10"/>
  <c r="O287" i="10"/>
  <c r="Q284" i="10"/>
  <c r="P284" i="10"/>
  <c r="O284" i="10"/>
  <c r="Q282" i="10"/>
  <c r="P282" i="10"/>
  <c r="O282" i="10"/>
  <c r="Q262" i="10"/>
  <c r="P262" i="10"/>
  <c r="O262" i="10"/>
  <c r="Q254" i="10"/>
  <c r="P254" i="10"/>
  <c r="O254" i="10"/>
  <c r="Q249" i="10"/>
  <c r="P249" i="10"/>
  <c r="O249" i="10"/>
  <c r="Q248" i="10"/>
  <c r="P248" i="10"/>
  <c r="O248" i="10"/>
  <c r="Q247" i="10"/>
  <c r="P247" i="10"/>
  <c r="O247" i="10"/>
  <c r="Q245" i="10"/>
  <c r="P245" i="10"/>
  <c r="O245" i="10"/>
  <c r="Q244" i="10"/>
  <c r="P244" i="10"/>
  <c r="O244" i="10"/>
  <c r="Q228" i="10"/>
  <c r="P228" i="10"/>
  <c r="O228" i="10"/>
  <c r="Q201" i="10"/>
  <c r="P201" i="10"/>
  <c r="O201" i="10"/>
  <c r="Q198" i="10"/>
  <c r="P198" i="10"/>
  <c r="O198" i="10"/>
  <c r="Q197" i="10"/>
  <c r="P197" i="10"/>
  <c r="O197" i="10"/>
  <c r="Q196" i="10"/>
  <c r="P196" i="10"/>
  <c r="O196" i="10"/>
  <c r="Q195" i="10"/>
  <c r="P195" i="10"/>
  <c r="O195" i="10"/>
  <c r="Q193" i="10"/>
  <c r="P193" i="10"/>
  <c r="O193" i="10"/>
  <c r="Q190" i="10"/>
  <c r="P190" i="10"/>
  <c r="O190" i="10"/>
  <c r="Q189" i="10"/>
  <c r="P189" i="10"/>
  <c r="O189" i="10"/>
  <c r="Q180" i="10"/>
  <c r="P180" i="10"/>
  <c r="O180" i="10"/>
  <c r="Q178" i="10"/>
  <c r="P178" i="10"/>
  <c r="O178" i="10"/>
  <c r="Q176" i="10"/>
  <c r="P176" i="10"/>
  <c r="O176" i="10"/>
  <c r="Q168" i="10"/>
  <c r="P168" i="10"/>
  <c r="O168" i="10"/>
  <c r="Q160" i="10"/>
  <c r="P160" i="10"/>
  <c r="O160" i="10"/>
  <c r="Q151" i="10"/>
  <c r="P151" i="10"/>
  <c r="O151" i="10"/>
  <c r="Q148" i="10"/>
  <c r="P148" i="10"/>
  <c r="O148" i="10"/>
  <c r="Q145" i="10"/>
  <c r="P145" i="10"/>
  <c r="O145" i="10"/>
  <c r="Q144" i="10"/>
  <c r="P144" i="10"/>
  <c r="O144" i="10"/>
  <c r="Q143" i="10"/>
  <c r="P143" i="10"/>
  <c r="O143" i="10"/>
  <c r="Q137" i="10"/>
  <c r="P137" i="10"/>
  <c r="O137" i="10"/>
  <c r="Q125" i="10"/>
  <c r="P125" i="10"/>
  <c r="O125" i="10"/>
  <c r="Q119" i="10"/>
  <c r="P119" i="10"/>
  <c r="O119" i="10"/>
  <c r="Q114" i="10"/>
  <c r="P114" i="10"/>
  <c r="O114" i="10"/>
  <c r="Q96" i="10"/>
  <c r="P96" i="10"/>
  <c r="O96" i="10"/>
  <c r="Q92" i="10"/>
  <c r="P92" i="10"/>
  <c r="O92" i="10"/>
  <c r="Q90" i="10"/>
  <c r="P90" i="10"/>
  <c r="O90" i="10"/>
  <c r="Q86" i="10"/>
  <c r="P86" i="10"/>
  <c r="Q81" i="10"/>
  <c r="P81" i="10"/>
  <c r="Q80" i="10"/>
  <c r="P80" i="10"/>
  <c r="Q70" i="10"/>
  <c r="P70" i="10"/>
  <c r="O70" i="10"/>
  <c r="Q55" i="10"/>
  <c r="P55" i="10"/>
  <c r="O55" i="10"/>
  <c r="Q48" i="10"/>
  <c r="P48" i="10"/>
  <c r="O48" i="10"/>
  <c r="Q45" i="10"/>
  <c r="P45" i="10"/>
  <c r="O45" i="10"/>
  <c r="Q44" i="10"/>
  <c r="P44" i="10"/>
  <c r="O44" i="10"/>
  <c r="Q43" i="10"/>
  <c r="P43" i="10"/>
  <c r="O43" i="10"/>
  <c r="Q40" i="10"/>
  <c r="P40" i="10"/>
  <c r="O40" i="10"/>
  <c r="Q31" i="10"/>
  <c r="P31" i="10"/>
  <c r="O31" i="10"/>
  <c r="Q28" i="10"/>
  <c r="P28" i="10"/>
  <c r="O28" i="10"/>
  <c r="Q20" i="10"/>
  <c r="P20" i="10"/>
  <c r="O20" i="10"/>
  <c r="Q16" i="10"/>
  <c r="P16" i="10"/>
  <c r="O16" i="10"/>
  <c r="Q10" i="10"/>
  <c r="P10" i="10"/>
  <c r="O10" i="10"/>
  <c r="Q9" i="10"/>
  <c r="P9" i="10"/>
  <c r="O9" i="10"/>
  <c r="P7" i="10"/>
  <c r="Q7" i="10"/>
  <c r="O7" i="10"/>
  <c r="P326" i="10"/>
  <c r="Q326" i="10" s="1"/>
  <c r="P324" i="10"/>
  <c r="Q324" i="10" s="1"/>
  <c r="P323" i="10"/>
  <c r="Q323" i="10" s="1"/>
  <c r="P321" i="10"/>
  <c r="Q321" i="10" s="1"/>
  <c r="P313" i="10"/>
  <c r="Q313" i="10" s="1"/>
  <c r="P312" i="10"/>
  <c r="Q312" i="10" s="1"/>
  <c r="P311" i="10"/>
  <c r="Q311" i="10" s="1"/>
  <c r="P310" i="10"/>
  <c r="Q310" i="10" s="1"/>
  <c r="P305" i="10"/>
  <c r="Q305" i="10" s="1"/>
  <c r="P304" i="10"/>
  <c r="Q304" i="10" s="1"/>
  <c r="P303" i="10"/>
  <c r="Q303" i="10" s="1"/>
  <c r="P302" i="10"/>
  <c r="Q302" i="10" s="1"/>
  <c r="P301" i="10"/>
  <c r="Q301" i="10" s="1"/>
  <c r="P297" i="10"/>
  <c r="Q297" i="10" s="1"/>
  <c r="P295" i="10"/>
  <c r="Q295" i="10" s="1"/>
  <c r="P294" i="10"/>
  <c r="Q294" i="10" s="1"/>
  <c r="P293" i="10"/>
  <c r="Q293" i="10" s="1"/>
  <c r="P292" i="10"/>
  <c r="Q292" i="10" s="1"/>
  <c r="P281" i="10"/>
  <c r="Q281" i="10" s="1"/>
  <c r="P280" i="10"/>
  <c r="Q280" i="10" s="1"/>
  <c r="P279" i="10"/>
  <c r="Q279" i="10" s="1"/>
  <c r="P275" i="10"/>
  <c r="Q275" i="10" s="1"/>
  <c r="P273" i="10"/>
  <c r="Q273" i="10" s="1"/>
  <c r="P272" i="10"/>
  <c r="Q272" i="10" s="1"/>
  <c r="P267" i="10"/>
  <c r="Q267" i="10" s="1"/>
  <c r="P266" i="10"/>
  <c r="Q266" i="10" s="1"/>
  <c r="P265" i="10"/>
  <c r="Q265" i="10" s="1"/>
  <c r="P264" i="10"/>
  <c r="Q264" i="10" s="1"/>
  <c r="P258" i="10"/>
  <c r="Q258" i="10" s="1"/>
  <c r="P256" i="10"/>
  <c r="Q256" i="10" s="1"/>
  <c r="P255" i="10"/>
  <c r="Q255" i="10" s="1"/>
  <c r="P253" i="10"/>
  <c r="Q253" i="10" s="1"/>
  <c r="P246" i="10"/>
  <c r="Q246" i="10" s="1"/>
  <c r="P243" i="10"/>
  <c r="Q243" i="10" s="1"/>
  <c r="P242" i="10"/>
  <c r="Q242" i="10" s="1"/>
  <c r="P241" i="10"/>
  <c r="Q241" i="10" s="1"/>
  <c r="P235" i="10"/>
  <c r="Q235" i="10" s="1"/>
  <c r="P234" i="10"/>
  <c r="Q234" i="10" s="1"/>
  <c r="P233" i="10"/>
  <c r="Q233" i="10" s="1"/>
  <c r="P232" i="10"/>
  <c r="Q232" i="10" s="1"/>
  <c r="P227" i="10"/>
  <c r="Q227" i="10" s="1"/>
  <c r="P226" i="10"/>
  <c r="Q226" i="10" s="1"/>
  <c r="P225" i="10"/>
  <c r="Q225" i="10" s="1"/>
  <c r="P224" i="10"/>
  <c r="Q224" i="10" s="1"/>
  <c r="P223" i="10"/>
  <c r="Q223" i="10" s="1"/>
  <c r="P219" i="10"/>
  <c r="Q219" i="10" s="1"/>
  <c r="P218" i="10"/>
  <c r="Q218" i="10" s="1"/>
  <c r="P217" i="10"/>
  <c r="Q217" i="10" s="1"/>
  <c r="P216" i="10"/>
  <c r="Q216" i="10" s="1"/>
  <c r="P215" i="10"/>
  <c r="Q215" i="10" s="1"/>
  <c r="P209" i="10"/>
  <c r="Q209" i="10" s="1"/>
  <c r="P208" i="10"/>
  <c r="Q208" i="10" s="1"/>
  <c r="P207" i="10"/>
  <c r="Q207" i="10" s="1"/>
  <c r="P203" i="10"/>
  <c r="Q203" i="10" s="1"/>
  <c r="P200" i="10"/>
  <c r="Q200" i="10" s="1"/>
  <c r="P199" i="10"/>
  <c r="Q199" i="10" s="1"/>
  <c r="P187" i="10"/>
  <c r="Q187" i="10" s="1"/>
  <c r="P186" i="10"/>
  <c r="Q186" i="10" s="1"/>
  <c r="P185" i="10"/>
  <c r="Q185" i="10" s="1"/>
  <c r="P184" i="10"/>
  <c r="Q184" i="10" s="1"/>
  <c r="P177" i="10"/>
  <c r="Q177" i="10" s="1"/>
  <c r="P174" i="10"/>
  <c r="Q174" i="10" s="1"/>
  <c r="P173" i="10"/>
  <c r="Q173" i="10" s="1"/>
  <c r="P172" i="10"/>
  <c r="Q172" i="10" s="1"/>
  <c r="P167" i="10"/>
  <c r="Q167" i="10" s="1"/>
  <c r="P166" i="10"/>
  <c r="Q166" i="10" s="1"/>
  <c r="P165" i="10"/>
  <c r="Q165" i="10" s="1"/>
  <c r="P164" i="10"/>
  <c r="Q164" i="10" s="1"/>
  <c r="P157" i="10"/>
  <c r="Q157" i="10" s="1"/>
  <c r="P156" i="10"/>
  <c r="Q156" i="10" s="1"/>
  <c r="P155" i="10"/>
  <c r="Q155" i="10" s="1"/>
  <c r="P154" i="10"/>
  <c r="Q154" i="10" s="1"/>
  <c r="P149" i="10"/>
  <c r="Q149" i="10" s="1"/>
  <c r="P147" i="10"/>
  <c r="Q147" i="10" s="1"/>
  <c r="P146" i="10"/>
  <c r="Q146" i="10" s="1"/>
  <c r="P142" i="10"/>
  <c r="Q142" i="10" s="1"/>
  <c r="P141" i="10"/>
  <c r="Q141" i="10" s="1"/>
  <c r="P136" i="10"/>
  <c r="Q136" i="10" s="1"/>
  <c r="P135" i="10"/>
  <c r="Q135" i="10" s="1"/>
  <c r="P134" i="10"/>
  <c r="Q134" i="10" s="1"/>
  <c r="P133" i="10"/>
  <c r="Q133" i="10" s="1"/>
  <c r="P132" i="10"/>
  <c r="Q132" i="10" s="1"/>
  <c r="P126" i="10"/>
  <c r="Q126" i="10" s="1"/>
  <c r="P124" i="10"/>
  <c r="Q124" i="10" s="1"/>
  <c r="P123" i="10"/>
  <c r="Q123" i="10" s="1"/>
  <c r="P118" i="10"/>
  <c r="Q118" i="10" s="1"/>
  <c r="P116" i="10"/>
  <c r="Q116" i="10" s="1"/>
  <c r="P115" i="10"/>
  <c r="Q115" i="10" s="1"/>
  <c r="P109" i="10"/>
  <c r="Q109" i="10" s="1"/>
  <c r="P108" i="10"/>
  <c r="Q108" i="10" s="1"/>
  <c r="P107" i="10"/>
  <c r="Q107" i="10" s="1"/>
  <c r="P106" i="10"/>
  <c r="Q106" i="10" s="1"/>
  <c r="P101" i="10"/>
  <c r="Q101" i="10" s="1"/>
  <c r="P99" i="10"/>
  <c r="Q99" i="10" s="1"/>
  <c r="P98" i="10"/>
  <c r="Q98" i="10" s="1"/>
  <c r="P97" i="10"/>
  <c r="Q97" i="10" s="1"/>
  <c r="P91" i="10"/>
  <c r="Q91" i="10" s="1"/>
  <c r="P89" i="10"/>
  <c r="Q89" i="10" s="1"/>
  <c r="P88" i="10"/>
  <c r="Q88" i="10" s="1"/>
  <c r="P85" i="10"/>
  <c r="Q85" i="10" s="1"/>
  <c r="P75" i="10"/>
  <c r="Q75" i="10" s="1"/>
  <c r="P71" i="10"/>
  <c r="Q71" i="10" s="1"/>
  <c r="P66" i="10"/>
  <c r="Q66" i="10" s="1"/>
  <c r="P49" i="10"/>
  <c r="Q49" i="10" s="1"/>
  <c r="P41" i="10"/>
  <c r="Q41" i="10" s="1"/>
  <c r="P36" i="10"/>
  <c r="Q36" i="10" s="1"/>
  <c r="P26" i="10"/>
  <c r="Q26" i="10" s="1"/>
  <c r="P22" i="10"/>
  <c r="Q22" i="10" s="1"/>
  <c r="P17" i="10"/>
  <c r="Q17" i="10" s="1"/>
  <c r="P12" i="10"/>
  <c r="Q12" i="10" s="1"/>
  <c r="P5" i="10"/>
  <c r="Q5" i="10" s="1"/>
  <c r="L2" i="10"/>
  <c r="M2" i="10"/>
  <c r="K2" i="10"/>
  <c r="N2" i="12"/>
  <c r="O2" i="12"/>
  <c r="M2" i="12"/>
  <c r="R44" i="12"/>
  <c r="S44" i="12" s="1"/>
  <c r="T44" i="12" s="1"/>
  <c r="R43" i="12"/>
  <c r="S43" i="12" s="1"/>
  <c r="T43" i="12" s="1"/>
  <c r="R42" i="12"/>
  <c r="S42" i="12" s="1"/>
  <c r="T42" i="12" s="1"/>
  <c r="R41" i="12"/>
  <c r="S41" i="12" s="1"/>
  <c r="T41" i="12" s="1"/>
  <c r="R40" i="12"/>
  <c r="S40" i="12" s="1"/>
  <c r="T40" i="12" s="1"/>
  <c r="R39" i="12"/>
  <c r="S39" i="12" s="1"/>
  <c r="T39" i="12" s="1"/>
  <c r="R38" i="12"/>
  <c r="S38" i="12" s="1"/>
  <c r="T38" i="12" s="1"/>
  <c r="R37" i="12"/>
  <c r="S37" i="12" s="1"/>
  <c r="T37" i="12" s="1"/>
  <c r="R36" i="12"/>
  <c r="S36" i="12" s="1"/>
  <c r="T36" i="12" s="1"/>
  <c r="R35" i="12"/>
  <c r="S35" i="12" s="1"/>
  <c r="T35" i="12" s="1"/>
  <c r="R34" i="12"/>
  <c r="S34" i="12" s="1"/>
  <c r="T34" i="12" s="1"/>
  <c r="R33" i="12"/>
  <c r="S33" i="12" s="1"/>
  <c r="T33" i="12" s="1"/>
  <c r="R32" i="12"/>
  <c r="S32" i="12" s="1"/>
  <c r="T32" i="12" s="1"/>
  <c r="R31" i="12"/>
  <c r="S31" i="12" s="1"/>
  <c r="T31" i="12" s="1"/>
  <c r="R30" i="12"/>
  <c r="S30" i="12" s="1"/>
  <c r="T30" i="12" s="1"/>
  <c r="R28" i="12"/>
  <c r="S28" i="12" s="1"/>
  <c r="T28" i="12" s="1"/>
  <c r="R27" i="12"/>
  <c r="S27" i="12" s="1"/>
  <c r="T27" i="12" s="1"/>
  <c r="R25" i="12"/>
  <c r="S25" i="12" s="1"/>
  <c r="T25" i="12" s="1"/>
  <c r="R24" i="12"/>
  <c r="S24" i="12" s="1"/>
  <c r="T24" i="12" s="1"/>
  <c r="R23" i="12"/>
  <c r="S23" i="12" s="1"/>
  <c r="T23" i="12" s="1"/>
  <c r="R21" i="12"/>
  <c r="S21" i="12" s="1"/>
  <c r="T21" i="12" s="1"/>
  <c r="R20" i="12"/>
  <c r="S20" i="12" s="1"/>
  <c r="T20" i="12" s="1"/>
  <c r="R19" i="12"/>
  <c r="S19" i="12" s="1"/>
  <c r="T19" i="12" s="1"/>
  <c r="R18" i="12"/>
  <c r="S18" i="12" s="1"/>
  <c r="T18" i="12" s="1"/>
  <c r="R17" i="12"/>
  <c r="S17" i="12" s="1"/>
  <c r="T17" i="12" s="1"/>
  <c r="R16" i="12"/>
  <c r="S16" i="12" s="1"/>
  <c r="T16" i="12" s="1"/>
  <c r="R15" i="12"/>
  <c r="S15" i="12" s="1"/>
  <c r="T15" i="12" s="1"/>
  <c r="R13" i="12"/>
  <c r="S13" i="12" s="1"/>
  <c r="T13" i="12" s="1"/>
  <c r="R11" i="12"/>
  <c r="S11" i="12" s="1"/>
  <c r="T11" i="12" s="1"/>
  <c r="R10" i="12"/>
  <c r="S10" i="12" s="1"/>
  <c r="T10" i="12" s="1"/>
  <c r="R8" i="12"/>
  <c r="S8" i="12" s="1"/>
  <c r="T8" i="12" s="1"/>
  <c r="R7" i="12"/>
  <c r="S7" i="12" s="1"/>
  <c r="T7" i="12" s="1"/>
  <c r="R6" i="12"/>
  <c r="S6" i="12" s="1"/>
  <c r="T6" i="12" s="1"/>
  <c r="R5" i="12"/>
  <c r="S5" i="12" s="1"/>
  <c r="T5" i="12" s="1"/>
  <c r="S4" i="12"/>
  <c r="T4" i="12" s="1"/>
  <c r="R9" i="12"/>
  <c r="S9" i="12"/>
  <c r="T9" i="12"/>
  <c r="R12" i="12"/>
  <c r="S12" i="12"/>
  <c r="T12" i="12"/>
  <c r="R14" i="12"/>
  <c r="S14" i="12"/>
  <c r="T14" i="12"/>
  <c r="R22" i="12"/>
  <c r="S22" i="12"/>
  <c r="T22" i="12"/>
  <c r="R26" i="12"/>
  <c r="S26" i="12"/>
  <c r="T26" i="12"/>
  <c r="R29" i="12"/>
  <c r="S29" i="12"/>
  <c r="T29" i="12"/>
  <c r="T2" i="12" l="1"/>
  <c r="S326" i="10"/>
  <c r="T326" i="10" s="1"/>
  <c r="U326" i="10" s="1"/>
  <c r="O2" i="10"/>
  <c r="P35" i="10"/>
  <c r="Q35" i="10" s="1"/>
  <c r="R2" i="12"/>
  <c r="S2" i="12"/>
  <c r="S1" i="12" s="1"/>
  <c r="T38" i="10" l="1"/>
  <c r="U38" i="10" s="1"/>
  <c r="T79" i="10"/>
  <c r="U79" i="10" s="1"/>
  <c r="T135" i="10"/>
  <c r="U135" i="10" s="1"/>
  <c r="T174" i="10"/>
  <c r="U174" i="10" s="1"/>
  <c r="T195" i="10"/>
  <c r="U195" i="10" s="1"/>
  <c r="T247" i="10"/>
  <c r="U247" i="10" s="1"/>
  <c r="T294" i="10"/>
  <c r="U294" i="10" s="1"/>
  <c r="T8" i="10"/>
  <c r="U8" i="10" s="1"/>
  <c r="T43" i="10"/>
  <c r="U43" i="10" s="1"/>
  <c r="T90" i="10"/>
  <c r="U90" i="10" s="1"/>
  <c r="T143" i="10"/>
  <c r="U143" i="10" s="1"/>
  <c r="T187" i="10"/>
  <c r="U187" i="10" s="1"/>
  <c r="T226" i="10"/>
  <c r="U226" i="10" s="1"/>
  <c r="T280" i="10"/>
  <c r="U280" i="10" s="1"/>
  <c r="T313" i="10"/>
  <c r="U313" i="10" s="1"/>
  <c r="T26" i="10"/>
  <c r="U26" i="10" s="1"/>
  <c r="T68" i="10"/>
  <c r="U68" i="10" s="1"/>
  <c r="T117" i="10"/>
  <c r="U117" i="10" s="1"/>
  <c r="T158" i="10"/>
  <c r="U158" i="10" s="1"/>
  <c r="T193" i="10"/>
  <c r="U193" i="10" s="1"/>
  <c r="T245" i="10"/>
  <c r="U245" i="10" s="1"/>
  <c r="T287" i="10"/>
  <c r="U287" i="10" s="1"/>
  <c r="T5" i="10"/>
  <c r="U5" i="10" s="1"/>
  <c r="T41" i="10"/>
  <c r="U41" i="10" s="1"/>
  <c r="T84" i="10"/>
  <c r="U84" i="10" s="1"/>
  <c r="T141" i="10"/>
  <c r="U141" i="10" s="1"/>
  <c r="T176" i="10"/>
  <c r="U176" i="10" s="1"/>
  <c r="T196" i="10"/>
  <c r="U196" i="10" s="1"/>
  <c r="T252" i="10"/>
  <c r="U252" i="10" s="1"/>
  <c r="T306" i="10"/>
  <c r="U306" i="10" s="1"/>
  <c r="T14" i="10"/>
  <c r="U14" i="10" s="1"/>
  <c r="T46" i="10"/>
  <c r="U46" i="10" s="1"/>
  <c r="T94" i="10"/>
  <c r="U94" i="10" s="1"/>
  <c r="T146" i="10"/>
  <c r="U146" i="10" s="1"/>
  <c r="T188" i="10"/>
  <c r="U188" i="10" s="1"/>
  <c r="T242" i="10"/>
  <c r="U242" i="10" s="1"/>
  <c r="T282" i="10"/>
  <c r="U282" i="10" s="1"/>
  <c r="T320" i="10"/>
  <c r="U320" i="10" s="1"/>
  <c r="T29" i="10"/>
  <c r="U29" i="10" s="1"/>
  <c r="T78" i="10"/>
  <c r="U78" i="10" s="1"/>
  <c r="T123" i="10"/>
  <c r="U123" i="10" s="1"/>
  <c r="T166" i="10"/>
  <c r="U166" i="10" s="1"/>
  <c r="T194" i="10"/>
  <c r="U194" i="10" s="1"/>
  <c r="T246" i="10"/>
  <c r="U246" i="10" s="1"/>
  <c r="T288" i="10"/>
  <c r="U288" i="10" s="1"/>
  <c r="T7" i="10"/>
  <c r="U7" i="10" s="1"/>
  <c r="T42" i="10"/>
  <c r="U42" i="10" s="1"/>
  <c r="T88" i="10"/>
  <c r="U88" i="10" s="1"/>
  <c r="T142" i="10"/>
  <c r="U142" i="10" s="1"/>
  <c r="T178" i="10"/>
  <c r="U178" i="10" s="1"/>
  <c r="T199" i="10"/>
  <c r="U199" i="10" s="1"/>
  <c r="T260" i="10"/>
  <c r="U260" i="10" s="1"/>
  <c r="T312" i="10"/>
  <c r="U312" i="10" s="1"/>
  <c r="T18" i="10"/>
  <c r="U18" i="10" s="1"/>
  <c r="T53" i="10"/>
  <c r="U53" i="10" s="1"/>
  <c r="T112" i="10"/>
  <c r="U112" i="10" s="1"/>
  <c r="T149" i="10"/>
  <c r="U149" i="10" s="1"/>
  <c r="T191" i="10"/>
  <c r="U191" i="10" s="1"/>
  <c r="T243" i="10"/>
  <c r="U243" i="10" s="1"/>
  <c r="T285" i="10"/>
  <c r="U285" i="10" s="1"/>
  <c r="T323" i="10"/>
  <c r="U323" i="10" s="1"/>
  <c r="T33" i="10"/>
  <c r="U33" i="10" s="1"/>
  <c r="T72" i="10"/>
  <c r="U72" i="10" s="1"/>
  <c r="T129" i="10"/>
  <c r="U129" i="10" s="1"/>
  <c r="T190" i="10"/>
  <c r="U190" i="10" s="1"/>
  <c r="T250" i="10"/>
  <c r="U250" i="10" s="1"/>
  <c r="T259" i="10"/>
  <c r="U259" i="10" s="1"/>
  <c r="T12" i="10"/>
  <c r="U12" i="10" s="1"/>
  <c r="T22" i="10"/>
  <c r="U22" i="10" s="1"/>
  <c r="T32" i="10"/>
  <c r="U32" i="10" s="1"/>
  <c r="T44" i="10"/>
  <c r="U44" i="10" s="1"/>
  <c r="T54" i="10"/>
  <c r="U54" i="10" s="1"/>
  <c r="T62" i="10"/>
  <c r="U62" i="10" s="1"/>
  <c r="T71" i="10"/>
  <c r="U71" i="10" s="1"/>
  <c r="T81" i="10"/>
  <c r="U81" i="10" s="1"/>
  <c r="T92" i="10"/>
  <c r="U92" i="10" s="1"/>
  <c r="T101" i="10"/>
  <c r="U101" i="10" s="1"/>
  <c r="T109" i="10"/>
  <c r="U109" i="10" s="1"/>
  <c r="T119" i="10"/>
  <c r="U119" i="10" s="1"/>
  <c r="T128" i="10"/>
  <c r="U128" i="10" s="1"/>
  <c r="T137" i="10"/>
  <c r="U137" i="10" s="1"/>
  <c r="T150" i="10"/>
  <c r="U150" i="10" s="1"/>
  <c r="T159" i="10"/>
  <c r="U159" i="10" s="1"/>
  <c r="T168" i="10"/>
  <c r="U168" i="10" s="1"/>
  <c r="T179" i="10"/>
  <c r="U179" i="10" s="1"/>
  <c r="T189" i="10"/>
  <c r="U189" i="10" s="1"/>
  <c r="T203" i="10"/>
  <c r="U203" i="10" s="1"/>
  <c r="T211" i="10"/>
  <c r="U211" i="10" s="1"/>
  <c r="T219" i="10"/>
  <c r="U219" i="10" s="1"/>
  <c r="T228" i="10"/>
  <c r="U228" i="10" s="1"/>
  <c r="T236" i="10"/>
  <c r="U236" i="10" s="1"/>
  <c r="T249" i="10"/>
  <c r="U249" i="10" s="1"/>
  <c r="T258" i="10"/>
  <c r="U258" i="10" s="1"/>
  <c r="T267" i="10"/>
  <c r="U267" i="10" s="1"/>
  <c r="T275" i="10"/>
  <c r="U275" i="10" s="1"/>
  <c r="T286" i="10"/>
  <c r="U286" i="10" s="1"/>
  <c r="T297" i="10"/>
  <c r="U297" i="10" s="1"/>
  <c r="T305" i="10"/>
  <c r="U305" i="10" s="1"/>
  <c r="T316" i="10"/>
  <c r="U316" i="10" s="1"/>
  <c r="T93" i="10"/>
  <c r="U93" i="10" s="1"/>
  <c r="T138" i="10"/>
  <c r="U138" i="10" s="1"/>
  <c r="T204" i="10"/>
  <c r="U204" i="10" s="1"/>
  <c r="T317" i="10"/>
  <c r="U317" i="10" s="1"/>
  <c r="T15" i="10"/>
  <c r="U15" i="10" s="1"/>
  <c r="T24" i="10"/>
  <c r="U24" i="10" s="1"/>
  <c r="T34" i="10"/>
  <c r="U34" i="10" s="1"/>
  <c r="T47" i="10"/>
  <c r="U47" i="10" s="1"/>
  <c r="T56" i="10"/>
  <c r="U56" i="10" s="1"/>
  <c r="T64" i="10"/>
  <c r="U64" i="10" s="1"/>
  <c r="T73" i="10"/>
  <c r="U73" i="10" s="1"/>
  <c r="T83" i="10"/>
  <c r="U83" i="10" s="1"/>
  <c r="T95" i="10"/>
  <c r="U95" i="10" s="1"/>
  <c r="T103" i="10"/>
  <c r="U103" i="10" s="1"/>
  <c r="T111" i="10"/>
  <c r="U111" i="10" s="1"/>
  <c r="T121" i="10"/>
  <c r="U121" i="10" s="1"/>
  <c r="T130" i="10"/>
  <c r="U130" i="10" s="1"/>
  <c r="T139" i="10"/>
  <c r="U139" i="10" s="1"/>
  <c r="T152" i="10"/>
  <c r="U152" i="10" s="1"/>
  <c r="T161" i="10"/>
  <c r="U161" i="10" s="1"/>
  <c r="T170" i="10"/>
  <c r="U170" i="10" s="1"/>
  <c r="T181" i="10"/>
  <c r="U181" i="10" s="1"/>
  <c r="T192" i="10"/>
  <c r="U192" i="10" s="1"/>
  <c r="T205" i="10"/>
  <c r="U205" i="10" s="1"/>
  <c r="T213" i="10"/>
  <c r="U213" i="10" s="1"/>
  <c r="T221" i="10"/>
  <c r="U221" i="10" s="1"/>
  <c r="T230" i="10"/>
  <c r="U230" i="10" s="1"/>
  <c r="T238" i="10"/>
  <c r="U238" i="10" s="1"/>
  <c r="T251" i="10"/>
  <c r="U251" i="10" s="1"/>
  <c r="T261" i="10"/>
  <c r="U261" i="10" s="1"/>
  <c r="T269" i="10"/>
  <c r="U269" i="10" s="1"/>
  <c r="T277" i="10"/>
  <c r="U277" i="10" s="1"/>
  <c r="T290" i="10"/>
  <c r="U290" i="10" s="1"/>
  <c r="T299" i="10"/>
  <c r="U299" i="10" s="1"/>
  <c r="T308" i="10"/>
  <c r="U308" i="10" s="1"/>
  <c r="T318" i="10"/>
  <c r="U318" i="10" s="1"/>
  <c r="T55" i="10"/>
  <c r="U55" i="10" s="1"/>
  <c r="T110" i="10"/>
  <c r="U110" i="10" s="1"/>
  <c r="T160" i="10"/>
  <c r="U160" i="10" s="1"/>
  <c r="T212" i="10"/>
  <c r="U212" i="10" s="1"/>
  <c r="T307" i="10"/>
  <c r="U307" i="10" s="1"/>
  <c r="T16" i="10"/>
  <c r="U16" i="10" s="1"/>
  <c r="T25" i="10"/>
  <c r="U25" i="10" s="1"/>
  <c r="T35" i="10"/>
  <c r="U35" i="10" s="1"/>
  <c r="T48" i="10"/>
  <c r="U48" i="10" s="1"/>
  <c r="T57" i="10"/>
  <c r="U57" i="10" s="1"/>
  <c r="T65" i="10"/>
  <c r="U65" i="10" s="1"/>
  <c r="T74" i="10"/>
  <c r="U74" i="10" s="1"/>
  <c r="T85" i="10"/>
  <c r="U85" i="10" s="1"/>
  <c r="T96" i="10"/>
  <c r="U96" i="10" s="1"/>
  <c r="T104" i="10"/>
  <c r="U104" i="10" s="1"/>
  <c r="T113" i="10"/>
  <c r="U113" i="10" s="1"/>
  <c r="T122" i="10"/>
  <c r="U122" i="10" s="1"/>
  <c r="T131" i="10"/>
  <c r="U131" i="10" s="1"/>
  <c r="T140" i="10"/>
  <c r="U140" i="10" s="1"/>
  <c r="T153" i="10"/>
  <c r="U153" i="10" s="1"/>
  <c r="T162" i="10"/>
  <c r="U162" i="10" s="1"/>
  <c r="T171" i="10"/>
  <c r="U171" i="10" s="1"/>
  <c r="T182" i="10"/>
  <c r="U182" i="10" s="1"/>
  <c r="T197" i="10"/>
  <c r="U197" i="10" s="1"/>
  <c r="T206" i="10"/>
  <c r="U206" i="10" s="1"/>
  <c r="T214" i="10"/>
  <c r="U214" i="10" s="1"/>
  <c r="T222" i="10"/>
  <c r="U222" i="10" s="1"/>
  <c r="T231" i="10"/>
  <c r="U231" i="10" s="1"/>
  <c r="T239" i="10"/>
  <c r="U239" i="10" s="1"/>
  <c r="T253" i="10"/>
  <c r="U253" i="10" s="1"/>
  <c r="T262" i="10"/>
  <c r="U262" i="10" s="1"/>
  <c r="T270" i="10"/>
  <c r="U270" i="10" s="1"/>
  <c r="T278" i="10"/>
  <c r="U278" i="10" s="1"/>
  <c r="T291" i="10"/>
  <c r="U291" i="10" s="1"/>
  <c r="T300" i="10"/>
  <c r="U300" i="10" s="1"/>
  <c r="T309" i="10"/>
  <c r="U309" i="10" s="1"/>
  <c r="T319" i="10"/>
  <c r="U319" i="10" s="1"/>
  <c r="T289" i="10"/>
  <c r="U289" i="10" s="1"/>
  <c r="T6" i="10"/>
  <c r="U6" i="10" s="1"/>
  <c r="T17" i="10"/>
  <c r="U17" i="10" s="1"/>
  <c r="T27" i="10"/>
  <c r="U27" i="10" s="1"/>
  <c r="T36" i="10"/>
  <c r="U36" i="10" s="1"/>
  <c r="T49" i="10"/>
  <c r="U49" i="10" s="1"/>
  <c r="T58" i="10"/>
  <c r="U58" i="10" s="1"/>
  <c r="T66" i="10"/>
  <c r="U66" i="10" s="1"/>
  <c r="T75" i="10"/>
  <c r="U75" i="10" s="1"/>
  <c r="T86" i="10"/>
  <c r="U86" i="10" s="1"/>
  <c r="T97" i="10"/>
  <c r="U97" i="10" s="1"/>
  <c r="T105" i="10"/>
  <c r="U105" i="10" s="1"/>
  <c r="T114" i="10"/>
  <c r="U114" i="10" s="1"/>
  <c r="T124" i="10"/>
  <c r="U124" i="10" s="1"/>
  <c r="T132" i="10"/>
  <c r="U132" i="10" s="1"/>
  <c r="T144" i="10"/>
  <c r="U144" i="10" s="1"/>
  <c r="T154" i="10"/>
  <c r="U154" i="10" s="1"/>
  <c r="T163" i="10"/>
  <c r="U163" i="10" s="1"/>
  <c r="T172" i="10"/>
  <c r="U172" i="10" s="1"/>
  <c r="T183" i="10"/>
  <c r="U183" i="10" s="1"/>
  <c r="T198" i="10"/>
  <c r="U198" i="10" s="1"/>
  <c r="T207" i="10"/>
  <c r="U207" i="10" s="1"/>
  <c r="T215" i="10"/>
  <c r="U215" i="10" s="1"/>
  <c r="T223" i="10"/>
  <c r="U223" i="10" s="1"/>
  <c r="T232" i="10"/>
  <c r="U232" i="10" s="1"/>
  <c r="T240" i="10"/>
  <c r="U240" i="10" s="1"/>
  <c r="T254" i="10"/>
  <c r="U254" i="10" s="1"/>
  <c r="T263" i="10"/>
  <c r="U263" i="10" s="1"/>
  <c r="T271" i="10"/>
  <c r="U271" i="10" s="1"/>
  <c r="T279" i="10"/>
  <c r="U279" i="10" s="1"/>
  <c r="T292" i="10"/>
  <c r="U292" i="10" s="1"/>
  <c r="T301" i="10"/>
  <c r="U301" i="10" s="1"/>
  <c r="T310" i="10"/>
  <c r="U310" i="10" s="1"/>
  <c r="T321" i="10"/>
  <c r="U321" i="10" s="1"/>
  <c r="T13" i="10"/>
  <c r="U13" i="10" s="1"/>
  <c r="T63" i="10"/>
  <c r="U63" i="10" s="1"/>
  <c r="T120" i="10"/>
  <c r="U120" i="10" s="1"/>
  <c r="T180" i="10"/>
  <c r="U180" i="10" s="1"/>
  <c r="T237" i="10"/>
  <c r="U237" i="10" s="1"/>
  <c r="T268" i="10"/>
  <c r="U268" i="10" s="1"/>
  <c r="T9" i="10"/>
  <c r="U9" i="10" s="1"/>
  <c r="T19" i="10"/>
  <c r="U19" i="10" s="1"/>
  <c r="T28" i="10"/>
  <c r="U28" i="10" s="1"/>
  <c r="T37" i="10"/>
  <c r="U37" i="10" s="1"/>
  <c r="T50" i="10"/>
  <c r="U50" i="10" s="1"/>
  <c r="T59" i="10"/>
  <c r="U59" i="10" s="1"/>
  <c r="T67" i="10"/>
  <c r="U67" i="10" s="1"/>
  <c r="T76" i="10"/>
  <c r="U76" i="10" s="1"/>
  <c r="T87" i="10"/>
  <c r="U87" i="10" s="1"/>
  <c r="T98" i="10"/>
  <c r="U98" i="10" s="1"/>
  <c r="T106" i="10"/>
  <c r="U106" i="10" s="1"/>
  <c r="T115" i="10"/>
  <c r="U115" i="10" s="1"/>
  <c r="T125" i="10"/>
  <c r="U125" i="10" s="1"/>
  <c r="T133" i="10"/>
  <c r="U133" i="10" s="1"/>
  <c r="T145" i="10"/>
  <c r="U145" i="10" s="1"/>
  <c r="T155" i="10"/>
  <c r="U155" i="10" s="1"/>
  <c r="T164" i="10"/>
  <c r="U164" i="10" s="1"/>
  <c r="T173" i="10"/>
  <c r="U173" i="10" s="1"/>
  <c r="T184" i="10"/>
  <c r="U184" i="10" s="1"/>
  <c r="T200" i="10"/>
  <c r="U200" i="10" s="1"/>
  <c r="T208" i="10"/>
  <c r="U208" i="10" s="1"/>
  <c r="T216" i="10"/>
  <c r="U216" i="10" s="1"/>
  <c r="T224" i="10"/>
  <c r="U224" i="10" s="1"/>
  <c r="T233" i="10"/>
  <c r="U233" i="10" s="1"/>
  <c r="T241" i="10"/>
  <c r="U241" i="10" s="1"/>
  <c r="T255" i="10"/>
  <c r="U255" i="10" s="1"/>
  <c r="T264" i="10"/>
  <c r="U264" i="10" s="1"/>
  <c r="T272" i="10"/>
  <c r="U272" i="10" s="1"/>
  <c r="T281" i="10"/>
  <c r="U281" i="10" s="1"/>
  <c r="T293" i="10"/>
  <c r="U293" i="10" s="1"/>
  <c r="T302" i="10"/>
  <c r="U302" i="10" s="1"/>
  <c r="T311" i="10"/>
  <c r="U311" i="10" s="1"/>
  <c r="T322" i="10"/>
  <c r="U322" i="10" s="1"/>
  <c r="T45" i="10"/>
  <c r="U45" i="10" s="1"/>
  <c r="T102" i="10"/>
  <c r="U102" i="10" s="1"/>
  <c r="T169" i="10"/>
  <c r="U169" i="10" s="1"/>
  <c r="T229" i="10"/>
  <c r="U229" i="10" s="1"/>
  <c r="T298" i="10"/>
  <c r="U298" i="10" s="1"/>
  <c r="T10" i="10"/>
  <c r="U10" i="10" s="1"/>
  <c r="T20" i="10"/>
  <c r="U20" i="10" s="1"/>
  <c r="T30" i="10"/>
  <c r="U30" i="10" s="1"/>
  <c r="T39" i="10"/>
  <c r="U39" i="10" s="1"/>
  <c r="T51" i="10"/>
  <c r="U51" i="10" s="1"/>
  <c r="T60" i="10"/>
  <c r="U60" i="10" s="1"/>
  <c r="T69" i="10"/>
  <c r="U69" i="10" s="1"/>
  <c r="T77" i="10"/>
  <c r="U77" i="10" s="1"/>
  <c r="T89" i="10"/>
  <c r="U89" i="10" s="1"/>
  <c r="T99" i="10"/>
  <c r="U99" i="10" s="1"/>
  <c r="T107" i="10"/>
  <c r="U107" i="10" s="1"/>
  <c r="T116" i="10"/>
  <c r="U116" i="10" s="1"/>
  <c r="T126" i="10"/>
  <c r="U126" i="10" s="1"/>
  <c r="T134" i="10"/>
  <c r="U134" i="10" s="1"/>
  <c r="T147" i="10"/>
  <c r="U147" i="10" s="1"/>
  <c r="T156" i="10"/>
  <c r="U156" i="10" s="1"/>
  <c r="T165" i="10"/>
  <c r="U165" i="10" s="1"/>
  <c r="T175" i="10"/>
  <c r="U175" i="10" s="1"/>
  <c r="T185" i="10"/>
  <c r="U185" i="10" s="1"/>
  <c r="T201" i="10"/>
  <c r="U201" i="10" s="1"/>
  <c r="T209" i="10"/>
  <c r="U209" i="10" s="1"/>
  <c r="T217" i="10"/>
  <c r="U217" i="10" s="1"/>
  <c r="T225" i="10"/>
  <c r="U225" i="10" s="1"/>
  <c r="T234" i="10"/>
  <c r="U234" i="10" s="1"/>
  <c r="T244" i="10"/>
  <c r="U244" i="10" s="1"/>
  <c r="T256" i="10"/>
  <c r="U256" i="10" s="1"/>
  <c r="T265" i="10"/>
  <c r="U265" i="10" s="1"/>
  <c r="T273" i="10"/>
  <c r="U273" i="10" s="1"/>
  <c r="T283" i="10"/>
  <c r="U283" i="10" s="1"/>
  <c r="T295" i="10"/>
  <c r="U295" i="10" s="1"/>
  <c r="T303" i="10"/>
  <c r="U303" i="10" s="1"/>
  <c r="T314" i="10"/>
  <c r="U314" i="10" s="1"/>
  <c r="T324" i="10"/>
  <c r="U324" i="10" s="1"/>
  <c r="T23" i="10"/>
  <c r="U23" i="10" s="1"/>
  <c r="T82" i="10"/>
  <c r="U82" i="10" s="1"/>
  <c r="T151" i="10"/>
  <c r="U151" i="10" s="1"/>
  <c r="T220" i="10"/>
  <c r="U220" i="10" s="1"/>
  <c r="T276" i="10"/>
  <c r="U276" i="10" s="1"/>
  <c r="T11" i="10"/>
  <c r="U11" i="10" s="1"/>
  <c r="T21" i="10"/>
  <c r="U21" i="10" s="1"/>
  <c r="T31" i="10"/>
  <c r="U31" i="10" s="1"/>
  <c r="T40" i="10"/>
  <c r="U40" i="10" s="1"/>
  <c r="T52" i="10"/>
  <c r="U52" i="10" s="1"/>
  <c r="T61" i="10"/>
  <c r="U61" i="10" s="1"/>
  <c r="T70" i="10"/>
  <c r="U70" i="10" s="1"/>
  <c r="T80" i="10"/>
  <c r="U80" i="10" s="1"/>
  <c r="T91" i="10"/>
  <c r="U91" i="10" s="1"/>
  <c r="T100" i="10"/>
  <c r="U100" i="10" s="1"/>
  <c r="T108" i="10"/>
  <c r="U108" i="10" s="1"/>
  <c r="T118" i="10"/>
  <c r="U118" i="10" s="1"/>
  <c r="T127" i="10"/>
  <c r="U127" i="10" s="1"/>
  <c r="T136" i="10"/>
  <c r="U136" i="10" s="1"/>
  <c r="T148" i="10"/>
  <c r="U148" i="10" s="1"/>
  <c r="T157" i="10"/>
  <c r="U157" i="10" s="1"/>
  <c r="T167" i="10"/>
  <c r="U167" i="10" s="1"/>
  <c r="T177" i="10"/>
  <c r="U177" i="10" s="1"/>
  <c r="T186" i="10"/>
  <c r="U186" i="10" s="1"/>
  <c r="T202" i="10"/>
  <c r="U202" i="10" s="1"/>
  <c r="T210" i="10"/>
  <c r="U210" i="10" s="1"/>
  <c r="T218" i="10"/>
  <c r="U218" i="10" s="1"/>
  <c r="T227" i="10"/>
  <c r="U227" i="10" s="1"/>
  <c r="T235" i="10"/>
  <c r="U235" i="10" s="1"/>
  <c r="T248" i="10"/>
  <c r="U248" i="10" s="1"/>
  <c r="T257" i="10"/>
  <c r="U257" i="10" s="1"/>
  <c r="T266" i="10"/>
  <c r="U266" i="10" s="1"/>
  <c r="T274" i="10"/>
  <c r="U274" i="10" s="1"/>
  <c r="T284" i="10"/>
  <c r="U284" i="10" s="1"/>
  <c r="T296" i="10"/>
  <c r="U296" i="10" s="1"/>
  <c r="T304" i="10"/>
  <c r="U304" i="10" s="1"/>
  <c r="T315" i="10"/>
  <c r="U315" i="10" s="1"/>
  <c r="S2" i="10" l="1"/>
  <c r="Q2" i="10"/>
  <c r="P2" i="10"/>
  <c r="P1" i="10" s="1"/>
  <c r="U4" i="10" l="1"/>
  <c r="U2" i="10" s="1"/>
  <c r="T2" i="10"/>
</calcChain>
</file>

<file path=xl/sharedStrings.xml><?xml version="1.0" encoding="utf-8"?>
<sst xmlns="http://schemas.openxmlformats.org/spreadsheetml/2006/main" count="20322" uniqueCount="913">
  <si>
    <t>Dienesta teritoriālā nodaļa</t>
  </si>
  <si>
    <t>Ārstniecības iestādes nosaukums</t>
  </si>
  <si>
    <t>Ārstniecības iestādes numurs</t>
  </si>
  <si>
    <t>Pakalpojumu veids</t>
  </si>
  <si>
    <t>con</t>
  </si>
  <si>
    <t>Latgales nodaļa</t>
  </si>
  <si>
    <t>Daugavpils reģionālā slimnīca, Sabiedrība ar ierobežotu atbildību</t>
  </si>
  <si>
    <t>Otolaringoloģija bērniem dienas stacionārā</t>
  </si>
  <si>
    <t>Otolaringoloģija pieaugušajiem dienas stacionārā</t>
  </si>
  <si>
    <t>Kurzemes nodaļa</t>
  </si>
  <si>
    <t>Ziemeļkurzemes reģionālā slimnīca, SIA</t>
  </si>
  <si>
    <t>Pulmonoloģija</t>
  </si>
  <si>
    <t>Rīgas nodaļa</t>
  </si>
  <si>
    <t>Veselības centru apvienība, AS</t>
  </si>
  <si>
    <t>Alergoloģija</t>
  </si>
  <si>
    <t>Vidzemes nodaļa</t>
  </si>
  <si>
    <t>Madonas slimnīca, Madonas novada pašvaldības SIA</t>
  </si>
  <si>
    <t>Dermatoveneroloģija</t>
  </si>
  <si>
    <t>Ķirurģiskie pakalpojumi oftalmoloģijas dienas stacionārā</t>
  </si>
  <si>
    <t>Siguldas slimnīca, SIA</t>
  </si>
  <si>
    <t>Otolaringoloģija</t>
  </si>
  <si>
    <t>Ādažu slimnīca, Pašvaldības sabiedrība ar ierobežotu atbildību</t>
  </si>
  <si>
    <t>Uroloģija</t>
  </si>
  <si>
    <t>ALERĢISKO SLIMĪBU IZMEKLĒŠANAS UN ĀRSTĒŠANAS CENTRS, Medicīniskā sabiedrība SIA</t>
  </si>
  <si>
    <t>Balvu un Gulbenes slimnīcu apvienība, Sabiedrība ar ierobežotu atbildību</t>
  </si>
  <si>
    <t>Zemgales nodaļa</t>
  </si>
  <si>
    <t>Bauskas slimnīca, SIA</t>
  </si>
  <si>
    <t>Bērnu klīniskā universitātes slimnīca, Valsts sabiedrība ar ierobežotu atbildību</t>
  </si>
  <si>
    <t>Daugavpils bērnu veselības centrs, Sabiedrība ar ierobežotu atbildību</t>
  </si>
  <si>
    <t>DINA SEBRE - ārsta prakse alergoloģijā, SIA</t>
  </si>
  <si>
    <t>Dziedniecība, Sabiedrība ar ierobežotu atbildību</t>
  </si>
  <si>
    <t>Jelgavas poliklīnika, SIA</t>
  </si>
  <si>
    <t>Ogres rajona slimnīca, Sabiedrība ar ierobežotu atbildību</t>
  </si>
  <si>
    <t>Paula Stradiņa klīniskā universitātes slimnīca, Valsts sabiedrība ar ierobežotu atbildību</t>
  </si>
  <si>
    <t>Rīgas Austrumu klīniskā universitātes slimnīca, Sabiedrība ar ierobežotu atbildību</t>
  </si>
  <si>
    <t>Rīgas veselības centrs, SIA</t>
  </si>
  <si>
    <t>VALMIERAS VESELĪBAS CENTRS, SIA</t>
  </si>
  <si>
    <t>Ventspils poliklīnika, Pašvaldības SIA</t>
  </si>
  <si>
    <t>Vēvere Viktorija - ārsta prakse pneimonoloģijā un alergoloģijā</t>
  </si>
  <si>
    <t>Zemgales veselības centrs, Sabiedrība ar ierobežotu atbildību</t>
  </si>
  <si>
    <t>Algoloģija</t>
  </si>
  <si>
    <t>Freimane Aija - ārsta prakse neiroloģijā un algoloģijā</t>
  </si>
  <si>
    <t>LIEPĀJAS REĢIONĀLĀ SLIMNĪCA, Sabiedrība ar ierobežotu atbildību</t>
  </si>
  <si>
    <t>Rīgas 1. slimnīca, SIA</t>
  </si>
  <si>
    <t>Rīgas 2. slimnīca, SIA</t>
  </si>
  <si>
    <t>Vidzemes slimnīca, Sabiedrība ar ierobežotu atbildību</t>
  </si>
  <si>
    <t>VESELĪBAS CENTRS BIĶERNIEKI, Sabiedrība ar ierobežotu atbildību</t>
  </si>
  <si>
    <t>Ambulatorā palīdzība surdoloģijā</t>
  </si>
  <si>
    <t>Ambulatori konsultatīvā palīdzība pie nieru transplantācijas</t>
  </si>
  <si>
    <t>Aizkraukles slimnīca, Sabiedrība ar ierobežotu atbildību</t>
  </si>
  <si>
    <t>Anestezioloģija</t>
  </si>
  <si>
    <t>Alūksnes slimnīca, Sabiedrība ar ierobežotu atbildību</t>
  </si>
  <si>
    <t>CĒSU KLĪNIKA, Sabiedrība ar ierobežotu atbildību</t>
  </si>
  <si>
    <t>Dobeles un apkārtnes slimnīca, SIA</t>
  </si>
  <si>
    <t>Dr.Čēma endoskopiju privātprakse, Sabiedrība ar ierobežotu atbildību</t>
  </si>
  <si>
    <t xml:space="preserve">GREMOŠANAS SLIMĪBU CENTRS "GASTRO", SIA </t>
  </si>
  <si>
    <t>JELGAVAS PILSĒTAS SLIMNĪCA, SIA</t>
  </si>
  <si>
    <t>Jēkabpils reģionālā slimnīca, Sabiedrība ar ierobežotu atbildību</t>
  </si>
  <si>
    <t>Jūrmalas slimnīca, Sabiedrība ar ierobežotu atbildību</t>
  </si>
  <si>
    <t>Krāslavas slimnīca, Sabiedrība ar ierobežotu atbildību</t>
  </si>
  <si>
    <t>Kuldīgas slimnīca, Sabiedrība ar ierobežotu atbildību</t>
  </si>
  <si>
    <t>Latvijas Jūras medicīnas centrs, Akciju sabiedrība</t>
  </si>
  <si>
    <t>Limbažu slimnīca, Sabiedrība ar ierobežotu atbildību</t>
  </si>
  <si>
    <t>LUC MEDICAL, Sabiedrība ar ierobežotu atbildību</t>
  </si>
  <si>
    <t>Ludzas medicīnas centrs, Sabiedrība ar ierobežotu atbildību</t>
  </si>
  <si>
    <t>Preiļu slimnīca, Sabiedrība ar ierobežotu atbildību</t>
  </si>
  <si>
    <t>PRIEKULES SLIMNĪCA, SIA</t>
  </si>
  <si>
    <t>RĒZEKNES SLIMNĪCA, Sabiedrība ar ierobežotu atbildību</t>
  </si>
  <si>
    <t>Saldus medicīnas centrs, Sabiedrība ar ierobežotu atbildību</t>
  </si>
  <si>
    <t>TALSU VESELĪBAS CENTRS, SIA</t>
  </si>
  <si>
    <t>Traumatoloģijas un ortopēdijas slimnīca, Valsts sabiedrība ar ierobežotu atbildību</t>
  </si>
  <si>
    <t>Tukuma slimnīca, Sabiedrība ar ierobežotu atbildību</t>
  </si>
  <si>
    <t>Arodslimību speciālisti</t>
  </si>
  <si>
    <t>Ārstu konsīlijs reto slimību ārstēšanā</t>
  </si>
  <si>
    <t>Bērnu ķirurģija dienas stacionārā</t>
  </si>
  <si>
    <t xml:space="preserve">JAUNLIEPĀJAS PRIMĀRĀS VESELĪBAS APRŪPES CENTRS, Sabiedrība ar ierobežotu atbildību </t>
  </si>
  <si>
    <t>LaTi un Kompānija, Sabiedrība ar ierobežotu atbildību</t>
  </si>
  <si>
    <t>Datortomogrāfija</t>
  </si>
  <si>
    <t>Medicīnas sabiedrība "ARS", Sabiedrība ar ierobežotu atbildību</t>
  </si>
  <si>
    <t>VESELĪBAS CENTRS 4, Sabiedrība ar ierobežotu atbildību</t>
  </si>
  <si>
    <t>VIZUĀLĀ DIAGNOSTIKA, SIA</t>
  </si>
  <si>
    <t>DERMATOVENEROLOGS, Sabiedrība ar ierobežotu atbildību</t>
  </si>
  <si>
    <t>Freiberga Selga  - ārsta dermatologa, venerologa un kosmetologa prakse</t>
  </si>
  <si>
    <t>Gerke Linda - ārsta prakse dermatoloģijā, veneroloģijā</t>
  </si>
  <si>
    <t>Kauguru veselības centrs, Pašvaldības sabiedrība ar ierobežotu atbildību</t>
  </si>
  <si>
    <t>Kronoss, Sabiedrība ar ierobežotu atbildību</t>
  </si>
  <si>
    <t>Krūziņa Inga - ģimenes ārsta, dermatologa, venerologa un arodveselības un arodslimību ārsta prakse</t>
  </si>
  <si>
    <t>LĀZERPLASTIKAS KLĪNIKA, SIA</t>
  </si>
  <si>
    <t>medicīnas firma "Elpa", Sabiedrība ar ierobežotu atbildību</t>
  </si>
  <si>
    <t>OlainMed, Sabiedrība ar ierobežotu atbildību</t>
  </si>
  <si>
    <t>Plavoka Zinaīda - ārsta prakse dermatoloģijā, veneroloģijā</t>
  </si>
  <si>
    <t>SANARE-KRC JAUNĶEMERI, Sabiedrība ar ierobežotu atbildību</t>
  </si>
  <si>
    <t>Saulkrastu veselības un sociālās aprūpes centrs, pašvaldības aģentūra</t>
  </si>
  <si>
    <t>Semigallia, Sabiedrība ar ierobežotu atbildību</t>
  </si>
  <si>
    <t xml:space="preserve">VECLIEPĀJAS PRIMĀRĀS VESELĪBAS APRŪPES CENTRS, Pašvaldības Sabiedrība ar ierobežotu atbildību </t>
  </si>
  <si>
    <t>Vijas Dangas ārsta prakse dermatoveneroloģijā, SIA</t>
  </si>
  <si>
    <t>Zirne Ineta - ārsta prakse dermatoloģijā, veneroloģijā</t>
  </si>
  <si>
    <t>Dienas stacionārs hronisko sāpju pacientu ārstēšanai</t>
  </si>
  <si>
    <t>Doplerogrāfija</t>
  </si>
  <si>
    <t>Alūksnes primārās veselības aprūpes centrs, Sabiedrība ar ierobežotu atbildību</t>
  </si>
  <si>
    <t>DOKTORĀTS ELITE, Medicīnas sabiedrība ar ierobežotu atbildību</t>
  </si>
  <si>
    <t>Dubultu doktorāts, Sabiedrība ar ierobežotu atbildību</t>
  </si>
  <si>
    <t>DZELZCEĻA VESELĪBAS CENTRS, Sabiedrība ar ierobežotu atbildību</t>
  </si>
  <si>
    <t>I.B., Sabiedrība ar ierobežotu atbildību</t>
  </si>
  <si>
    <t>I.VASARAUDZES PRIVĀTKLĪNIKA, Sabiedrība ar ierobežotu atbildību</t>
  </si>
  <si>
    <t>Iecavas veselības centrs, Pašvaldības aģentūra</t>
  </si>
  <si>
    <t>Klīnika DiaMed, SIA</t>
  </si>
  <si>
    <t>L. ATIĶES DOKTORĀTS, SIA</t>
  </si>
  <si>
    <t>MEDA D, Sabiedrība ar ierobežotu atbildību</t>
  </si>
  <si>
    <t>PRIVĀTKLĪNIKA "ĢIMENES VESELĪBA", SIA</t>
  </si>
  <si>
    <t>Salaspils veselības centrs, Sabiedrība ar ierobežotu atbildību</t>
  </si>
  <si>
    <t>Sarkanā Krusta Smiltenes slimnīca, SIA</t>
  </si>
  <si>
    <t>ULTRA EXPRESS, SIA</t>
  </si>
  <si>
    <t>Veselības korporācija, Sabiedrība ar ierobežotu atbildību</t>
  </si>
  <si>
    <t>Elastogrāfija</t>
  </si>
  <si>
    <t>Elektrokardiogrāfija</t>
  </si>
  <si>
    <t>Ērgļu slimnīca, Ērgļu pašvaldības sabiedrība ar ierobežotu atbildību</t>
  </si>
  <si>
    <t>GRĪVAS POLIKLĪNIKA, Sabiedrība ar ierobežotu atbildību</t>
  </si>
  <si>
    <t>Iekšlietu ministrijas poliklīnika, Valsts sabiedrība ar ierobežotu atbildību</t>
  </si>
  <si>
    <t>Kārsavas slimnīca, Sabiedrība ar ierobežotu atbildību</t>
  </si>
  <si>
    <t>Līvānu slimnīca, Līvānu novada domes pašvaldības sabiedrība ar ierobežotu atbildību</t>
  </si>
  <si>
    <t>Medicīnas sabiedrība "Optima 1", Sabiedrība ar ierobežotu atbildību</t>
  </si>
  <si>
    <t>MOŽUMS-1, Sabiedrība ar ierobežotu atbildību</t>
  </si>
  <si>
    <t>Nacionālais rehabilitācijas centrs "Vaivari", Valsts sabiedrība ar ierobežotu atbildību</t>
  </si>
  <si>
    <t>Veselības centri un doktorāti, SIA</t>
  </si>
  <si>
    <t>Veselības centrs Ilūkste, Sabiedrība ar ierobežotu atbildību</t>
  </si>
  <si>
    <t>Veselības un sociālās aprūpes centrs "Viļāni"</t>
  </si>
  <si>
    <t>A.Lucenko ārsta prakse, SIA</t>
  </si>
  <si>
    <t>Endokrinoloģija</t>
  </si>
  <si>
    <t>Amoliņa Ildze - ārsta prakse endokrinoloģijā</t>
  </si>
  <si>
    <t>Andersone Ilze - ģimenes ārsta un endokrinologa ārsta prakse</t>
  </si>
  <si>
    <t>Daces Teterovskas ārsta prakse endokrinoloģijā, Sabiedrība ar ierobežotu atbildību</t>
  </si>
  <si>
    <t>Diabēta centrs, SIA</t>
  </si>
  <si>
    <t>DZIEDINĀTAVA, SIA</t>
  </si>
  <si>
    <t>Ilzes Lagzdiņas ārsta prakse ENDO, SIA</t>
  </si>
  <si>
    <t>Keisa Spodrīte - ārsta prakse endokrinoloģijā</t>
  </si>
  <si>
    <t>Kokare Larisa - ārsta prakse endokrinoloģijā un dietoloģijā</t>
  </si>
  <si>
    <t>Latvijas Universitātes medicīniskās pēcdiploma izglītības institūts, Sabiedrība ar ierobežotu atbildību</t>
  </si>
  <si>
    <t>VSV CENTRS, SIA</t>
  </si>
  <si>
    <t>Zemgales diabēta centrs, Sabiedrība ar ierobežotu atbildību</t>
  </si>
  <si>
    <t>Endoskopija</t>
  </si>
  <si>
    <t>INSAITS A, Sabiedrība ar ierobežotu atbildību</t>
  </si>
  <si>
    <t>Asklepius-ārsta prakse, IK</t>
  </si>
  <si>
    <t>Gastroenteroloģija</t>
  </si>
  <si>
    <t>Deļmans Gļebs - ārsta prakse gastroenteroloģijā</t>
  </si>
  <si>
    <t>Gastrointestinālās endoskopijas dienas stacionārā</t>
  </si>
  <si>
    <t>Agritas Mickevičas ārsta prakse ginekoloģijā un dzemdniecībā, Sabiedrība ar ierobežotu atbildību</t>
  </si>
  <si>
    <t>Ginekoloģija</t>
  </si>
  <si>
    <t>Aijas Krišānes ārsta prakse, Sabiedrība ar ierobežotu atbildību</t>
  </si>
  <si>
    <t>Anitas Ločmeles ārsta prakse, Sabiedrība ar ierobežotu atbildību</t>
  </si>
  <si>
    <t>Ārstes Margaritas Puķītes prakse, Sabiedrība ar ierobežotu atbildību</t>
  </si>
  <si>
    <t>Babuškina Svetlana  - ārsta prakse ginekoloģijā, dzemdniecībā</t>
  </si>
  <si>
    <t>Bērziņa Inta - ārsta prakse dzemdniecībā, ginekoloģijā</t>
  </si>
  <si>
    <t>Birkenšteina Anete - ārsta prakse ginekoloģijā, dzemdniecībā</t>
  </si>
  <si>
    <t>Cēsu bērnu un pusaudžu reproduktīvās veselības centrs, SIA</t>
  </si>
  <si>
    <t>Ginekologu prakse, Sabiedrība ar ierobežotu atbildību</t>
  </si>
  <si>
    <t>Ginta Lapiņa ārsta prakse, SIA</t>
  </si>
  <si>
    <t>Heala, SIA</t>
  </si>
  <si>
    <t>I. Muzikantes ārsta prakse, SIA</t>
  </si>
  <si>
    <t>I.ZUPAS ĀRSTU PRAKSE, SIA</t>
  </si>
  <si>
    <t>Junora, Sabiedrība ar ierobežotu atbildību</t>
  </si>
  <si>
    <t>INESES SAMULEVIČAS MEDICĪNISKĀ PRIVĀTPRAKSE, Limbažu pilsētas individuālais uzņēmums</t>
  </si>
  <si>
    <t>J.Krauzes ārsta prakse, SIA</t>
  </si>
  <si>
    <t>Jūlijas Jurgaitītes ārsta prakse ginekoloģijā un dzemdniecībā, Sabiedrība ar ierobežotu atbildību</t>
  </si>
  <si>
    <t>Jūlijas Sočenovas ārsta prakse ginekoloģijā un dzemdniecībā, Sabiedrība ar ierobežotu atbildību</t>
  </si>
  <si>
    <t>Kuldīgas ginekologu prakse, SIA</t>
  </si>
  <si>
    <t>Ķekavas novada veselības un sociālās aprūpes centrs, pašvaldības aģentūra</t>
  </si>
  <si>
    <t>L.Nāckalnes ginekologa prakse, IK</t>
  </si>
  <si>
    <t>LAIMDOTAS BERĢĪTES ĀRSTA PRAKSE, Sabiedrība ar ierobežotu atbildību</t>
  </si>
  <si>
    <t>Lavrinoviča Tatjana - ārsta prakse ginekoloģijā, dzemdniecībā</t>
  </si>
  <si>
    <t>LĀZERS, Sabiedrība ar ierobežotu atbildību</t>
  </si>
  <si>
    <t>Lobača Jeļena - ārsta prakse ginekoloģijā, dzemdniecībā</t>
  </si>
  <si>
    <t>LUBĀNAS VESELĪBAS UN SOCIĀLAS APRŪPES CENTRS, Lubānas novada sociālais dienests</t>
  </si>
  <si>
    <t>Mazūre Jolanta - ārsta prakse ginekoloģijā, dzemdniecībā</t>
  </si>
  <si>
    <t>Māra Dzelmes ārsta prakse ginekoloģijā, SIA</t>
  </si>
  <si>
    <t>Mirdzas Siliņas ārsta prakse, SIA</t>
  </si>
  <si>
    <t>MP, Jura Kociņa individuālais uzņēmums</t>
  </si>
  <si>
    <t>Muceniece Ināra - ārsta prakse ginekoloģijā, dzemdniecībā</t>
  </si>
  <si>
    <t>OLIVERSS, Sabiedrība ar ierobežotu atbildību</t>
  </si>
  <si>
    <t>Plūme Anda - ģimenes ārsta un ginekologa, dzemdību speciālista prakse</t>
  </si>
  <si>
    <t>Pudze Dace - ārsta prakse ginekoloģijā, dzemdniecībā</t>
  </si>
  <si>
    <t>Purēns Alvils - ārsta prakse ginekoloģijā, dzemdniecībā</t>
  </si>
  <si>
    <t>Rancāne Sandra - ārsta prakse ginekoloģijā, dzemdniecībā</t>
  </si>
  <si>
    <t>Renātes Krūkles privātprakse, SIA</t>
  </si>
  <si>
    <t>Rīgas Dzemdību nams, SIA</t>
  </si>
  <si>
    <t>Salvere IR, Sabiedrība ar ierobežotu atbildību</t>
  </si>
  <si>
    <t>Silvijas Lapiņas ārsta prakse, SIA</t>
  </si>
  <si>
    <t>Sniķere Gita - ārsta prakse ginekoloģijā, dzemdniecībā</t>
  </si>
  <si>
    <t>Strade Māra -ārsta prakse ginekoloģijā, dzemdniecībā</t>
  </si>
  <si>
    <t>Stupāne Žanna - ārsta prakse ginekoloģijā, dzemdniecībā</t>
  </si>
  <si>
    <t>Stupina Tamāra - ārsta prakse dzemdniecībā, ginekoloģijā</t>
  </si>
  <si>
    <t>Šķiltere Grieta - ārsta prakse ginekoloģijā, dzemdniecībā</t>
  </si>
  <si>
    <t>Ūnijas doktorāts, Sabiedrība ar ierobežotu atbildību</t>
  </si>
  <si>
    <t>Vanaga Māra - ārsta prakse ginekoloģijā, dzemdniecībā</t>
  </si>
  <si>
    <t>Varakļānu veselības aprūpes centrs, SIA</t>
  </si>
  <si>
    <t>Vinetas Volkovičas Ārsta Prakse, Sabiedrība ar ierobežotu atbildību</t>
  </si>
  <si>
    <t>Zīvertes prakse, SIA</t>
  </si>
  <si>
    <t>Zjablikovs Romans - ārsta prakse ginekoloģijā, dzemdniecībā</t>
  </si>
  <si>
    <t>ŽANETAS ABRAMSONES ĀRSTA PRAKSE GINEKOLOĢIJĀ UN DZEMDNIECĪBĀ, Sabiedrība ar ierobežotu atbildību</t>
  </si>
  <si>
    <t>Ginekoloģija dienas stacionārā</t>
  </si>
  <si>
    <t>Ģenētisko slimnieku konsultēšana</t>
  </si>
  <si>
    <t>Hematoloģija</t>
  </si>
  <si>
    <t>Infektoloģija</t>
  </si>
  <si>
    <t>Internā medicīna</t>
  </si>
  <si>
    <t>Invazīvā kardioloģija dienas stacionārā</t>
  </si>
  <si>
    <t>Invazīvā radioloģija dienas stacionārā</t>
  </si>
  <si>
    <t>Kardioloģija</t>
  </si>
  <si>
    <t>Ārgale Vēsma - ārsta prakse kardioloģijā</t>
  </si>
  <si>
    <t>Krūmiņa Lija - ģimenes ārsta, kardiologa un reimatologa ārsta prakse</t>
  </si>
  <si>
    <t>LIJAS MORAS ĀRSTA PRAKSE, SIA</t>
  </si>
  <si>
    <t>Saulīte-Kandevica Daina - ārsta prakse kardioloģijā un reimatoloģijā</t>
  </si>
  <si>
    <t>Zābere Lauma - ārsta prakse kardioloģijā</t>
  </si>
  <si>
    <t>Kodolmagnētiskās rezonanse</t>
  </si>
  <si>
    <t>Ķirurģija</t>
  </si>
  <si>
    <t>Latvijas plastiskās, rekonstruktīvās un mikroķirurģijas centrs, Sabiedrība ar ierobežotu atbildību</t>
  </si>
  <si>
    <t>Rīgas Stradiņa universitātes Stomatoloģijas institūts, Sabiedrība ar ierobežotu atbildību</t>
  </si>
  <si>
    <t>Sproģis Juris - ārsta prakse ķirurģijā</t>
  </si>
  <si>
    <t>LATVIJAS AMERIKAS ACU CENTRS, Sabiedrība ar ierobežotu atbildību</t>
  </si>
  <si>
    <t>Metadona aizvietojošā terapija</t>
  </si>
  <si>
    <t>Jaunušāns Edvīns - ārsta prakse narkoloģijā</t>
  </si>
  <si>
    <t>Slimnīca Ģintermuiža, Valsts sabiedrība ar ierobežotu atbildību</t>
  </si>
  <si>
    <t>Bērnu un pusaudžu resursu centrs, SIA</t>
  </si>
  <si>
    <t>Motivācijas programmas pasākumi bērniem Garastāvokļa kabinetā</t>
  </si>
  <si>
    <t>Multiplās sklerozes slimnieku konsultēšana un izmeklēšana</t>
  </si>
  <si>
    <t>Narkoloģija</t>
  </si>
  <si>
    <t>AKRONA 12, sabiedrība ar ierobežotu atbildību</t>
  </si>
  <si>
    <t>Dakteres Skerškānes prakse, Sabiedrība ar ierobežotu atbildību</t>
  </si>
  <si>
    <t>MENTAL PRAKSE, Sabiedrība ar ierobežotu atbildību</t>
  </si>
  <si>
    <t>Rutas Lūciņas ārsta prakse, Sabiedrība ar ierobežotu atbildību</t>
  </si>
  <si>
    <t>Rūde Iveta - ārsta prakse narkoloģijā un psihiatrijā</t>
  </si>
  <si>
    <t>Sorokina Jeļena - ārsta prakse neiroloģijā, narkoloģijā un psihiatrijā</t>
  </si>
  <si>
    <t>Strenču psihoneiroloģiskā slimnīca, Valsts sabiedrība ar ierobežotu atbildību</t>
  </si>
  <si>
    <t>Valdas Strēlnieces ārsta prakse, SIA</t>
  </si>
  <si>
    <t>Narkoloģisko slimnieku ārstēšana narkoloģiskā profila dienas stacionārā</t>
  </si>
  <si>
    <t>Nefroloģija</t>
  </si>
  <si>
    <t>Dialīzes centrs, Sabiedrība ar ierobežotu atbildību</t>
  </si>
  <si>
    <t>MEDICĪNAS SABIEDRĪBA GAIĻEZERS, Sabiedrība ar ierobežotu atbildību</t>
  </si>
  <si>
    <t>Neiroelektrofizioloģiskie funkcionālie izmeklējumi</t>
  </si>
  <si>
    <t>Daugavpils psihoneiroloģiskā slimnīca, Valsts sabiedrība ar ierobežotu atbildību</t>
  </si>
  <si>
    <t>I.Žarikova ārsta prakse, SIA</t>
  </si>
  <si>
    <t>Neiroprakse, Sabiedrība ar ierobežotu atbildību</t>
  </si>
  <si>
    <t>Neiroloģija</t>
  </si>
  <si>
    <t>Āva Gundega - ārsta prakse neiroloģijā</t>
  </si>
  <si>
    <t>Čebotarjova Olga - ārsta prakse neiroloģijā</t>
  </si>
  <si>
    <t>Jansone Rūta - ārsta prakse neiroloģijā</t>
  </si>
  <si>
    <t>Kaļenčuka Svetlana - ārsta prakse neiroloģijā</t>
  </si>
  <si>
    <t>Katkevičs Valdis - ārsta prakse psihiatrijā un neiroloģijā</t>
  </si>
  <si>
    <t>Kuldīgas primārās veselības aprūpes centrs, SIA</t>
  </si>
  <si>
    <t>Landorfs Juris-  ārsta prakse neiroloģijā</t>
  </si>
  <si>
    <t>Leonardovs Igors - ārsta prakse neiroloģijā</t>
  </si>
  <si>
    <t>Ligitas Igaunes ārsta prakse neiroloģijā, SIA</t>
  </si>
  <si>
    <t>Līgas Vaļģes ārsta prakse, SIA</t>
  </si>
  <si>
    <t>Ļubimova Valentīna - ārsta prakse neiroloģijā</t>
  </si>
  <si>
    <t>Nīmante Ilona - ārsta prakse neiroloģijā</t>
  </si>
  <si>
    <t>Ozola Sarmīte - ārsta prakse neiroloģijā un bērnu neiroloģijā</t>
  </si>
  <si>
    <t>Puriņa Regīna - ārsta prakse neiroloģijā</t>
  </si>
  <si>
    <t>Ševčuka Marija - ārsta prakse neiroloģijā un oftalmoloģijā</t>
  </si>
  <si>
    <t>Šņitkova Alla -ārsta prakse neiroloģijā</t>
  </si>
  <si>
    <t>Terentjevs Vladimirs - ģimenes ārsta un neirologa prakse</t>
  </si>
  <si>
    <t>Tihomirova Margarita - ārsta prakse bērnu neiroloģijā</t>
  </si>
  <si>
    <t>Točs Oskars - ārsta prakse neiroloģijā</t>
  </si>
  <si>
    <t>Zaharenoks Valerijs - ārsta prakse neiroloģijā</t>
  </si>
  <si>
    <t>Neiroloģisko un iekšķīgo slimību ārstēšana dienas stacionārā</t>
  </si>
  <si>
    <t>Aknīstes veselības un sociālās aprūpes centrs, Sabiedrība ar ierobežotu atbildību</t>
  </si>
  <si>
    <t>Dienvidkurzemes novada Veselības aprūpes centrs</t>
  </si>
  <si>
    <t>Irlavas Sarkanā Krusta slimnīca, Sabiedrība ar ierobežotu atbildību</t>
  </si>
  <si>
    <t>Mazsalacas slimnīca, Sabiedrība ar ierobežotu atbildību</t>
  </si>
  <si>
    <t>Acu veselības centrs, SIA</t>
  </si>
  <si>
    <t>Oftalmoloģija</t>
  </si>
  <si>
    <t>Bauverte Inita - ārsta prakse oftalmoloģijā</t>
  </si>
  <si>
    <t>Elksnis Imants - ārsta prakse oftalmoloģijā</t>
  </si>
  <si>
    <t>Galīte Solveiga -acu ārsta prakse</t>
  </si>
  <si>
    <t>La Fran K, Sabiedrība ar ierobežotu atbildību</t>
  </si>
  <si>
    <t>Grigorjeva Inguna - ārsta prakse oftalmoloģijā</t>
  </si>
  <si>
    <t>I.GRUNDMANES APO, SIA</t>
  </si>
  <si>
    <t>IB-AP, IK</t>
  </si>
  <si>
    <t>J.Kosnareviča-prakse oftalmoloģijā, Sabiedrība ar ierobežotu atbildību</t>
  </si>
  <si>
    <t>Kalēja Ieva - ārsta prakse oftalmoloģijā</t>
  </si>
  <si>
    <t>Kārkliņa Inguna - ārsta prakse oftalmoloģijā</t>
  </si>
  <si>
    <t>Kuzņecova Inna - ārsta prakse oftalmoloģijā</t>
  </si>
  <si>
    <t>Lejiņa Ligita - ārsta prakse oftalmoloģijā</t>
  </si>
  <si>
    <t>LENS-L, SIA</t>
  </si>
  <si>
    <t>Liepiņa Māra - acu ārsta prakse</t>
  </si>
  <si>
    <t>Lornete, Sabiedrība ar ierobežotu atbildību</t>
  </si>
  <si>
    <t>Lūse Elita - ārsta prakse oftalmoloģijā</t>
  </si>
  <si>
    <t>Marutas Alsbergas ārsta prakse oftalmoloģijā, Sabiedrība ar ierobežotu atbildību</t>
  </si>
  <si>
    <t>Meļņikova Tatjana -ārsta prakse oftalmoloģijā</t>
  </si>
  <si>
    <t>Miščuka Gaļina - ārsta prakse oftalmoloģijā</t>
  </si>
  <si>
    <t>Oculus, SIA</t>
  </si>
  <si>
    <t>Ozola Guna - ārsta prakse oftalmoloģijā</t>
  </si>
  <si>
    <t>Puķīte Lolita - ārsta prakse oftalmoloģijā</t>
  </si>
  <si>
    <t>Rasmas Kalniņas ārsta prakse oftalmoloģijā, Sabiedrība ar ierobežotu atbildību</t>
  </si>
  <si>
    <t>Rogale Nadežda - ārsta prakse oftalmoloģijā</t>
  </si>
  <si>
    <t>Ruzhylo Roman - ārsta prakse oftalmoloģijā</t>
  </si>
  <si>
    <t>S.Ozoliņas acu ārstu prakse, SIA</t>
  </si>
  <si>
    <t>Sandras Dunkures ārsta prakse oftalmoloģijā, SIA</t>
  </si>
  <si>
    <t>Smirnova Jevgeņija - ārsta prakse oftalmoloģijā</t>
  </si>
  <si>
    <t>SOINE, Sabiedrība ar ierobežotu atbildību</t>
  </si>
  <si>
    <t>Stubure Inese - ārsta prakse oftalmoloģijā</t>
  </si>
  <si>
    <t>Vaļkova Irēna - ārsta prakse oftalmoloģijā</t>
  </si>
  <si>
    <t>Vasiļjeva Mārīte - ārsta prakse oftalmoloģijā</t>
  </si>
  <si>
    <t>VIZUS OPTIMA, Sabiedrība ar ierobežotu atbildību</t>
  </si>
  <si>
    <t>Onkoloģija</t>
  </si>
  <si>
    <t>Osteodensitometrija</t>
  </si>
  <si>
    <t>Osteomed, SIA</t>
  </si>
  <si>
    <t>Akere Iveta - ārsta prakse otolaringoloģijā</t>
  </si>
  <si>
    <t>AURIS, Madonas rajona D.Kalves individuālais uzņēmums</t>
  </si>
  <si>
    <t>DAMOLA, SIA</t>
  </si>
  <si>
    <t>Dr. D.Kalvānes ārsta prakse, SIA</t>
  </si>
  <si>
    <t>Ilgas Freidenfeldes  ārsta prakse, Sabiedrība ar ierobežotu atbildību</t>
  </si>
  <si>
    <t>Jautrītes Liepiņas ārsta prakse otorinolaringoloģijā, Sabiedrība ar ierobežotu atbildību</t>
  </si>
  <si>
    <t>Kreica Inese - ārsta prakse otolaringoloģijā</t>
  </si>
  <si>
    <t>Melkerte Iveta - ārsta prakse otorinolaringoloģijā</t>
  </si>
  <si>
    <t>Palmbaha Liene - ārsta prakse otolaringoloģijā</t>
  </si>
  <si>
    <t>Pavlovska Ina - ārsta prakse otolaringoloģijā</t>
  </si>
  <si>
    <t>Petrāne Valentīna - ārsta prakse otolaringoloģijā</t>
  </si>
  <si>
    <t>Ševele Aija - ārsta prakse otolaringoloģijā</t>
  </si>
  <si>
    <t>TERVO, SIA</t>
  </si>
  <si>
    <t>Vrubļevska Tamāra - ārsta prakse otolaringoloģijā</t>
  </si>
  <si>
    <t>Ādažu privātslimnīca, SIA</t>
  </si>
  <si>
    <t>Parenterālā un enterālā barošana</t>
  </si>
  <si>
    <t>Pārējie ambulatorie pakalpojumi</t>
  </si>
  <si>
    <t>Pārējie sirds asinsvadu sistēmas funkcionālie izmeklējumi</t>
  </si>
  <si>
    <t>Pārējie speciālisti</t>
  </si>
  <si>
    <t>Pediatrija</t>
  </si>
  <si>
    <t>Psihiatrija</t>
  </si>
  <si>
    <t>ARIANDA GRĪNVALDE ĀRSTA PRAKSE PSIHIATRIJĀ, IK</t>
  </si>
  <si>
    <t>Ārstes psihiatres I.Grīnfeldes prakse, SIA</t>
  </si>
  <si>
    <t>I.Barengo ārsta prakse psihiatrijā, SIA</t>
  </si>
  <si>
    <t>Ilzes Embrikas ārsta prakse, SIA</t>
  </si>
  <si>
    <t>Imanta Zemes ārsta psihiatra prakse, SIA</t>
  </si>
  <si>
    <t>Jakubova Tatjana - ārsta prakse psihiatrijā un bērnu psihiatrijā</t>
  </si>
  <si>
    <t>K.Balodes ārstes prakse, SIA</t>
  </si>
  <si>
    <t>Klīnika Dzintari, Sabiedrība ar ierobežotu atbildību</t>
  </si>
  <si>
    <t>Lindas Ķeružes psihiatrijas centrs, Sabiedrība ar ierobežotu atbildību</t>
  </si>
  <si>
    <t>Maksimova Jeļena - ārsta prakse psihiatrijā un narkoloģijā</t>
  </si>
  <si>
    <t xml:space="preserve">Marmed, Sabiedrība ar ierobežotu atbildību </t>
  </si>
  <si>
    <t>Mazulis Česlavs  - ārsta prakse psihiatrijā</t>
  </si>
  <si>
    <t>Māras Jumejas ārsta prakse psihiatrijā, SIA</t>
  </si>
  <si>
    <t>Piejūras slimnīca, Valsts sabiedrība ar ierobežotu atbildību</t>
  </si>
  <si>
    <t>Ritas Nalivaiko ārsta prakse psihiatrijā, Sabiedrība ar ierobežotu atbildību</t>
  </si>
  <si>
    <t>Rūtas Gravas ārsta prakse psihiatrijā, SIA</t>
  </si>
  <si>
    <t>Psihiatrisko slimnieku ārstēšana psihiatriskā profila dienas stacionārā</t>
  </si>
  <si>
    <t>BINI, SIA</t>
  </si>
  <si>
    <t>Radionuklīdā diagnostika</t>
  </si>
  <si>
    <t>Rehabilitācija dienas stacionārā bērniem</t>
  </si>
  <si>
    <t>Balt Aliance, Sabiedrība ar ierobežotu atbildību</t>
  </si>
  <si>
    <t>FITOSAN PLUS, Medicīnas centrs SIA</t>
  </si>
  <si>
    <t>Protezēšanas un ortopēdijas centrs, Akciju sabiedrība</t>
  </si>
  <si>
    <t>REHABILITĀCIJAS CENTRS "KRIMULDA", Sabiedrība ar ierobežotu atbildību</t>
  </si>
  <si>
    <t>Rehabilitācijas centrs "Līgatne", SIA</t>
  </si>
  <si>
    <t xml:space="preserve">Rehabilitācijas centrs "Tērvete", Sabiedrība ar ierobežotu atbildību </t>
  </si>
  <si>
    <t>Rehad, SIA</t>
  </si>
  <si>
    <t>Rehabilitācija dienas stacionārā pieaugušajiem</t>
  </si>
  <si>
    <t>REHABILITĀCIJAS CENTRS "RĀZNA", Sabiedrība ar ierobežotu atbildību</t>
  </si>
  <si>
    <t>AIJAS JASEVIČAS FIZIOTERAPIJAS PRAKSE, Individuālais komersants</t>
  </si>
  <si>
    <t>Rehabilitācijas pakalpojumi bērniem</t>
  </si>
  <si>
    <t>Arho Medicīnas Serviss, Sabiedrība ar ierobežotu atbildību</t>
  </si>
  <si>
    <t>BĒRNU PSIHONEIROLOĢISKĀ SLIMNĪCA "AINAŽI", Valsts sabiedrība ar ierobežotu atbildību</t>
  </si>
  <si>
    <t>Fizioterapijas kabinets VALE, IK</t>
  </si>
  <si>
    <t>IVAKO GROUP, Sabiedrība ar ierobežotu atbildību</t>
  </si>
  <si>
    <t>Olgas Jakovļevas fizioterapeita prakse, IK</t>
  </si>
  <si>
    <t>Mēs esam līdzās, Rehabilitācijas centrs</t>
  </si>
  <si>
    <t>Rehabilitācijas pakalpojumi pieaugušajiem</t>
  </si>
  <si>
    <t>Reimatoloģija</t>
  </si>
  <si>
    <t>Saleniece Sarmīte - ārsta prakse reimatoloģijā</t>
  </si>
  <si>
    <t>Rentgenoloģija</t>
  </si>
  <si>
    <t>Robotizēta stereotaktiskā radioķirurģija</t>
  </si>
  <si>
    <t>Sporta medicīna</t>
  </si>
  <si>
    <t>Tiesu psihiatriskā un psiholoģiskā ekspertīze</t>
  </si>
  <si>
    <t>Traumatoloģija</t>
  </si>
  <si>
    <t>Lācis Jānis - ārsta prakse ķirurģijā un traumatoloģijā, ortopēdijā</t>
  </si>
  <si>
    <t>Maksimovs Aleksejs - ārsta prakse traumatoloģijā, ortopēdijā</t>
  </si>
  <si>
    <t>Sergeja Hobotova traumatoloģijas un ortopēdijas klīnika, SIA</t>
  </si>
  <si>
    <t>Traumatoloģija, ortopēdija, rokas un rekonstruktīvā mikroķirurģija, plastiskā ķirurģija dienas stacionārā</t>
  </si>
  <si>
    <t>Ultrasonogrāfija</t>
  </si>
  <si>
    <t>Teikas Klīnika, Sabiedrība ar ierobežotu atbildību</t>
  </si>
  <si>
    <t>Jura Ploņa ārsta prakse uroloģijā, SIA</t>
  </si>
  <si>
    <t>URO SOLUTION, Sabiedrība ar ierobežotu atbildību</t>
  </si>
  <si>
    <t>URO, Sabiedrība ar ierobežotu atbildību</t>
  </si>
  <si>
    <t>Uroloģija dienas stacionārā</t>
  </si>
  <si>
    <t>Vispārējie ķirurģiskie pakalpojumi dienas stacionārā</t>
  </si>
  <si>
    <t>Plānotais izmeklējumu skaits 2024.gadā</t>
  </si>
  <si>
    <t>Plānotais finansējums pakalpojumu apmaksai 2024.gadam, EUR</t>
  </si>
  <si>
    <t>Kogane Jekaterina - ārsta prakse bērnu neiroloģijā, Sabiedrība ar ierobežotu atbildību</t>
  </si>
  <si>
    <t>N.Kovriga ārsta prakse bērnu ķirurģijā, SIA</t>
  </si>
  <si>
    <t>Miega izmeklējumi</t>
  </si>
  <si>
    <t>MIEGA SLIMĪBU CENTRS, Sabiedrība ar ierobežotu atbildību</t>
  </si>
  <si>
    <t>Nodieva Anda - ārsta prakse pneimonoloģijā</t>
  </si>
  <si>
    <t>Krāslavas novada Labklājības pārvalde</t>
  </si>
  <si>
    <t>ENT Ārstu prakse, SIA</t>
  </si>
  <si>
    <t>APN komentāri</t>
  </si>
  <si>
    <t>Viena izmeklējuma vidējā plānotā izmaksa 2025.gadam ārstniecības iestādē, EUR</t>
  </si>
  <si>
    <t>Viena izmeklējuma vidējā plānotā izmaksa 2025.gadam VALSTĪ, EUR</t>
  </si>
  <si>
    <t>Plānotā pacienta līdzmaksājuma kompensācija 2025.gadam, EUR, ārstniecības iestādē</t>
  </si>
  <si>
    <t>Plānotā pacienta līdzmaksājuma kompensācija 2025.gadam, EUR, VALSTĪ</t>
  </si>
  <si>
    <t>Provizoriski plānotais finansējums pakalpojumu apmaksai 2025.gadam, EUR</t>
  </si>
  <si>
    <t>Provizoriski plānotā pacientu līdzmaksājuma kompensācija 2025.gadam, EUR</t>
  </si>
  <si>
    <t>PLK pēc fakta</t>
  </si>
  <si>
    <t>Nacionālais psihiskās veselības centrs, Valsts sabiedrība ar ierobežotu atbildību</t>
  </si>
  <si>
    <t xml:space="preserve">MED ALFA A, Sabiedrība ar ierobežotu atbildību </t>
  </si>
  <si>
    <t>Plānotā pacienta līdzmaksājuma kompensācija 2024.gadam kopā, EUR</t>
  </si>
  <si>
    <t>Faktiski veiktais darbs 2024.gada janvāris - oktobris, EUR</t>
  </si>
  <si>
    <t>Faktiskā līguma izpilde 2024.gada janvāris - oktobris, EUR</t>
  </si>
  <si>
    <t>Faktiskā līguma izpilde 2024.gada janvāris - oktobris, %</t>
  </si>
  <si>
    <t>Dīkstāves prognoze uz 12M</t>
  </si>
  <si>
    <t>Paider Inas ārsta prakse dermatoveneroloģijā, SIA</t>
  </si>
  <si>
    <t>Plānotais uz 01.07</t>
  </si>
  <si>
    <t>Plānošanas aprēķins</t>
  </si>
  <si>
    <t>Plānotais5 izmeklējumu skaits 2025.gadā</t>
  </si>
  <si>
    <t>Fakts 4+8</t>
  </si>
  <si>
    <t>Plānotais uz 01.07*vid.izmaksa valstī</t>
  </si>
  <si>
    <t>Fakts 4+8 (bērni+grūtnieces)</t>
  </si>
  <si>
    <t>Fakts 4+8 - turpināt???</t>
  </si>
  <si>
    <t>Row Labels</t>
  </si>
  <si>
    <t>Grand Total</t>
  </si>
  <si>
    <t>Pakalpojumu uzsāka ar 01.01.2024, pārrēķināti apmeklējumi uz 12M</t>
  </si>
  <si>
    <t>KIRSH LEGAL Solutions, SIA</t>
  </si>
  <si>
    <t>Retere Guna- ārsta prakse infektoloģijā</t>
  </si>
  <si>
    <t>Jauns pak.sniedzējs</t>
  </si>
  <si>
    <t>Jauns pakalpojums no 01.01.2025</t>
  </si>
  <si>
    <t>Fakts 4+8 +atlase</t>
  </si>
  <si>
    <t>Plānotais uz 01.07 +atlase</t>
  </si>
  <si>
    <t>Dīkstāves prognoze uz 12M +atlase</t>
  </si>
  <si>
    <t>Sum of Provizoriski plānotais finansējums pakalpojumu apmaksai 2025.gadam, EUR</t>
  </si>
  <si>
    <t>Plānotais uz 01.07+papildus inf.slim.uzliesmojumam</t>
  </si>
  <si>
    <t>Veiktais darbs 10M/10*12, proporcija izejot uz līg.summu</t>
  </si>
  <si>
    <t>10M fakts/prognoze uz 12M</t>
  </si>
  <si>
    <t>10011804Bērnu ķirurģija dienas stacionārā</t>
  </si>
  <si>
    <t>170024104Bērnu ķirurģija dienas stacionārā</t>
  </si>
  <si>
    <t>10064025Bērnu ķirurģija dienas stacionārā</t>
  </si>
  <si>
    <t>170020401Bērnu ķirurģija dienas stacionārā</t>
  </si>
  <si>
    <t>700200041Bērnu ķirurģija dienas stacionārā</t>
  </si>
  <si>
    <t>210020301Bērnu ķirurģija dienas stacionārā</t>
  </si>
  <si>
    <t>10064120Bērnu ķirurģija dienas stacionārā</t>
  </si>
  <si>
    <t>270020302Bērnu ķirurģija dienas stacionārā</t>
  </si>
  <si>
    <t>10011803Dienas stacionārs hronisko sāpju pacientu ārstēšanai</t>
  </si>
  <si>
    <t>10020301Dienas stacionārs hronisko sāpju pacientu ārstēšanai</t>
  </si>
  <si>
    <t>360200027Gastrointestinālās endoskopijas dienas stacionārā</t>
  </si>
  <si>
    <t>400200024Gastrointestinālās endoskopijas dienas stacionārā</t>
  </si>
  <si>
    <t>10011804Gastrointestinālās endoskopijas dienas stacionārā</t>
  </si>
  <si>
    <t>420200052Gastrointestinālās endoskopijas dienas stacionārā</t>
  </si>
  <si>
    <t>50020401Gastrointestinālās endoskopijas dienas stacionārā</t>
  </si>
  <si>
    <t>19466203Gastrointestinālās endoskopijas dienas stacionārā</t>
  </si>
  <si>
    <t>110000048Gastrointestinālās endoskopijas dienas stacionārā</t>
  </si>
  <si>
    <t>600200001Gastrointestinālās endoskopijas dienas stacionārā</t>
  </si>
  <si>
    <t>620200038Gastrointestinālās endoskopijas dienas stacionārā</t>
  </si>
  <si>
    <t>10040307Gastrointestinālās endoskopijas dienas stacionārā</t>
  </si>
  <si>
    <t>170020401Gastrointestinālās endoskopijas dienas stacionārā</t>
  </si>
  <si>
    <t>660200027Gastrointestinālās endoskopijas dienas stacionārā</t>
  </si>
  <si>
    <t>700200041Gastrointestinālās endoskopijas dienas stacionārā</t>
  </si>
  <si>
    <t>740200008Gastrointestinālās endoskopijas dienas stacionārā</t>
  </si>
  <si>
    <t>10011803Gastrointestinālās endoskopijas dienas stacionārā</t>
  </si>
  <si>
    <t>760200002Gastrointestinālās endoskopijas dienas stacionārā</t>
  </si>
  <si>
    <t>641600001Gastrointestinālās endoskopijas dienas stacionārā</t>
  </si>
  <si>
    <t>10020301Gastrointestinālās endoskopijas dienas stacionārā</t>
  </si>
  <si>
    <t>10000234Gastrointestinālās endoskopijas dienas stacionārā</t>
  </si>
  <si>
    <t>10064120Gastrointestinālās endoskopijas dienas stacionārā</t>
  </si>
  <si>
    <t>250000092Gastrointestinālās endoskopijas dienas stacionārā</t>
  </si>
  <si>
    <t>90000026Gastrointestinālās endoskopijas dienas stacionārā</t>
  </si>
  <si>
    <t>270020302Gastrointestinālās endoskopijas dienas stacionārā</t>
  </si>
  <si>
    <t>360200027Ginekoloģija dienas stacionārā</t>
  </si>
  <si>
    <t>804435102Ginekoloģija dienas stacionārā</t>
  </si>
  <si>
    <t>500200052Ginekoloģija dienas stacionārā</t>
  </si>
  <si>
    <t>400200024Ginekoloģija dienas stacionārā</t>
  </si>
  <si>
    <t>420200052Ginekoloģija dienas stacionārā</t>
  </si>
  <si>
    <t>50020401Ginekoloģija dienas stacionārā</t>
  </si>
  <si>
    <t>460200036Ginekoloģija dienas stacionārā</t>
  </si>
  <si>
    <t>130066201Ginekoloģija dienas stacionārā</t>
  </si>
  <si>
    <t>10064111Ginekoloģija dienas stacionārā</t>
  </si>
  <si>
    <t>801600009Ginekoloģija dienas stacionārā</t>
  </si>
  <si>
    <t>90020301Ginekoloģija dienas stacionārā</t>
  </si>
  <si>
    <t>110000048Ginekoloģija dienas stacionārā</t>
  </si>
  <si>
    <t>130020302Ginekoloģija dienas stacionārā</t>
  </si>
  <si>
    <t>600200001Ginekoloģija dienas stacionārā</t>
  </si>
  <si>
    <t>620200038Ginekoloģija dienas stacionārā</t>
  </si>
  <si>
    <t>10040307Ginekoloģija dienas stacionārā</t>
  </si>
  <si>
    <t>170020401Ginekoloģija dienas stacionārā</t>
  </si>
  <si>
    <t>660200027Ginekoloģija dienas stacionārā</t>
  </si>
  <si>
    <t>680200030Ginekoloģija dienas stacionārā</t>
  </si>
  <si>
    <t>700200041Ginekoloģija dienas stacionārā</t>
  </si>
  <si>
    <t>740200008Ginekoloģija dienas stacionārā</t>
  </si>
  <si>
    <t>10011803Ginekoloģija dienas stacionārā</t>
  </si>
  <si>
    <t>760200002Ginekoloģija dienas stacionārā</t>
  </si>
  <si>
    <t>641600001Ginekoloģija dienas stacionārā</t>
  </si>
  <si>
    <t>50064009Ginekoloģija dienas stacionārā</t>
  </si>
  <si>
    <t>210020301Ginekoloģija dienas stacionārā</t>
  </si>
  <si>
    <t>10020301Ginekoloģija dienas stacionārā</t>
  </si>
  <si>
    <t>10000234Ginekoloģija dienas stacionārā</t>
  </si>
  <si>
    <t>10021301Ginekoloģija dienas stacionārā</t>
  </si>
  <si>
    <t>801600003Ginekoloģija dienas stacionārā</t>
  </si>
  <si>
    <t>900200046Ginekoloģija dienas stacionārā</t>
  </si>
  <si>
    <t>10064120Ginekoloģija dienas stacionārā</t>
  </si>
  <si>
    <t>250000092Ginekoloģija dienas stacionārā</t>
  </si>
  <si>
    <t>90000026Ginekoloģija dienas stacionārā</t>
  </si>
  <si>
    <t>270020302Ginekoloģija dienas stacionārā</t>
  </si>
  <si>
    <t>50020401Invazīvā kardioloģija dienas stacionārā</t>
  </si>
  <si>
    <t>170020401Invazīvā kardioloģija dienas stacionārā</t>
  </si>
  <si>
    <t>10011803Invazīvā kardioloģija dienas stacionārā</t>
  </si>
  <si>
    <t>10020301Invazīvā kardioloģija dienas stacionārā</t>
  </si>
  <si>
    <t>10000234Invazīvā kardioloģija dienas stacionārā</t>
  </si>
  <si>
    <t>10011803Invazīvā radioloģija dienas stacionārā</t>
  </si>
  <si>
    <t>10000234Invazīvā radioloģija dienas stacionārā</t>
  </si>
  <si>
    <t>10011804Ķirurģiskie pakalpojumi oftalmoloģijas dienas stacionārā</t>
  </si>
  <si>
    <t>50020401Ķirurģiskie pakalpojumi oftalmoloģijas dienas stacionārā</t>
  </si>
  <si>
    <t>10064024Ķirurģiskie pakalpojumi oftalmoloģijas dienas stacionārā</t>
  </si>
  <si>
    <t>170020401Ķirurģiskie pakalpojumi oftalmoloģijas dienas stacionārā</t>
  </si>
  <si>
    <t>10011803Ķirurģiskie pakalpojumi oftalmoloģijas dienas stacionārā</t>
  </si>
  <si>
    <t>10020301Ķirurģiskie pakalpojumi oftalmoloģijas dienas stacionārā</t>
  </si>
  <si>
    <t>10000234Ķirurģiskie pakalpojumi oftalmoloģijas dienas stacionārā</t>
  </si>
  <si>
    <t>10064120Ķirurģiskie pakalpojumi oftalmoloģijas dienas stacionārā</t>
  </si>
  <si>
    <t>250000092Ķirurģiskie pakalpojumi oftalmoloģijas dienas stacionārā</t>
  </si>
  <si>
    <t>270020302Ķirurģiskie pakalpojumi oftalmoloģijas dienas stacionārā</t>
  </si>
  <si>
    <t>19466201Narkoloģisko slimnieku ārstēšana narkoloģiskā profila dienas stacionārā</t>
  </si>
  <si>
    <t>320200001Neiroloģisko un iekšķīgo slimību ārstēšana dienas stacionārā</t>
  </si>
  <si>
    <t>560800001Neiroloģisko un iekšķīgo slimību ārstēšana dienas stacionārā</t>
  </si>
  <si>
    <t>360200027Neiroloģisko un iekšķīgo slimību ārstēšana dienas stacionārā</t>
  </si>
  <si>
    <t>500200052Neiroloģisko un iekšķīgo slimību ārstēšana dienas stacionārā</t>
  </si>
  <si>
    <t>400200024Neiroloģisko un iekšķīgo slimību ārstēšana dienas stacionārā</t>
  </si>
  <si>
    <t>10011804Neiroloģisko un iekšķīgo slimību ārstēšana dienas stacionārā</t>
  </si>
  <si>
    <t>420200052Neiroloģisko un iekšķīgo slimību ārstēšana dienas stacionārā</t>
  </si>
  <si>
    <t>50022601Neiroloģisko un iekšķīgo slimību ārstēšana dienas stacionārā</t>
  </si>
  <si>
    <t>50020401Neiroloģisko un iekšķīgo slimību ārstēšana dienas stacionārā</t>
  </si>
  <si>
    <t>27000002Neiroloģisko un iekšķīgo slimību ārstēšana dienas stacionārā</t>
  </si>
  <si>
    <t>460200036Neiroloģisko un iekšķīgo slimību ārstēšana dienas stacionārā</t>
  </si>
  <si>
    <t>705500004Neiroloģisko un iekšķīgo slimību ārstēšana dienas stacionārā</t>
  </si>
  <si>
    <t>406435102Neiroloģisko un iekšķīgo slimību ārstēšana dienas stacionārā</t>
  </si>
  <si>
    <t>900200075Neiroloģisko un iekšķīgo slimību ārstēšana dienas stacionārā</t>
  </si>
  <si>
    <t>170024104Neiroloģisko un iekšķīgo slimību ārstēšana dienas stacionārā</t>
  </si>
  <si>
    <t>90020301Neiroloģisko un iekšķīgo slimību ārstēšana dienas stacionārā</t>
  </si>
  <si>
    <t>90024101Neiroloģisko un iekšķīgo slimību ārstēšana dienas stacionārā</t>
  </si>
  <si>
    <t>110000048Neiroloģisko un iekšķīgo slimību ārstēšana dienas stacionārā</t>
  </si>
  <si>
    <t>130020302Neiroloģisko un iekšķīgo slimību ārstēšana dienas stacionārā</t>
  </si>
  <si>
    <t>681000002Neiroloģisko un iekšķīgo slimību ārstēšana dienas stacionārā</t>
  </si>
  <si>
    <t>601000001Neiroloģisko un iekšķīgo slimību ārstēšana dienas stacionārā</t>
  </si>
  <si>
    <t>600200001Neiroloģisko un iekšķīgo slimību ārstēšana dienas stacionārā</t>
  </si>
  <si>
    <t>620200038Neiroloģisko un iekšķīgo slimību ārstēšana dienas stacionārā</t>
  </si>
  <si>
    <t>10040307Neiroloģisko un iekšķīgo slimību ārstēšana dienas stacionārā</t>
  </si>
  <si>
    <t>170020401Neiroloģisko un iekšķīgo slimību ārstēšana dienas stacionārā</t>
  </si>
  <si>
    <t>660200027Neiroloģisko un iekšķīgo slimību ārstēšana dienas stacionārā</t>
  </si>
  <si>
    <t>701400002Neiroloģisko un iekšķīgo slimību ārstēšana dienas stacionārā</t>
  </si>
  <si>
    <t>680200030Neiroloģisko un iekšķīgo slimību ārstēšana dienas stacionārā</t>
  </si>
  <si>
    <t>700200041Neiroloģisko un iekšķīgo slimību ārstēšana dienas stacionārā</t>
  </si>
  <si>
    <t>961000003Neiroloģisko un iekšķīgo slimību ārstēšana dienas stacionārā</t>
  </si>
  <si>
    <t>130013001Neiroloģisko un iekšķīgo slimību ārstēšana dienas stacionārā</t>
  </si>
  <si>
    <t>740200008Neiroloģisko un iekšķīgo slimību ārstēšana dienas stacionārā</t>
  </si>
  <si>
    <t>801000013Neiroloģisko un iekšķīgo slimību ārstēšana dienas stacionārā</t>
  </si>
  <si>
    <t>10011803Neiroloģisko un iekšķīgo slimību ārstēšana dienas stacionārā</t>
  </si>
  <si>
    <t>760200002Neiroloģisko un iekšķīgo slimību ārstēšana dienas stacionārā</t>
  </si>
  <si>
    <t>641600001Neiroloģisko un iekšķīgo slimību ārstēšana dienas stacionārā</t>
  </si>
  <si>
    <t>210020301Neiroloģisko un iekšķīgo slimību ārstēšana dienas stacionārā</t>
  </si>
  <si>
    <t>10020301Neiroloģisko un iekšķīgo slimību ārstēšana dienas stacionārā</t>
  </si>
  <si>
    <t>10020302Neiroloģisko un iekšķīgo slimību ārstēšana dienas stacionārā</t>
  </si>
  <si>
    <t>10000234Neiroloģisko un iekšķīgo slimību ārstēšana dienas stacionārā</t>
  </si>
  <si>
    <t>10021301Neiroloģisko un iekšķīgo slimību ārstēšana dienas stacionārā</t>
  </si>
  <si>
    <t>801200001Neiroloģisko un iekšķīgo slimību ārstēšana dienas stacionārā</t>
  </si>
  <si>
    <t>840200047Neiroloģisko un iekšķīgo slimību ārstēšana dienas stacionārā</t>
  </si>
  <si>
    <t>801400002Neiroloģisko un iekšķīgo slimību ārstēšana dienas stacionārā</t>
  </si>
  <si>
    <t>801600003Neiroloģisko un iekšķīgo slimību ārstēšana dienas stacionārā</t>
  </si>
  <si>
    <t>900200046Neiroloģisko un iekšķīgo slimību ārstēšana dienas stacionārā</t>
  </si>
  <si>
    <t>701800002Neiroloģisko un iekšķīgo slimību ārstēšana dienas stacionārā</t>
  </si>
  <si>
    <t>440800001Neiroloģisko un iekšķīgo slimību ārstēšana dienas stacionārā</t>
  </si>
  <si>
    <t>10064120Neiroloģisko un iekšķīgo slimību ārstēšana dienas stacionārā</t>
  </si>
  <si>
    <t>781800005Neiroloģisko un iekšķīgo slimību ārstēšana dienas stacionārā</t>
  </si>
  <si>
    <t>90000026Neiroloģisko un iekšķīgo slimību ārstēšana dienas stacionārā</t>
  </si>
  <si>
    <t>270020302Neiroloģisko un iekšķīgo slimību ārstēšana dienas stacionārā</t>
  </si>
  <si>
    <t>804462601Otolaringoloģija bērniem dienas stacionārā</t>
  </si>
  <si>
    <t>10011804Otolaringoloģija bērniem dienas stacionārā</t>
  </si>
  <si>
    <t>420200052Otolaringoloģija bērniem dienas stacionārā</t>
  </si>
  <si>
    <t>50020401Otolaringoloģija bērniem dienas stacionārā</t>
  </si>
  <si>
    <t>110000048Otolaringoloģija bērniem dienas stacionārā</t>
  </si>
  <si>
    <t>170020401Otolaringoloģija bērniem dienas stacionārā</t>
  </si>
  <si>
    <t>680200030Otolaringoloģija bērniem dienas stacionārā</t>
  </si>
  <si>
    <t>740200008Otolaringoloģija bērniem dienas stacionārā</t>
  </si>
  <si>
    <t>10011803Otolaringoloģija bērniem dienas stacionārā</t>
  </si>
  <si>
    <t>210020301Otolaringoloģija bērniem dienas stacionārā</t>
  </si>
  <si>
    <t>10020301Otolaringoloģija bērniem dienas stacionārā</t>
  </si>
  <si>
    <t>10064120Otolaringoloģija bērniem dienas stacionārā</t>
  </si>
  <si>
    <t>250000092Otolaringoloģija bērniem dienas stacionārā</t>
  </si>
  <si>
    <t>10011804Otolaringoloģija pieaugušajiem dienas stacionārā</t>
  </si>
  <si>
    <t>420200052Otolaringoloģija pieaugušajiem dienas stacionārā</t>
  </si>
  <si>
    <t>50020401Otolaringoloģija pieaugušajiem dienas stacionārā</t>
  </si>
  <si>
    <t>110000048Otolaringoloģija pieaugušajiem dienas stacionārā</t>
  </si>
  <si>
    <t>170020401Otolaringoloģija pieaugušajiem dienas stacionārā</t>
  </si>
  <si>
    <t>680200030Otolaringoloģija pieaugušajiem dienas stacionārā</t>
  </si>
  <si>
    <t>740200008Otolaringoloģija pieaugušajiem dienas stacionārā</t>
  </si>
  <si>
    <t>10011803Otolaringoloģija pieaugušajiem dienas stacionārā</t>
  </si>
  <si>
    <t>210020301Otolaringoloģija pieaugušajiem dienas stacionārā</t>
  </si>
  <si>
    <t>10020301Otolaringoloģija pieaugušajiem dienas stacionārā</t>
  </si>
  <si>
    <t>10000234Otolaringoloģija pieaugušajiem dienas stacionārā</t>
  </si>
  <si>
    <t>10064120Otolaringoloģija pieaugušajiem dienas stacionārā</t>
  </si>
  <si>
    <t>250000092Otolaringoloģija pieaugušajiem dienas stacionārā</t>
  </si>
  <si>
    <t>270020302Otolaringoloģija pieaugušajiem dienas stacionārā</t>
  </si>
  <si>
    <t>10011804Psihiatrisko slimnieku ārstēšana psihiatriskā profila dienas stacionārā</t>
  </si>
  <si>
    <t>50012101Psihiatrisko slimnieku ārstēšana psihiatriskā profila dienas stacionārā</t>
  </si>
  <si>
    <t>130063401Psihiatrisko slimnieku ārstēšana psihiatriskā profila dienas stacionārā</t>
  </si>
  <si>
    <t>170010601Psihiatrisko slimnieku ārstēšana psihiatriskā profila dienas stacionārā</t>
  </si>
  <si>
    <t>10012202Psihiatrisko slimnieku ārstēšana psihiatriskā profila dienas stacionārā</t>
  </si>
  <si>
    <t>90012101Psihiatrisko slimnieku ārstēšana psihiatriskā profila dienas stacionārā</t>
  </si>
  <si>
    <t>941800004Psihiatrisko slimnieku ārstēšana psihiatriskā profila dienas stacionārā</t>
  </si>
  <si>
    <t>360200027Rehabilitācija dienas stacionārā bērniem</t>
  </si>
  <si>
    <t>806012001Rehabilitācija dienas stacionārā bērniem</t>
  </si>
  <si>
    <t>10011804Rehabilitācija dienas stacionārā bērniem</t>
  </si>
  <si>
    <t>420200052Rehabilitācija dienas stacionārā bērniem</t>
  </si>
  <si>
    <t>50020401Rehabilitācija dienas stacionārā bērniem</t>
  </si>
  <si>
    <t>460200036Rehabilitācija dienas stacionārā bērniem</t>
  </si>
  <si>
    <t>10064111Rehabilitācija dienas stacionārā bērniem</t>
  </si>
  <si>
    <t>90065207Rehabilitācija dienas stacionārā bērniem</t>
  </si>
  <si>
    <t>620200038Rehabilitācija dienas stacionārā bērniem</t>
  </si>
  <si>
    <t>10040307Rehabilitācija dienas stacionārā bērniem</t>
  </si>
  <si>
    <t>170020401Rehabilitācija dienas stacionārā bērniem</t>
  </si>
  <si>
    <t>660200027Rehabilitācija dienas stacionārā bērniem</t>
  </si>
  <si>
    <t>700200041Rehabilitācija dienas stacionārā bērniem</t>
  </si>
  <si>
    <t>10064103Rehabilitācija dienas stacionārā bērniem</t>
  </si>
  <si>
    <t>130013001Rehabilitācija dienas stacionārā bērniem</t>
  </si>
  <si>
    <t>740200008Rehabilitācija dienas stacionārā bērniem</t>
  </si>
  <si>
    <t>760200002Rehabilitācija dienas stacionārā bērniem</t>
  </si>
  <si>
    <t>19362601Rehabilitācija dienas stacionārā bērniem</t>
  </si>
  <si>
    <t>801600004Rehabilitācija dienas stacionārā bērniem</t>
  </si>
  <si>
    <t>421200001Rehabilitācija dienas stacionārā bērniem</t>
  </si>
  <si>
    <t>468900005Rehabilitācija dienas stacionārā bērniem</t>
  </si>
  <si>
    <t>10001562Rehabilitācija dienas stacionārā bērniem</t>
  </si>
  <si>
    <t>10020301Rehabilitācija dienas stacionārā bērniem</t>
  </si>
  <si>
    <t>10001535Rehabilitācija dienas stacionārā bērniem</t>
  </si>
  <si>
    <t>130064003Rehabilitācija dienas stacionārā bērniem</t>
  </si>
  <si>
    <t>801600003Rehabilitācija dienas stacionārā bērniem</t>
  </si>
  <si>
    <t>10064120Rehabilitācija dienas stacionārā bērniem</t>
  </si>
  <si>
    <t>250000092Rehabilitācija dienas stacionārā bērniem</t>
  </si>
  <si>
    <t>270020302Rehabilitācija dienas stacionārā bērniem</t>
  </si>
  <si>
    <t>360200027Rehabilitācija dienas stacionārā pieaugušajiem</t>
  </si>
  <si>
    <t>806012001Rehabilitācija dienas stacionārā pieaugušajiem</t>
  </si>
  <si>
    <t>420200052Rehabilitācija dienas stacionārā pieaugušajiem</t>
  </si>
  <si>
    <t>50020401Rehabilitācija dienas stacionārā pieaugušajiem</t>
  </si>
  <si>
    <t>460200036Rehabilitācija dienas stacionārā pieaugušajiem</t>
  </si>
  <si>
    <t>10064111Rehabilitācija dienas stacionārā pieaugušajiem</t>
  </si>
  <si>
    <t>90065207Rehabilitācija dienas stacionārā pieaugušajiem</t>
  </si>
  <si>
    <t>620200038Rehabilitācija dienas stacionārā pieaugušajiem</t>
  </si>
  <si>
    <t>10040307Rehabilitācija dienas stacionārā pieaugušajiem</t>
  </si>
  <si>
    <t>170020401Rehabilitācija dienas stacionārā pieaugušajiem</t>
  </si>
  <si>
    <t>660200027Rehabilitācija dienas stacionārā pieaugušajiem</t>
  </si>
  <si>
    <t>700200041Rehabilitācija dienas stacionārā pieaugušajiem</t>
  </si>
  <si>
    <t>10064103Rehabilitācija dienas stacionārā pieaugušajiem</t>
  </si>
  <si>
    <t>130013001Rehabilitācija dienas stacionārā pieaugušajiem</t>
  </si>
  <si>
    <t>740200008Rehabilitācija dienas stacionārā pieaugušajiem</t>
  </si>
  <si>
    <t>10011803Rehabilitācija dienas stacionārā pieaugušajiem</t>
  </si>
  <si>
    <t>760200002Rehabilitācija dienas stacionārā pieaugušajiem</t>
  </si>
  <si>
    <t>19362601Rehabilitācija dienas stacionārā pieaugušajiem</t>
  </si>
  <si>
    <t>801600004Rehabilitācija dienas stacionārā pieaugušajiem</t>
  </si>
  <si>
    <t>421200001Rehabilitācija dienas stacionārā pieaugušajiem</t>
  </si>
  <si>
    <t>780200005Rehabilitācija dienas stacionārā pieaugušajiem</t>
  </si>
  <si>
    <t>468900005Rehabilitācija dienas stacionārā pieaugušajiem</t>
  </si>
  <si>
    <t>10001562Rehabilitācija dienas stacionārā pieaugušajiem</t>
  </si>
  <si>
    <t>210020301Rehabilitācija dienas stacionārā pieaugušajiem</t>
  </si>
  <si>
    <t>10020301Rehabilitācija dienas stacionārā pieaugušajiem</t>
  </si>
  <si>
    <t>10020302Rehabilitācija dienas stacionārā pieaugušajiem</t>
  </si>
  <si>
    <t>10000234Rehabilitācija dienas stacionārā pieaugušajiem</t>
  </si>
  <si>
    <t>10001535Rehabilitācija dienas stacionārā pieaugušajiem</t>
  </si>
  <si>
    <t>130064003Rehabilitācija dienas stacionārā pieaugušajiem</t>
  </si>
  <si>
    <t>801600003Rehabilitācija dienas stacionārā pieaugušajiem</t>
  </si>
  <si>
    <t>10064120Rehabilitācija dienas stacionārā pieaugušajiem</t>
  </si>
  <si>
    <t>250000092Rehabilitācija dienas stacionārā pieaugušajiem</t>
  </si>
  <si>
    <t>270020302Rehabilitācija dienas stacionārā pieaugušajiem</t>
  </si>
  <si>
    <t>801600003Robotizēta stereotaktiskā radioķirurģija</t>
  </si>
  <si>
    <t>320200001Traumatoloģija, ortopēdija, rokas un rekonstruktīvā mikroķirurģija, plastiskā ķirurģija dienas stacionārā</t>
  </si>
  <si>
    <t>360200027Traumatoloģija, ortopēdija, rokas un rekonstruktīvā mikroķirurģija, plastiskā ķirurģija dienas stacionārā</t>
  </si>
  <si>
    <t>804462601Traumatoloģija, ortopēdija, rokas un rekonstruktīvā mikroķirurģija, plastiskā ķirurģija dienas stacionārā</t>
  </si>
  <si>
    <t>804435102Traumatoloģija, ortopēdija, rokas un rekonstruktīvā mikroķirurģija, plastiskā ķirurģija dienas stacionārā</t>
  </si>
  <si>
    <t>500200052Traumatoloģija, ortopēdija, rokas un rekonstruktīvā mikroķirurģija, plastiskā ķirurģija dienas stacionārā</t>
  </si>
  <si>
    <t>400200024Traumatoloģija, ortopēdija, rokas un rekonstruktīvā mikroķirurģija, plastiskā ķirurģija dienas stacionārā</t>
  </si>
  <si>
    <t>10011804Traumatoloģija, ortopēdija, rokas un rekonstruktīvā mikroķirurģija, plastiskā ķirurģija dienas stacionārā</t>
  </si>
  <si>
    <t>420200052Traumatoloģija, ortopēdija, rokas un rekonstruktīvā mikroķirurģija, plastiskā ķirurģija dienas stacionārā</t>
  </si>
  <si>
    <t>50020401Traumatoloģija, ortopēdija, rokas un rekonstruktīvā mikroķirurģija, plastiskā ķirurģija dienas stacionārā</t>
  </si>
  <si>
    <t>460200036Traumatoloģija, ortopēdija, rokas un rekonstruktīvā mikroķirurģija, plastiskā ķirurģija dienas stacionārā</t>
  </si>
  <si>
    <t>170024104Traumatoloģija, ortopēdija, rokas un rekonstruktīvā mikroķirurģija, plastiskā ķirurģija dienas stacionārā</t>
  </si>
  <si>
    <t>90020301Traumatoloģija, ortopēdija, rokas un rekonstruktīvā mikroķirurģija, plastiskā ķirurģija dienas stacionārā</t>
  </si>
  <si>
    <t>90024101Traumatoloģija, ortopēdija, rokas un rekonstruktīvā mikroķirurģija, plastiskā ķirurģija dienas stacionārā</t>
  </si>
  <si>
    <t>110000048Traumatoloģija, ortopēdija, rokas un rekonstruktīvā mikroķirurģija, plastiskā ķirurģija dienas stacionārā</t>
  </si>
  <si>
    <t>130020302Traumatoloģija, ortopēdija, rokas un rekonstruktīvā mikroķirurģija, plastiskā ķirurģija dienas stacionārā</t>
  </si>
  <si>
    <t>600200001Traumatoloģija, ortopēdija, rokas un rekonstruktīvā mikroķirurģija, plastiskā ķirurģija dienas stacionārā</t>
  </si>
  <si>
    <t>620200038Traumatoloģija, ortopēdija, rokas un rekonstruktīvā mikroķirurģija, plastiskā ķirurģija dienas stacionārā</t>
  </si>
  <si>
    <t>10040307Traumatoloģija, ortopēdija, rokas un rekonstruktīvā mikroķirurģija, plastiskā ķirurģija dienas stacionārā</t>
  </si>
  <si>
    <t>19466204Traumatoloģija, ortopēdija, rokas un rekonstruktīvā mikroķirurģija, plastiskā ķirurģija dienas stacionārā</t>
  </si>
  <si>
    <t>170020401Traumatoloģija, ortopēdija, rokas un rekonstruktīvā mikroķirurģija, plastiskā ķirurģija dienas stacionārā</t>
  </si>
  <si>
    <t>660200027Traumatoloģija, ortopēdija, rokas un rekonstruktīvā mikroķirurģija, plastiskā ķirurģija dienas stacionārā</t>
  </si>
  <si>
    <t>680200030Traumatoloģija, ortopēdija, rokas un rekonstruktīvā mikroķirurģija, plastiskā ķirurģija dienas stacionārā</t>
  </si>
  <si>
    <t>700200041Traumatoloģija, ortopēdija, rokas un rekonstruktīvā mikroķirurģija, plastiskā ķirurģija dienas stacionārā</t>
  </si>
  <si>
    <t>740200008Traumatoloģija, ortopēdija, rokas un rekonstruktīvā mikroķirurģija, plastiskā ķirurģija dienas stacionārā</t>
  </si>
  <si>
    <t>760200002Traumatoloģija, ortopēdija, rokas un rekonstruktīvā mikroķirurģija, plastiskā ķirurģija dienas stacionārā</t>
  </si>
  <si>
    <t>641600001Traumatoloģija, ortopēdija, rokas un rekonstruktīvā mikroķirurģija, plastiskā ķirurģija dienas stacionārā</t>
  </si>
  <si>
    <t>210020301Traumatoloģija, ortopēdija, rokas un rekonstruktīvā mikroķirurģija, plastiskā ķirurģija dienas stacionārā</t>
  </si>
  <si>
    <t>10020301Traumatoloģija, ortopēdija, rokas un rekonstruktīvā mikroķirurģija, plastiskā ķirurģija dienas stacionārā</t>
  </si>
  <si>
    <t>10020302Traumatoloģija, ortopēdija, rokas un rekonstruktīvā mikroķirurģija, plastiskā ķirurģija dienas stacionārā</t>
  </si>
  <si>
    <t>10000234Traumatoloģija, ortopēdija, rokas un rekonstruktīvā mikroķirurģija, plastiskā ķirurģija dienas stacionārā</t>
  </si>
  <si>
    <t>840200047Traumatoloģija, ortopēdija, rokas un rekonstruktīvā mikroķirurģija, plastiskā ķirurģija dienas stacionārā</t>
  </si>
  <si>
    <t>801600003Traumatoloģija, ortopēdija, rokas un rekonstruktīvā mikroķirurģija, plastiskā ķirurģija dienas stacionārā</t>
  </si>
  <si>
    <t>10011401Traumatoloģija, ortopēdija, rokas un rekonstruktīvā mikroķirurģija, plastiskā ķirurģija dienas stacionārā</t>
  </si>
  <si>
    <t>900200046Traumatoloģija, ortopēdija, rokas un rekonstruktīvā mikroķirurģija, plastiskā ķirurģija dienas stacionārā</t>
  </si>
  <si>
    <t>10064120Traumatoloģija, ortopēdija, rokas un rekonstruktīvā mikroķirurģija, plastiskā ķirurģija dienas stacionārā</t>
  </si>
  <si>
    <t>250000092Traumatoloģija, ortopēdija, rokas un rekonstruktīvā mikroķirurģija, plastiskā ķirurģija dienas stacionārā</t>
  </si>
  <si>
    <t>270020302Traumatoloģija, ortopēdija, rokas un rekonstruktīvā mikroķirurģija, plastiskā ķirurģija dienas stacionārā</t>
  </si>
  <si>
    <t>10011804Uroloģija dienas stacionārā</t>
  </si>
  <si>
    <t>50020401Uroloģija dienas stacionārā</t>
  </si>
  <si>
    <t>110000048Uroloģija dienas stacionārā</t>
  </si>
  <si>
    <t>620200038Uroloģija dienas stacionārā</t>
  </si>
  <si>
    <t>10040307Uroloģija dienas stacionārā</t>
  </si>
  <si>
    <t>170020401Uroloģija dienas stacionārā</t>
  </si>
  <si>
    <t>50000020Uroloģija dienas stacionārā</t>
  </si>
  <si>
    <t>680200030Uroloģija dienas stacionārā</t>
  </si>
  <si>
    <t>740200008Uroloģija dienas stacionārā</t>
  </si>
  <si>
    <t>10011803Uroloģija dienas stacionārā</t>
  </si>
  <si>
    <t>210020301Uroloģija dienas stacionārā</t>
  </si>
  <si>
    <t>10020301Uroloģija dienas stacionārā</t>
  </si>
  <si>
    <t>10000234Uroloģija dienas stacionārā</t>
  </si>
  <si>
    <t>19464002Uroloģija dienas stacionārā</t>
  </si>
  <si>
    <t>10064120Uroloģija dienas stacionārā</t>
  </si>
  <si>
    <t>250000092Uroloģija dienas stacionārā</t>
  </si>
  <si>
    <t>270020302Uroloģija dienas stacionārā</t>
  </si>
  <si>
    <t>320200001Vispārējie ķirurģiskie pakalpojumi dienas stacionārā</t>
  </si>
  <si>
    <t>360200027Vispārējie ķirurģiskie pakalpojumi dienas stacionārā</t>
  </si>
  <si>
    <t>804435102Vispārējie ķirurģiskie pakalpojumi dienas stacionārā</t>
  </si>
  <si>
    <t>500200052Vispārējie ķirurģiskie pakalpojumi dienas stacionārā</t>
  </si>
  <si>
    <t>400200024Vispārējie ķirurģiskie pakalpojumi dienas stacionārā</t>
  </si>
  <si>
    <t>10011804Vispārējie ķirurģiskie pakalpojumi dienas stacionārā</t>
  </si>
  <si>
    <t>420200052Vispārējie ķirurģiskie pakalpojumi dienas stacionārā</t>
  </si>
  <si>
    <t>50020401Vispārējie ķirurģiskie pakalpojumi dienas stacionārā</t>
  </si>
  <si>
    <t>460200036Vispārējie ķirurģiskie pakalpojumi dienas stacionārā</t>
  </si>
  <si>
    <t>170024104Vispārējie ķirurģiskie pakalpojumi dienas stacionārā</t>
  </si>
  <si>
    <t>90020301Vispārējie ķirurģiskie pakalpojumi dienas stacionārā</t>
  </si>
  <si>
    <t>110000048Vispārējie ķirurģiskie pakalpojumi dienas stacionārā</t>
  </si>
  <si>
    <t>130020302Vispārējie ķirurģiskie pakalpojumi dienas stacionārā</t>
  </si>
  <si>
    <t>600200001Vispārējie ķirurģiskie pakalpojumi dienas stacionārā</t>
  </si>
  <si>
    <t>620200038Vispārējie ķirurģiskie pakalpojumi dienas stacionārā</t>
  </si>
  <si>
    <t>10064025Vispārējie ķirurģiskie pakalpojumi dienas stacionārā</t>
  </si>
  <si>
    <t>10040307Vispārējie ķirurģiskie pakalpojumi dienas stacionārā</t>
  </si>
  <si>
    <t>170020401Vispārējie ķirurģiskie pakalpojumi dienas stacionārā</t>
  </si>
  <si>
    <t>660200027Vispārējie ķirurģiskie pakalpojumi dienas stacionārā</t>
  </si>
  <si>
    <t>50000020Vispārējie ķirurģiskie pakalpojumi dienas stacionārā</t>
  </si>
  <si>
    <t>680200030Vispārējie ķirurģiskie pakalpojumi dienas stacionārā</t>
  </si>
  <si>
    <t>740200008Vispārējie ķirurģiskie pakalpojumi dienas stacionārā</t>
  </si>
  <si>
    <t>10011803Vispārējie ķirurģiskie pakalpojumi dienas stacionārā</t>
  </si>
  <si>
    <t>760200002Vispārējie ķirurģiskie pakalpojumi dienas stacionārā</t>
  </si>
  <si>
    <t>641600001Vispārējie ķirurģiskie pakalpojumi dienas stacionārā</t>
  </si>
  <si>
    <t>210020301Vispārējie ķirurģiskie pakalpojumi dienas stacionārā</t>
  </si>
  <si>
    <t>10020301Vispārējie ķirurģiskie pakalpojumi dienas stacionārā</t>
  </si>
  <si>
    <t>10000234Vispārējie ķirurģiskie pakalpojumi dienas stacionārā</t>
  </si>
  <si>
    <t>840200047Vispārējie ķirurģiskie pakalpojumi dienas stacionārā</t>
  </si>
  <si>
    <t>801600003Vispārējie ķirurģiskie pakalpojumi dienas stacionārā</t>
  </si>
  <si>
    <t>900200046Vispārējie ķirurģiskie pakalpojumi dienas stacionārā</t>
  </si>
  <si>
    <t>10064120Vispārējie ķirurģiskie pakalpojumi dienas stacionārā</t>
  </si>
  <si>
    <t>250000092Vispārējie ķirurģiskie pakalpojumi dienas stacionārā</t>
  </si>
  <si>
    <t>270020302Vispārējie ķirurģiskie pakalpojumi dienas stacionārā</t>
  </si>
  <si>
    <t>Plānotais5 izmeklējumu skaits 2025.gadā +5%</t>
  </si>
  <si>
    <t>Provizoriski plānotais finansējums pakalpojumu apmaksai 2025.gadam, EUR +5%</t>
  </si>
  <si>
    <t>Provizoriski plānotā pacientu līdzmaksājuma kompensācija 2025.gadam, EUR +5%</t>
  </si>
  <si>
    <t>2024.g aptauja</t>
  </si>
  <si>
    <t>Aptauja/
fakts+5%</t>
  </si>
  <si>
    <t>Provizoriski plānotais finansējums pakalpojumu apmaksai 2025.gadam, EUR +5%+aptauja</t>
  </si>
  <si>
    <t>Provizoriski plānotā pacientu līdzmaksājuma kompensācija 2025.gadam, EUR +5%+aptauja</t>
  </si>
  <si>
    <t>320200001Anestezioloģija</t>
  </si>
  <si>
    <t>360200027Anestezioloģija</t>
  </si>
  <si>
    <t>804435102Anestezioloģija</t>
  </si>
  <si>
    <t>500200052Anestezioloģija</t>
  </si>
  <si>
    <t>400200024Anestezioloģija</t>
  </si>
  <si>
    <t>10011804Anestezioloģija</t>
  </si>
  <si>
    <t>420200052Anestezioloģija</t>
  </si>
  <si>
    <t>50020401Anestezioloģija</t>
  </si>
  <si>
    <t>460200036Anestezioloģija</t>
  </si>
  <si>
    <t>270000069Anestezioloģija</t>
  </si>
  <si>
    <t>10064111Anestezioloģija</t>
  </si>
  <si>
    <t>19466203Anestezioloģija</t>
  </si>
  <si>
    <t>90020301Anestezioloģija</t>
  </si>
  <si>
    <t>90024101Anestezioloģija</t>
  </si>
  <si>
    <t>110000048Anestezioloģija</t>
  </si>
  <si>
    <t>130020302Anestezioloģija</t>
  </si>
  <si>
    <t>600200001Anestezioloģija</t>
  </si>
  <si>
    <t>620200038Anestezioloģija</t>
  </si>
  <si>
    <t>10040307Anestezioloģija</t>
  </si>
  <si>
    <t>170020401Anestezioloģija</t>
  </si>
  <si>
    <t>660200027Anestezioloģija</t>
  </si>
  <si>
    <t>50000020Anestezioloģija</t>
  </si>
  <si>
    <t>680200030Anestezioloģija</t>
  </si>
  <si>
    <t>700200041Anestezioloģija</t>
  </si>
  <si>
    <t>740200008Anestezioloģija</t>
  </si>
  <si>
    <t>10011803Anestezioloģija</t>
  </si>
  <si>
    <t>760200002Anestezioloģija</t>
  </si>
  <si>
    <t>641600001Anestezioloģija</t>
  </si>
  <si>
    <t>210020301Anestezioloģija</t>
  </si>
  <si>
    <t>10020301Anestezioloģija</t>
  </si>
  <si>
    <t>10020302Anestezioloģija</t>
  </si>
  <si>
    <t>10000234Anestezioloģija</t>
  </si>
  <si>
    <t>840200047Anestezioloģija</t>
  </si>
  <si>
    <t>801600003Anestezioloģija</t>
  </si>
  <si>
    <t>880200016Anestezioloģija</t>
  </si>
  <si>
    <t>10011401Anestezioloģija</t>
  </si>
  <si>
    <t>900200046Anestezioloģija</t>
  </si>
  <si>
    <t>10064120Anestezioloģija</t>
  </si>
  <si>
    <t>250000092Anestezioloģija</t>
  </si>
  <si>
    <t>90000026Anestezioloģija</t>
  </si>
  <si>
    <t>270020302Anestezioloģija</t>
  </si>
  <si>
    <t>Plānotais5 izmeklējumu skaits 2025.gadā +10%</t>
  </si>
  <si>
    <t>Provizoriski plānotais finansējums pakalpojumu apmaksai 2025.gadam, EUR +10%</t>
  </si>
  <si>
    <t>Provizoriski plānotā pacientu līdzmaksājuma kompensācija 2025.gadam, EUR +10%</t>
  </si>
  <si>
    <t>BH+10%</t>
  </si>
  <si>
    <t>10011804Miega izmeklējumi</t>
  </si>
  <si>
    <t>170020401Miega izmeklējumi</t>
  </si>
  <si>
    <t>10001129Miega izmeklējumi</t>
  </si>
  <si>
    <t>941600032Miega izmeklējumi</t>
  </si>
  <si>
    <t>10011803Miega izmeklējumi</t>
  </si>
  <si>
    <t>10020301Miega izmeklējumi</t>
  </si>
  <si>
    <t>10000234Miega izmeklējumi</t>
  </si>
  <si>
    <t>840200047Miega izmeklējumi</t>
  </si>
  <si>
    <t>10064120Miega izmeklējumi</t>
  </si>
  <si>
    <t>EUR</t>
  </si>
  <si>
    <t>10011804Reimatoloģija</t>
  </si>
  <si>
    <t>50020401Reimatoloģija</t>
  </si>
  <si>
    <t>10069102Reimatoloģija</t>
  </si>
  <si>
    <t>170020401Reimatoloģija</t>
  </si>
  <si>
    <t>10000995Reimatoloģija</t>
  </si>
  <si>
    <t>10011803Reimatoloģija</t>
  </si>
  <si>
    <t>210020301Reimatoloģija</t>
  </si>
  <si>
    <t>10020301Reimatoloģija</t>
  </si>
  <si>
    <t>10000234Reimatoloģija</t>
  </si>
  <si>
    <t>10001535Reimatoloģija</t>
  </si>
  <si>
    <t>250000085Reimatoloģija</t>
  </si>
  <si>
    <t>170077445Reimatoloģija</t>
  </si>
  <si>
    <t>Nodaļa</t>
  </si>
  <si>
    <t>Ārstniecības iestādes kods</t>
  </si>
  <si>
    <t>Pacientu skaits</t>
  </si>
  <si>
    <t>Konsultāciju skaits</t>
  </si>
  <si>
    <t>Rīga</t>
  </si>
  <si>
    <t>Kurzeme</t>
  </si>
  <si>
    <t>Pakalpojums netiks sniegts, jo speciālsts atradīsies ilgstošā prombūtnē, pakalpojums tiks atsāts 2026.gadā</t>
  </si>
  <si>
    <t>Latgale</t>
  </si>
  <si>
    <t xml:space="preserve">Daugavpils reģionālā slimnīca </t>
  </si>
  <si>
    <t>Rēzeknes slimnīca</t>
  </si>
  <si>
    <t> Rīgas 1.slimnīca</t>
  </si>
  <si>
    <t> 900</t>
  </si>
  <si>
    <t> Latvijas Universitātes Medicīniskās pēcdiploma izglītības institūts SIA</t>
  </si>
  <si>
    <t> 80</t>
  </si>
  <si>
    <t> 88</t>
  </si>
  <si>
    <t>Rīgas Austrumu klīniskā universitātes slimnīca, SIA</t>
  </si>
  <si>
    <t xml:space="preserve">Bērnu klīniskā universitātes slimnīca, VSIA </t>
  </si>
  <si>
    <t> 1130</t>
  </si>
  <si>
    <t> 3852</t>
  </si>
  <si>
    <t>vid izmaksa</t>
  </si>
  <si>
    <t>Izm.skaits</t>
  </si>
  <si>
    <t>BH+15%</t>
  </si>
  <si>
    <t>BH+5%</t>
  </si>
  <si>
    <t>No 01.01.2025 pārceļ no slodzēm</t>
  </si>
  <si>
    <t>BH+12%</t>
  </si>
  <si>
    <t>BH+8%</t>
  </si>
  <si>
    <t>Nepaliec viens, Biedrība</t>
  </si>
  <si>
    <t>Pēc aptaujas</t>
  </si>
  <si>
    <t>Provizoriski plānotais finansējums pakalpojumu apmaksai 2025.gadam, EUR ar papildus %</t>
  </si>
  <si>
    <t>Sum of Plānotais finansējums pakalpojumu apmaksai 2024.gadam, EUR</t>
  </si>
  <si>
    <t>Sum of Provizoriski plānotais finansējums pakalpojumu apmaksai 2025.gadam, EUR ar papildus %</t>
  </si>
  <si>
    <t>Papildus EUR</t>
  </si>
  <si>
    <t>(blank)</t>
  </si>
  <si>
    <t>Sum of Plānotais izmeklējumu skaits 2024.gadā</t>
  </si>
  <si>
    <t>Sum of Plānotā pacienta līdzmaksājuma kompensācija 2024.gadam kopā, EUR</t>
  </si>
  <si>
    <t>Sum of Plānotais5 izmeklējumu skaits 2025.gadā</t>
  </si>
  <si>
    <t>Sum of Provizoriski plānotā pacientu līdzmaksājuma kompensācija 2025.gadam, EUR</t>
  </si>
  <si>
    <t>Sekundārās ambulatorās veselības aprūpes finanšu līdzekļu sadalījums ārstniecības iestādēm 2024.gadam</t>
  </si>
  <si>
    <t>Teritoriālā nodaļa</t>
  </si>
  <si>
    <t>Plānotais izmeklējumu skaits par epizodēm un manipulācijām</t>
  </si>
  <si>
    <t xml:space="preserve">Plānotais finanšu apjoms par epizodēm un manipulācijām, EUR </t>
  </si>
  <si>
    <t>Līvānu slimnīca, Sabiedrība ar ierobežotu atbildību</t>
  </si>
  <si>
    <t>Rīgas psihiatrijas un narkoloģijas centrs, Valsts sabiedrība ar ierobežotu atbildību</t>
  </si>
  <si>
    <t xml:space="preserve">MED ALFA, Sabiedrība ar ierobežotu atbildību </t>
  </si>
  <si>
    <t>Sirds asinsvadu sistēmas funkcionālie izmeklējumi</t>
  </si>
  <si>
    <t>Salaspils veselības un sociālās aprūpes centrs, SIA</t>
  </si>
  <si>
    <t xml:space="preserve">Jelgavas klīnika, SIA </t>
  </si>
  <si>
    <t xml:space="preserve">Aizkraukles klīnika, SIA </t>
  </si>
  <si>
    <t>Saulkrastu veselības centrs, pašvaldības aģentūra</t>
  </si>
  <si>
    <t>Medicīniskās pēcdiploma izglītības institūts, Sabiedrība ar ierobežotu atbildību</t>
  </si>
  <si>
    <t>Ineses Kreicas ārstes prakse otolaringoloģijā, SIA</t>
  </si>
  <si>
    <t>AM konsultācijas, SIA</t>
  </si>
  <si>
    <t>Klīnika Balta, SIA</t>
  </si>
  <si>
    <t>Tērauds Ivo - ārsta prakse otolaringoloģijā</t>
  </si>
  <si>
    <t>Latgales medicīnas centrs, Sabiedrība ar ierobežotu atbildību</t>
  </si>
  <si>
    <t>Katarse, Sabiedrība ar ierobežotu atbildību</t>
  </si>
  <si>
    <t>Alergoloģija bērniem</t>
  </si>
  <si>
    <t>Anestezioloģija bērniem</t>
  </si>
  <si>
    <t>Dermatoveneroloģija bērniem</t>
  </si>
  <si>
    <t>Doplerogrāfija bērniem</t>
  </si>
  <si>
    <t>Endokrinoloģija bērniem</t>
  </si>
  <si>
    <t>Gastroenteroloģija bērniem</t>
  </si>
  <si>
    <t>Kardioloģija bērniem</t>
  </si>
  <si>
    <t>Kodolmagnētiskā rezonanse bērniem</t>
  </si>
  <si>
    <t>Neiroelektrofizioloģiskie funkcionālie izmeklējumi bērniem</t>
  </si>
  <si>
    <t>Neiroloģija bērniem</t>
  </si>
  <si>
    <t>Pulmonoloģija bērniem</t>
  </si>
  <si>
    <t>Rentgenoloģija bērniem</t>
  </si>
  <si>
    <t>Sirds asinsvadu sistēmas funkcionālie izmeklējumi bērniem</t>
  </si>
  <si>
    <t>Ultrasonogrāfija bērniem</t>
  </si>
  <si>
    <t>Alergoloģija pieaugušajiem</t>
  </si>
  <si>
    <t>Anestezioloģija pieaugušajiem</t>
  </si>
  <si>
    <t>Dermatoveneroloģija pieaugušajiem</t>
  </si>
  <si>
    <t>Doplerogrāfija pieaugušajiem</t>
  </si>
  <si>
    <t>Endokrinoloģija pieaugušajiem</t>
  </si>
  <si>
    <t>Gastroenteroloģija pieaugušajiem</t>
  </si>
  <si>
    <t>Kardioloģija pieaugušajiem</t>
  </si>
  <si>
    <t>Kodolmagnētiskā rezonanse pieaugušajiem</t>
  </si>
  <si>
    <t>Neiroelektrofizioloģiskie funkcionālie izmeklējumi pieaugušajiem</t>
  </si>
  <si>
    <t>Neiroloģija pieaugušajiem</t>
  </si>
  <si>
    <t>Pulmonoloģija pieaugušajiem</t>
  </si>
  <si>
    <t>Rentgenoloģija pieaugušajiem</t>
  </si>
  <si>
    <t>Sirds asinsvadu sistēmas funkcionālie izmeklējumi pieaugušajiem</t>
  </si>
  <si>
    <t>Ultrasonogrāfija pieaugušajiem</t>
  </si>
  <si>
    <t>Rēzeknes novada veselības un sociālās aprūpes centrs</t>
  </si>
  <si>
    <t>Plānotais izmeklējumu skaits 2026.gadā</t>
  </si>
  <si>
    <t>Provizoriski plānotais finansējums pakalpojumu apmaksai 2026.gadam, EUR</t>
  </si>
  <si>
    <t>2026.gada sekundāro ambulatoro veselības aprūpes kvotēto pakalpojumu plānojums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</si>
</sst>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6"/>
      <color rgb="FFFF000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pivotButton="1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3" fontId="1" fillId="0" borderId="1" xfId="0" applyNumberFormat="1" applyFont="1" applyBorder="1"/>
    <xf numFmtId="0" fontId="1" fillId="5" borderId="1" xfId="0" applyFont="1" applyFill="1" applyBorder="1"/>
    <xf numFmtId="3" fontId="0" fillId="0" borderId="0" xfId="0" applyNumberFormat="1"/>
    <xf numFmtId="10" fontId="1" fillId="0" borderId="0" xfId="1" applyNumberFormat="1" applyFont="1"/>
    <xf numFmtId="0" fontId="4" fillId="0" borderId="0" xfId="0" applyFont="1" applyAlignment="1">
      <alignment horizontal="center" vertical="center" wrapText="1"/>
    </xf>
    <xf numFmtId="3" fontId="1" fillId="0" borderId="0" xfId="0" applyNumberFormat="1" applyFont="1"/>
    <xf numFmtId="4" fontId="1" fillId="0" borderId="0" xfId="0" applyNumberFormat="1" applyFont="1"/>
    <xf numFmtId="4" fontId="4" fillId="0" borderId="1" xfId="0" applyNumberFormat="1" applyFon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 wrapText="1"/>
    </xf>
    <xf numFmtId="4" fontId="1" fillId="0" borderId="1" xfId="0" applyNumberFormat="1" applyFont="1" applyBorder="1"/>
    <xf numFmtId="10" fontId="1" fillId="0" borderId="1" xfId="1" applyNumberFormat="1" applyFont="1" applyBorder="1"/>
    <xf numFmtId="10" fontId="1" fillId="3" borderId="1" xfId="1" applyNumberFormat="1" applyFont="1" applyFill="1" applyBorder="1"/>
    <xf numFmtId="9" fontId="1" fillId="0" borderId="1" xfId="1" applyFont="1" applyBorder="1"/>
    <xf numFmtId="10" fontId="1" fillId="5" borderId="1" xfId="1" applyNumberFormat="1" applyFont="1" applyFill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3" fontId="0" fillId="2" borderId="1" xfId="0" applyNumberFormat="1" applyFill="1" applyBorder="1"/>
    <xf numFmtId="9" fontId="0" fillId="0" borderId="1" xfId="0" applyNumberFormat="1" applyBorder="1"/>
    <xf numFmtId="9" fontId="1" fillId="0" borderId="1" xfId="0" applyNumberFormat="1" applyFont="1" applyBorder="1"/>
    <xf numFmtId="9" fontId="0" fillId="0" borderId="0" xfId="0" applyNumberFormat="1"/>
    <xf numFmtId="0" fontId="0" fillId="0" borderId="0" xfId="0" applyAlignment="1">
      <alignment horizontal="left"/>
    </xf>
    <xf numFmtId="0" fontId="5" fillId="6" borderId="1" xfId="0" applyFont="1" applyFill="1" applyBorder="1" applyAlignment="1">
      <alignment horizontal="center" vertical="center" wrapText="1"/>
    </xf>
    <xf numFmtId="0" fontId="5" fillId="6" borderId="0" xfId="0" applyFont="1" applyFill="1"/>
    <xf numFmtId="3" fontId="5" fillId="6" borderId="1" xfId="0" applyNumberFormat="1" applyFont="1" applyFill="1" applyBorder="1"/>
    <xf numFmtId="0" fontId="5" fillId="6" borderId="1" xfId="0" applyFont="1" applyFill="1" applyBorder="1"/>
    <xf numFmtId="4" fontId="5" fillId="6" borderId="0" xfId="0" applyNumberFormat="1" applyFont="1" applyFill="1"/>
    <xf numFmtId="3" fontId="5" fillId="6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" fontId="7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īna Engelberga" refreshedDate="45637.477291782408" createdVersion="8" refreshedVersion="8" minRefreshableVersion="3" recordCount="2014" xr:uid="{700C009A-C863-4C8D-B2EC-ED66DB37D66B}">
  <cacheSource type="worksheet">
    <worksheetSource ref="A5:E2019" sheet="Papildus %"/>
  </cacheSource>
  <cacheFields count="5">
    <cacheField name="Pakalpojumu veids" numFmtId="0">
      <sharedItems count="70">
        <s v="Alergoloģija"/>
        <s v="Algoloģija"/>
        <s v="Ambulatorā palīdzība surdoloģijā"/>
        <s v="Ambulatori konsultatīvā palīdzība pie nieru transplantācijas"/>
        <s v="Anestezioloģija"/>
        <s v="Arodslimību speciālisti"/>
        <s v="Ārstu konsīlijs reto slimību ārstēšanā"/>
        <s v="Bērnu ķirurģija dienas stacionārā"/>
        <s v="Datortomogrāfija"/>
        <s v="Dermatoveneroloģija"/>
        <s v="Dienas stacionārs hronisko sāpju pacientu ārstēšanai"/>
        <s v="Doplerogrāfija"/>
        <s v="Elastogrāfija"/>
        <s v="Elektrokardiogrāfija"/>
        <s v="Endokrinoloģija"/>
        <s v="Endoskopija"/>
        <s v="Gastroenteroloģija"/>
        <s v="Gastrointestinālās endoskopijas dienas stacionārā"/>
        <s v="Ginekoloģija"/>
        <s v="Ginekoloģija dienas stacionārā"/>
        <s v="Ģenētisko slimnieku konsultēšana"/>
        <s v="Hematoloģija"/>
        <s v="Infektoloģija"/>
        <s v="Internā medicīna"/>
        <s v="Invazīvā kardioloģija dienas stacionārā"/>
        <s v="Invazīvā radioloģija dienas stacionārā"/>
        <s v="Kardioloģija"/>
        <s v="Kodolmagnētiskās rezonanse"/>
        <s v="Ķirurģija"/>
        <s v="Ķirurģiskie pakalpojumi oftalmoloģijas dienas stacionārā"/>
        <s v="Metadona aizvietojošā terapija"/>
        <s v="Miega izmeklējumi"/>
        <s v="Motivācijas programmas pasākumi bērniem Garastāvokļa kabinetā"/>
        <s v="Multiplās sklerozes slimnieku konsultēšana un izmeklēšana"/>
        <s v="Narkoloģija"/>
        <s v="Narkoloģisko slimnieku ārstēšana narkoloģiskā profila dienas stacionārā"/>
        <s v="Nefroloģija"/>
        <s v="Neiroelektrofizioloģiskie funkcionālie izmeklējumi"/>
        <s v="Neiroloģija"/>
        <s v="Neiroloģisko un iekšķīgo slimību ārstēšana dienas stacionārā"/>
        <s v="Oftalmoloģija"/>
        <s v="Onkoloģija"/>
        <s v="Osteodensitometrija"/>
        <s v="Otolaringoloģija"/>
        <s v="Otolaringoloģija bērniem dienas stacionārā"/>
        <s v="Otolaringoloģija pieaugušajiem dienas stacionārā"/>
        <s v="Parenterālā un enterālā barošana"/>
        <s v="Pārējie ambulatorie pakalpojumi"/>
        <s v="Pārējie sirds asinsvadu sistēmas funkcionālie izmeklējumi"/>
        <s v="Pārējie speciālisti"/>
        <s v="Pediatrija"/>
        <s v="Psihiatrija"/>
        <s v="Psihiatrisko slimnieku ārstēšana psihiatriskā profila dienas stacionārā"/>
        <s v="Pulmonoloģija"/>
        <s v="Radionuklīdā diagnostika"/>
        <s v="Rehabilitācija dienas stacionārā bērniem"/>
        <s v="Rehabilitācija dienas stacionārā pieaugušajiem"/>
        <s v="Rehabilitācijas pakalpojumi bērniem"/>
        <s v="Rehabilitācijas pakalpojumi pieaugušajiem"/>
        <s v="Reimatoloģija"/>
        <s v="Rentgenoloģija"/>
        <s v="Robotizēta stereotaktiskā radioķirurģija"/>
        <s v="Sporta medicīna"/>
        <s v="Tiesu psihiatriskā un psiholoģiskā ekspertīze"/>
        <s v="Traumatoloģija"/>
        <s v="Traumatoloģija, ortopēdija, rokas un rekonstruktīvā mikroķirurģija, plastiskā ķirurģija dienas stacionārā"/>
        <s v="Ultrasonogrāfija"/>
        <s v="Uroloģija"/>
        <s v="Uroloģija dienas stacionārā"/>
        <s v="Vispārējie ķirurģiskie pakalpojumi dienas stacionārā"/>
      </sharedItems>
    </cacheField>
    <cacheField name="Plānotais finansējums pakalpojumu apmaksai 2024.gadam, EUR" numFmtId="0">
      <sharedItems containsString="0" containsBlank="1" containsNumber="1" containsInteger="1" minValue="0" maxValue="4761992"/>
    </cacheField>
    <cacheField name="Provizoriski plānotais finansējums pakalpojumu apmaksai 2025.gadam, EUR" numFmtId="0">
      <sharedItems containsString="0" containsBlank="1" containsNumber="1" containsInteger="1" minValue="0" maxValue="4796203"/>
    </cacheField>
    <cacheField name="Provizoriski plānotais finansējums pakalpojumu apmaksai 2025.gadam, EUR ar papildus %" numFmtId="0">
      <sharedItems containsSemiMixedTypes="0" containsString="0" containsNumber="1" containsInteger="1" minValue="0" maxValue="4886373"/>
    </cacheField>
    <cacheField name="Plānošanas aprēķins" numFmtId="0">
      <sharedItems count="22">
        <s v="BH+8%"/>
        <s v="Fakts 4+8"/>
        <s v="Fakts 4+8 +atlase"/>
        <s v="BH+12%"/>
        <s v="Jauns pakalpojums no 01.01.2025"/>
        <s v="Dīkstāves prognoze uz 12M"/>
        <s v="BH+15%"/>
        <s v="Plānotais uz 01.07"/>
        <s v="BH+10%"/>
        <s v="BH+5%"/>
        <s v="Jauns pak.sniedzējs"/>
        <s v="Dīkstāves prognoze uz 12M +atlase"/>
        <s v="PLK pēc fakta"/>
        <s v="Plānotais uz 01.07 +atlase"/>
        <s v="Veiktais darbs 10M/10*12, proporcija izejot uz līg.summu"/>
        <s v="Fakts 4+8 (bērni+grūtnieces)"/>
        <s v="10M fakts/prognoze uz 12M"/>
        <s v="Pakalpojumu uzsāka ar 01.01.2024, pārrēķināti apmeklējumi uz 12M"/>
        <s v="No 01.01.2025 pārceļ no slodzēm"/>
        <s v="Plānotais uz 01.07+papildus inf.slim.uzliesmojumam"/>
        <s v="Pēc aptaujas"/>
        <s v="Fakts 4+8 - turpināt???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īna Engelberga" refreshedDate="45637.49209699074" createdVersion="8" refreshedVersion="8" minRefreshableVersion="3" recordCount="2014" xr:uid="{70B86B43-26DF-43E0-8E6E-152CD80D723A}">
  <cacheSource type="worksheet">
    <worksheetSource ref="A5:J2019" sheet="KOPĀ"/>
  </cacheSource>
  <cacheFields count="10">
    <cacheField name="Dienesta teritoriālā nodaļa" numFmtId="0">
      <sharedItems count="5">
        <s v="Rīgas nodaļa"/>
        <s v="Vidzemes nodaļa"/>
        <s v="Zemgales nodaļa"/>
        <s v="Latgales nodaļa"/>
        <s v="Kurzemes nodaļa"/>
      </sharedItems>
    </cacheField>
    <cacheField name="Ārstniecības iestādes nosaukums" numFmtId="0">
      <sharedItems count="315">
        <s v="ALERĢISKO SLIMĪBU IZMEKLĒŠANAS UN ĀRSTĒŠANAS CENTRS, Medicīniskā sabiedrība SIA"/>
        <s v="Ādažu slimnīca, Pašvaldības sabiedrība ar ierobežotu atbildību"/>
        <s v="Balvu un Gulbenes slimnīcu apvienība, Sabiedrība ar ierobežotu atbildību"/>
        <s v="Bauskas slimnīca, SIA"/>
        <s v="Bērnu klīniskā universitātes slimnīca, Valsts sabiedrība ar ierobežotu atbildību"/>
        <s v="Daugavpils bērnu veselības centrs, Sabiedrība ar ierobežotu atbildību"/>
        <s v="DINA SEBRE - ārsta prakse alergoloģijā, SIA"/>
        <s v="Dziedniecība, Sabiedrība ar ierobežotu atbildību"/>
        <s v="Jelgavas poliklīnika, SIA"/>
        <s v="Ogres rajona slimnīca, Sabiedrība ar ierobežotu atbildību"/>
        <s v="Paula Stradiņa klīniskā universitātes slimnīca, Valsts sabiedrība ar ierobežotu atbildību"/>
        <s v="Rīgas Austrumu klīniskā universitātes slimnīca, Sabiedrība ar ierobežotu atbildību"/>
        <s v="Rīgas veselības centrs, SIA"/>
        <s v="VALMIERAS VESELĪBAS CENTRS, SIA"/>
        <s v="Ventspils poliklīnika, Pašvaldības SIA"/>
        <s v="Veselības centru apvienība, AS"/>
        <s v="Vēvere Viktorija - ārsta prakse pneimonoloģijā un alergoloģijā"/>
        <s v="Zemgales veselības centrs, Sabiedrība ar ierobežotu atbildību"/>
        <s v="Daugavpils reģionālā slimnīca, Sabiedrība ar ierobežotu atbildību"/>
        <s v="Freimane Aija - ārsta prakse neiroloģijā un algoloģijā"/>
        <s v="LIEPĀJAS REĢIONĀLĀ SLIMNĪCA, Sabiedrība ar ierobežotu atbildību"/>
        <s v="medicīnas firma &quot;Elpa&quot;, Sabiedrība ar ierobežotu atbildību"/>
        <s v="Rīgas 1. slimnīca, SIA"/>
        <s v="Rīgas 2. slimnīca, SIA"/>
        <s v="Vidzemes slimnīca, Sabiedrība ar ierobežotu atbildību"/>
        <s v="VESELĪBAS CENTRS BIĶERNIEKI, Sabiedrība ar ierobežotu atbildību"/>
        <s v="Aizkraukles slimnīca, Sabiedrība ar ierobežotu atbildību"/>
        <s v="Alūksnes slimnīca, Sabiedrība ar ierobežotu atbildību"/>
        <s v="CĒSU KLĪNIKA, Sabiedrība ar ierobežotu atbildību"/>
        <s v="Dobeles un apkārtnes slimnīca, SIA"/>
        <s v="Dr.Čēma endoskopiju privātprakse, Sabiedrība ar ierobežotu atbildību"/>
        <s v="GREMOŠANAS SLIMĪBU CENTRS &quot;GASTRO&quot;, SIA "/>
        <s v="JELGAVAS PILSĒTAS SLIMNĪCA, SIA"/>
        <s v="Jēkabpils reģionālā slimnīca, Sabiedrība ar ierobežotu atbildību"/>
        <s v="Jūrmalas slimnīca, Sabiedrība ar ierobežotu atbildību"/>
        <s v="Krāslavas slimnīca, Sabiedrība ar ierobežotu atbildību"/>
        <s v="Kuldīgas slimnīca, Sabiedrība ar ierobežotu atbildību"/>
        <s v="Latvijas Jūras medicīnas centrs, Akciju sabiedrība"/>
        <s v="Limbažu slimnīca, Sabiedrība ar ierobežotu atbildību"/>
        <s v="LUC MEDICAL, Sabiedrība ar ierobežotu atbildību"/>
        <s v="Ludzas medicīnas centrs, Sabiedrība ar ierobežotu atbildību"/>
        <s v="Madonas slimnīca, Madonas novada pašvaldības SIA"/>
        <s v="Preiļu slimnīca, Sabiedrība ar ierobežotu atbildību"/>
        <s v="PRIEKULES SLIMNĪCA, SIA"/>
        <s v="RĒZEKNES SLIMNĪCA, Sabiedrība ar ierobežotu atbildību"/>
        <s v="Saldus medicīnas centrs, Sabiedrība ar ierobežotu atbildību"/>
        <s v="Siguldas slimnīca, SIA"/>
        <s v="TALSU VESELĪBAS CENTRS, SIA"/>
        <s v="Traumatoloģijas un ortopēdijas slimnīca, Valsts sabiedrība ar ierobežotu atbildību"/>
        <s v="Tukuma slimnīca, Sabiedrība ar ierobežotu atbildību"/>
        <s v="Ziemeļkurzemes reģionālā slimnīca, SIA"/>
        <s v="JAUNLIEPĀJAS PRIMĀRĀS VESELĪBAS APRŪPES CENTRS, Sabiedrība ar ierobežotu atbildību "/>
        <s v="LaTi un Kompānija, Sabiedrība ar ierobežotu atbildību"/>
        <s v="Medicīnas sabiedrība &quot;ARS&quot;, Sabiedrība ar ierobežotu atbildību"/>
        <s v="VESELĪBAS CENTRS 4, Sabiedrība ar ierobežotu atbildību"/>
        <s v="VIZUĀLĀ DIAGNOSTIKA, SIA"/>
        <s v="DERMATOVENEROLOGS, Sabiedrība ar ierobežotu atbildību"/>
        <s v="Freiberga Selga  - ārsta dermatologa, venerologa un kosmetologa prakse"/>
        <s v="Gerke Linda - ārsta prakse dermatoloģijā, veneroloģijā"/>
        <s v="Kauguru veselības centrs, Pašvaldības sabiedrība ar ierobežotu atbildību"/>
        <s v="Kronoss, Sabiedrība ar ierobežotu atbildību"/>
        <s v="Krūziņa Inga - ģimenes ārsta, dermatologa, venerologa un arodveselības un arodslimību ārsta prakse"/>
        <s v="LĀZERPLASTIKAS KLĪNIKA, SIA"/>
        <s v="Paider Inas ārsta prakse dermatoveneroloģijā, SIA"/>
        <s v="OlainMed, Sabiedrība ar ierobežotu atbildību"/>
        <s v="Plavoka Zinaīda - ārsta prakse dermatoloģijā, veneroloģijā"/>
        <s v="SANARE-KRC JAUNĶEMERI, Sabiedrība ar ierobežotu atbildību"/>
        <s v="Saulkrastu veselības un sociālās aprūpes centrs, pašvaldības aģentūra"/>
        <s v="Semigallia, Sabiedrība ar ierobežotu atbildību"/>
        <s v="VECLIEPĀJAS PRIMĀRĀS VESELĪBAS APRŪPES CENTRS, Pašvaldības Sabiedrība ar ierobežotu atbildību "/>
        <s v="Vijas Dangas ārsta prakse dermatoveneroloģijā, SIA"/>
        <s v="Zirne Ineta - ārsta prakse dermatoloģijā, veneroloģijā"/>
        <s v="Alūksnes primārās veselības aprūpes centrs, Sabiedrība ar ierobežotu atbildību"/>
        <s v="DOKTORĀTS ELITE, Medicīnas sabiedrība ar ierobežotu atbildību"/>
        <s v="Dubultu doktorāts, Sabiedrība ar ierobežotu atbildību"/>
        <s v="DZELZCEĻA VESELĪBAS CENTRS, Sabiedrība ar ierobežotu atbildību"/>
        <s v="I.B., Sabiedrība ar ierobežotu atbildību"/>
        <s v="I.VASARAUDZES PRIVĀTKLĪNIKA, Sabiedrība ar ierobežotu atbildību"/>
        <s v="Iecavas veselības centrs, Pašvaldības aģentūra"/>
        <s v="KIRSH LEGAL Solutions, SIA"/>
        <s v="Klīnika DiaMed, SIA"/>
        <s v="L. ATIĶES DOKTORĀTS, SIA"/>
        <s v="MEDA D, Sabiedrība ar ierobežotu atbildību"/>
        <s v="PRIVĀTKLĪNIKA &quot;ĢIMENES VESELĪBA&quot;, SIA"/>
        <s v="Salaspils veselības centrs, Sabiedrība ar ierobežotu atbildību"/>
        <s v="Sarkanā Krusta Smiltenes slimnīca, SIA"/>
        <s v="ULTRA EXPRESS, SIA"/>
        <s v="Veselības korporācija, Sabiedrība ar ierobežotu atbildību"/>
        <s v="Ērgļu slimnīca, Ērgļu pašvaldības sabiedrība ar ierobežotu atbildību"/>
        <s v="GRĪVAS POLIKLĪNIKA, Sabiedrība ar ierobežotu atbildību"/>
        <s v="Iekšlietu ministrijas poliklīnika, Valsts sabiedrība ar ierobežotu atbildību"/>
        <s v="Kārsavas slimnīca, Sabiedrība ar ierobežotu atbildību"/>
        <s v="Krāslavas novada Labklājības pārvalde"/>
        <s v="Līvānu slimnīca, Līvānu novada domes pašvaldības sabiedrība ar ierobežotu atbildību"/>
        <s v="Medicīnas sabiedrība &quot;Optima 1&quot;, Sabiedrība ar ierobežotu atbildību"/>
        <s v="MOŽUMS-1, Sabiedrība ar ierobežotu atbildību"/>
        <s v="Nacionālais rehabilitācijas centrs &quot;Vaivari&quot;, Valsts sabiedrība ar ierobežotu atbildību"/>
        <s v="Veselības centri un doktorāti, SIA"/>
        <s v="Veselības centrs Ilūkste, Sabiedrība ar ierobežotu atbildību"/>
        <s v="Veselības un sociālās aprūpes centrs &quot;Viļāni&quot;"/>
        <s v="A.Lucenko ārsta prakse, SIA"/>
        <s v="Amoliņa Ildze - ārsta prakse endokrinoloģijā"/>
        <s v="Andersone Ilze - ģimenes ārsta un endokrinologa ārsta prakse"/>
        <s v="Daces Teterovskas ārsta prakse endokrinoloģijā, Sabiedrība ar ierobežotu atbildību"/>
        <s v="Diabēta centrs, SIA"/>
        <s v="DZIEDINĀTAVA, SIA"/>
        <s v="Ilzes Lagzdiņas ārsta prakse ENDO, SIA"/>
        <s v="Keisa Spodrīte - ārsta prakse endokrinoloģijā"/>
        <s v="Kokare Larisa - ārsta prakse endokrinoloģijā un dietoloģijā"/>
        <s v="Latvijas Universitātes medicīniskās pēcdiploma izglītības institūts, Sabiedrība ar ierobežotu atbildību"/>
        <s v="VSV CENTRS, SIA"/>
        <s v="Zemgales diabēta centrs, Sabiedrība ar ierobežotu atbildību"/>
        <s v="INSAITS A, Sabiedrība ar ierobežotu atbildību"/>
        <s v="Asklepius-ārsta prakse, IK"/>
        <s v="Deļmans Gļebs - ārsta prakse gastroenteroloģijā"/>
        <s v="Agritas Mickevičas ārsta prakse ginekoloģijā un dzemdniecībā, Sabiedrība ar ierobežotu atbildību"/>
        <s v="Aijas Krišānes ārsta prakse, Sabiedrība ar ierobežotu atbildību"/>
        <s v="Anitas Ločmeles ārsta prakse, Sabiedrība ar ierobežotu atbildību"/>
        <s v="Ārstes Margaritas Puķītes prakse, Sabiedrība ar ierobežotu atbildību"/>
        <s v="Babuškina Svetlana  - ārsta prakse ginekoloģijā, dzemdniecībā"/>
        <s v="Bērziņa Inta - ārsta prakse dzemdniecībā, ginekoloģijā"/>
        <s v="Birkenšteina Anete - ārsta prakse ginekoloģijā, dzemdniecībā"/>
        <s v="Cēsu bērnu un pusaudžu reproduktīvās veselības centrs, SIA"/>
        <s v="Ginekologu prakse, Sabiedrība ar ierobežotu atbildību"/>
        <s v="Ginta Lapiņa ārsta prakse, SIA"/>
        <s v="Heala, SIA"/>
        <s v="I. Muzikantes ārsta prakse, SIA"/>
        <s v="I.ZUPAS ĀRSTU PRAKSE, SIA"/>
        <s v="INESES SAMULEVIČAS MEDICĪNISKĀ PRIVĀTPRAKSE, Limbažu pilsētas individuālais uzņēmums"/>
        <s v="J.Krauzes ārsta prakse, SIA"/>
        <s v="Junora, Sabiedrība ar ierobežotu atbildību"/>
        <s v="Jūlijas Jurgaitītes ārsta prakse ginekoloģijā un dzemdniecībā, Sabiedrība ar ierobežotu atbildību"/>
        <s v="Jūlijas Sočenovas ārsta prakse ginekoloģijā un dzemdniecībā, Sabiedrība ar ierobežotu atbildību"/>
        <s v="Kuldīgas ginekologu prakse, SIA"/>
        <s v="Ķekavas novada veselības un sociālās aprūpes centrs, pašvaldības aģentūra"/>
        <s v="L.Nāckalnes ginekologa prakse, IK"/>
        <s v="LAIMDOTAS BERĢĪTES ĀRSTA PRAKSE, Sabiedrība ar ierobežotu atbildību"/>
        <s v="Lavrinoviča Tatjana - ārsta prakse ginekoloģijā, dzemdniecībā"/>
        <s v="LĀZERS, Sabiedrība ar ierobežotu atbildību"/>
        <s v="Lobača Jeļena - ārsta prakse ginekoloģijā, dzemdniecībā"/>
        <s v="LUBĀNAS VESELĪBAS UN SOCIĀLAS APRŪPES CENTRS, Lubānas novada sociālais dienests"/>
        <s v="Mazūre Jolanta - ārsta prakse ginekoloģijā, dzemdniecībā"/>
        <s v="Māra Dzelmes ārsta prakse ginekoloģijā, SIA"/>
        <s v="Mirdzas Siliņas ārsta prakse, SIA"/>
        <s v="MP, Jura Kociņa individuālais uzņēmums"/>
        <s v="Muceniece Ināra - ārsta prakse ginekoloģijā, dzemdniecībā"/>
        <s v="Plūme Anda - ģimenes ārsta un ginekologa, dzemdību speciālista prakse"/>
        <s v="Pudze Dace - ārsta prakse ginekoloģijā, dzemdniecībā"/>
        <s v="Purēns Alvils - ārsta prakse ginekoloģijā, dzemdniecībā"/>
        <s v="Rancāne Sandra - ārsta prakse ginekoloģijā, dzemdniecībā"/>
        <s v="Renātes Krūkles privātprakse, SIA"/>
        <s v="Rīgas Dzemdību nams, SIA"/>
        <s v="Salvere IR, Sabiedrība ar ierobežotu atbildību"/>
        <s v="Silvijas Lapiņas ārsta prakse, SIA"/>
        <s v="Sniķere Gita - ārsta prakse ginekoloģijā, dzemdniecībā"/>
        <s v="Strade Māra -ārsta prakse ginekoloģijā, dzemdniecībā"/>
        <s v="Stupāne Žanna - ārsta prakse ginekoloģijā, dzemdniecībā"/>
        <s v="Stupina Tamāra - ārsta prakse dzemdniecībā, ginekoloģijā"/>
        <s v="Šķiltere Grieta - ārsta prakse ginekoloģijā, dzemdniecībā"/>
        <s v="Ūnijas doktorāts, Sabiedrība ar ierobežotu atbildību"/>
        <s v="Vanaga Māra - ārsta prakse ginekoloģijā, dzemdniecībā"/>
        <s v="Varakļānu veselības aprūpes centrs, SIA"/>
        <s v="Vinetas Volkovičas Ārsta Prakse, Sabiedrība ar ierobežotu atbildību"/>
        <s v="Zīvertes prakse, SIA"/>
        <s v="Zjablikovs Romans - ārsta prakse ginekoloģijā, dzemdniecībā"/>
        <s v="ŽANETAS ABRAMSONES ĀRSTA PRAKSE GINEKOLOĢIJĀ UN DZEMDNIECĪBĀ, Sabiedrība ar ierobežotu atbildību"/>
        <s v="Retere Guna- ārsta prakse infektoloģijā"/>
        <s v="Ārgale Vēsma - ārsta prakse kardioloģijā"/>
        <s v="Krūmiņa Lija - ģimenes ārsta, kardiologa un reimatologa ārsta prakse"/>
        <s v="LIJAS MORAS ĀRSTA PRAKSE, SIA"/>
        <s v="Saulīte-Kandevica Daina - ārsta prakse kardioloģijā un reimatoloģijā"/>
        <s v="Zābere Lauma - ārsta prakse kardioloģijā"/>
        <s v="N.Kovriga ārsta prakse bērnu ķirurģijā, SIA"/>
        <s v="Latvijas plastiskās, rekonstruktīvās un mikroķirurģijas centrs, Sabiedrība ar ierobežotu atbildību"/>
        <s v="OLIVERSS, Sabiedrība ar ierobežotu atbildību"/>
        <s v="Rīgas Stradiņa universitātes Stomatoloģijas institūts, Sabiedrība ar ierobežotu atbildību"/>
        <s v="Sproģis Juris - ārsta prakse ķirurģijā"/>
        <s v="LATVIJAS AMERIKAS ACU CENTRS, Sabiedrība ar ierobežotu atbildību"/>
        <s v="Jaunušāns Edvīns - ārsta prakse narkoloģijā"/>
        <s v="Nacionālais psihiskās veselības centrs, Valsts sabiedrība ar ierobežotu atbildību"/>
        <s v="Slimnīca Ģintermuiža, Valsts sabiedrība ar ierobežotu atbildību"/>
        <s v="MIEGA SLIMĪBU CENTRS, Sabiedrība ar ierobežotu atbildību"/>
        <s v="Nodieva Anda - ārsta prakse pneimonoloģijā"/>
        <s v="Bērnu un pusaudžu resursu centrs, SIA"/>
        <s v="AKRONA 12, sabiedrība ar ierobežotu atbildību"/>
        <s v="Dakteres Skerškānes prakse, Sabiedrība ar ierobežotu atbildību"/>
        <s v="MENTAL PRAKSE, Sabiedrība ar ierobežotu atbildību"/>
        <s v="Rutas Lūciņas ārsta prakse, Sabiedrība ar ierobežotu atbildību"/>
        <s v="Rūde Iveta - ārsta prakse narkoloģijā un psihiatrijā"/>
        <s v="Sorokina Jeļena - ārsta prakse neiroloģijā, narkoloģijā un psihiatrijā"/>
        <s v="Strenču psihoneiroloģiskā slimnīca, Valsts sabiedrība ar ierobežotu atbildību"/>
        <s v="Valdas Strēlnieces ārsta prakse, SIA"/>
        <s v="Dialīzes centrs, Sabiedrība ar ierobežotu atbildību"/>
        <s v="MED ALFA A, Sabiedrība ar ierobežotu atbildību "/>
        <s v="MEDICĪNAS SABIEDRĪBA GAIĻEZERS, Sabiedrība ar ierobežotu atbildību"/>
        <s v="Daugavpils psihoneiroloģiskā slimnīca, Valsts sabiedrība ar ierobežotu atbildību"/>
        <s v="I.Žarikova ārsta prakse, SIA"/>
        <s v="Neiroprakse, Sabiedrība ar ierobežotu atbildību"/>
        <s v="Āva Gundega - ārsta prakse neiroloģijā"/>
        <s v="Čebotarjova Olga - ārsta prakse neiroloģijā"/>
        <s v="Jansone Rūta - ārsta prakse neiroloģijā"/>
        <s v="Kaļenčuka Svetlana - ārsta prakse neiroloģijā"/>
        <s v="Katkevičs Valdis - ārsta prakse psihiatrijā un neiroloģijā"/>
        <s v="Kogane Jekaterina - ārsta prakse bērnu neiroloģijā, Sabiedrība ar ierobežotu atbildību"/>
        <s v="Kuldīgas primārās veselības aprūpes centrs, SIA"/>
        <s v="Landorfs Juris-  ārsta prakse neiroloģijā"/>
        <s v="Leonardovs Igors - ārsta prakse neiroloģijā"/>
        <s v="Ligitas Igaunes ārsta prakse neiroloģijā, SIA"/>
        <s v="Līgas Vaļģes ārsta prakse, SIA"/>
        <s v="Ļubimova Valentīna - ārsta prakse neiroloģijā"/>
        <s v="Nīmante Ilona - ārsta prakse neiroloģijā"/>
        <s v="Ozola Sarmīte - ārsta prakse neiroloģijā un bērnu neiroloģijā"/>
        <s v="Puriņa Regīna - ārsta prakse neiroloģijā"/>
        <s v="Ševčuka Marija - ārsta prakse neiroloģijā un oftalmoloģijā"/>
        <s v="Šņitkova Alla -ārsta prakse neiroloģijā"/>
        <s v="Terentjevs Vladimirs - ģimenes ārsta un neirologa prakse"/>
        <s v="Tihomirova Margarita - ārsta prakse bērnu neiroloģijā"/>
        <s v="Točs Oskars - ārsta prakse neiroloģijā"/>
        <s v="Zaharenoks Valerijs - ārsta prakse neiroloģijā"/>
        <s v="Aknīstes veselības un sociālās aprūpes centrs, Sabiedrība ar ierobežotu atbildību"/>
        <s v="Dienvidkurzemes novada Veselības aprūpes centrs"/>
        <s v="Irlavas Sarkanā Krusta slimnīca, Sabiedrība ar ierobežotu atbildību"/>
        <s v="Mazsalacas slimnīca, Sabiedrība ar ierobežotu atbildību"/>
        <s v="Acu veselības centrs, SIA"/>
        <s v="Bauverte Inita - ārsta prakse oftalmoloģijā"/>
        <s v="Elksnis Imants - ārsta prakse oftalmoloģijā"/>
        <s v="Galīte Solveiga -acu ārsta prakse"/>
        <s v="Grigorjeva Inguna - ārsta prakse oftalmoloģijā"/>
        <s v="I.GRUNDMANES APO, SIA"/>
        <s v="IB-AP, IK"/>
        <s v="J.Kosnareviča-prakse oftalmoloģijā, Sabiedrība ar ierobežotu atbildību"/>
        <s v="Kalēja Ieva - ārsta prakse oftalmoloģijā"/>
        <s v="Kārkliņa Inguna - ārsta prakse oftalmoloģijā"/>
        <s v="Kuzņecova Inna - ārsta prakse oftalmoloģijā"/>
        <s v="La Fran K, Sabiedrība ar ierobežotu atbildību"/>
        <s v="Lejiņa Ligita - ārsta prakse oftalmoloģijā"/>
        <s v="LENS-L, SIA"/>
        <s v="Liepiņa Māra - acu ārsta prakse"/>
        <s v="Lornete, Sabiedrība ar ierobežotu atbildību"/>
        <s v="Lūse Elita - ārsta prakse oftalmoloģijā"/>
        <s v="Marutas Alsbergas ārsta prakse oftalmoloģijā, Sabiedrība ar ierobežotu atbildību"/>
        <s v="Meļņikova Tatjana -ārsta prakse oftalmoloģijā"/>
        <s v="Miščuka Gaļina - ārsta prakse oftalmoloģijā"/>
        <s v="Oculus, SIA"/>
        <s v="Ozola Guna - ārsta prakse oftalmoloģijā"/>
        <s v="Puķīte Lolita - ārsta prakse oftalmoloģijā"/>
        <s v="Rasmas Kalniņas ārsta prakse oftalmoloģijā, Sabiedrība ar ierobežotu atbildību"/>
        <s v="Rogale Nadežda - ārsta prakse oftalmoloģijā"/>
        <s v="Ruzhylo Roman - ārsta prakse oftalmoloģijā"/>
        <s v="S.Ozoliņas acu ārstu prakse, SIA"/>
        <s v="Sandras Dunkures ārsta prakse oftalmoloģijā, SIA"/>
        <s v="Smirnova Jevgeņija - ārsta prakse oftalmoloģijā"/>
        <s v="SOINE, Sabiedrība ar ierobežotu atbildību"/>
        <s v="Stubure Inese - ārsta prakse oftalmoloģijā"/>
        <s v="Vaļkova Irēna - ārsta prakse oftalmoloģijā"/>
        <s v="Vasiļjeva Mārīte - ārsta prakse oftalmoloģijā"/>
        <s v="VIZUS OPTIMA, Sabiedrība ar ierobežotu atbildību"/>
        <s v="Osteomed, SIA"/>
        <s v="Akere Iveta - ārsta prakse otolaringoloģijā"/>
        <s v="AURIS, Madonas rajona D.Kalves individuālais uzņēmums"/>
        <s v="DAMOLA, SIA"/>
        <s v="Dr. D.Kalvānes ārsta prakse, SIA"/>
        <s v="Ilgas Freidenfeldes  ārsta prakse, Sabiedrība ar ierobežotu atbildību"/>
        <s v="Jautrītes Liepiņas ārsta prakse otorinolaringoloģijā, Sabiedrība ar ierobežotu atbildību"/>
        <s v="Kreica Inese - ārsta prakse otolaringoloģijā"/>
        <s v="Melkerte Iveta - ārsta prakse otorinolaringoloģijā"/>
        <s v="Palmbaha Liene - ārsta prakse otolaringoloģijā"/>
        <s v="Pavlovska Ina - ārsta prakse otolaringoloģijā"/>
        <s v="Petrāne Valentīna - ārsta prakse otolaringoloģijā"/>
        <s v="ENT Ārstu prakse, SIA"/>
        <s v="Ševele Aija - ārsta prakse otolaringoloģijā"/>
        <s v="TERVO, SIA"/>
        <s v="Vrubļevska Tamāra - ārsta prakse otolaringoloģijā"/>
        <s v="Ādažu privātslimnīca, SIA"/>
        <s v="ARIANDA GRĪNVALDE ĀRSTA PRAKSE PSIHIATRIJĀ, IK"/>
        <s v="Ārstes psihiatres I.Grīnfeldes prakse, SIA"/>
        <s v="BĒRNU PSIHONEIROLOĢISKĀ SLIMNĪCA &quot;AINAŽI&quot;, Valsts sabiedrība ar ierobežotu atbildību"/>
        <s v="I.Barengo ārsta prakse psihiatrijā, SIA"/>
        <s v="Ilzes Embrikas ārsta prakse, SIA"/>
        <s v="Imanta Zemes ārsta psihiatra prakse, SIA"/>
        <s v="Jakubova Tatjana - ārsta prakse psihiatrijā un bērnu psihiatrijā"/>
        <s v="K.Balodes ārstes prakse, SIA"/>
        <s v="Klīnika Dzintari, Sabiedrība ar ierobežotu atbildību"/>
        <s v="Lindas Ķeružes psihiatrijas centrs, Sabiedrība ar ierobežotu atbildību"/>
        <s v="Maksimova Jeļena - ārsta prakse psihiatrijā un narkoloģijā"/>
        <s v="Marmed, Sabiedrība ar ierobežotu atbildību "/>
        <s v="Mazulis Česlavs  - ārsta prakse psihiatrijā"/>
        <s v="Māras Jumejas ārsta prakse psihiatrijā, SIA"/>
        <s v="Nepaliec viens, Biedrība"/>
        <s v="Piejūras slimnīca, Valsts sabiedrība ar ierobežotu atbildību"/>
        <s v="Ritas Nalivaiko ārsta prakse psihiatrijā, Sabiedrība ar ierobežotu atbildību"/>
        <s v="Rūtas Gravas ārsta prakse psihiatrijā, SIA"/>
        <s v="BINI, SIA"/>
        <s v="Balt Aliance, Sabiedrība ar ierobežotu atbildību"/>
        <s v="FITOSAN PLUS, Medicīnas centrs SIA"/>
        <s v="Protezēšanas un ortopēdijas centrs, Akciju sabiedrība"/>
        <s v="REHABILITĀCIJAS CENTRS &quot;KRIMULDA&quot;, Sabiedrība ar ierobežotu atbildību"/>
        <s v="Rehabilitācijas centrs &quot;Līgatne&quot;, SIA"/>
        <s v="Rehabilitācijas centrs &quot;Tērvete&quot;, Sabiedrība ar ierobežotu atbildību "/>
        <s v="Rehad, SIA"/>
        <s v="REHABILITĀCIJAS CENTRS &quot;RĀZNA&quot;, Sabiedrība ar ierobežotu atbildību"/>
        <s v="AIJAS JASEVIČAS FIZIOTERAPIJAS PRAKSE, Individuālais komersants"/>
        <s v="Arho Medicīnas Serviss, Sabiedrība ar ierobežotu atbildību"/>
        <s v="Fizioterapijas kabinets VALE, IK"/>
        <s v="IVAKO GROUP, Sabiedrība ar ierobežotu atbildību"/>
        <s v="Mēs esam līdzās, Rehabilitācijas centrs"/>
        <s v="Olgas Jakovļevas fizioterapeita prakse, IK"/>
        <s v="Saleniece Sarmīte - ārsta prakse reimatoloģijā"/>
        <s v="Lācis Jānis - ārsta prakse ķirurģijā un traumatoloģijā, ortopēdijā"/>
        <s v="Maksimovs Aleksejs - ārsta prakse traumatoloģijā, ortopēdijā"/>
        <s v="Sergeja Hobotova traumatoloģijas un ortopēdijas klīnika, SIA"/>
        <s v="Teikas Klīnika, Sabiedrība ar ierobežotu atbildību"/>
        <s v="Jura Ploņa ārsta prakse uroloģijā, SIA"/>
        <s v="URO SOLUTION, Sabiedrība ar ierobežotu atbildību"/>
        <s v="URO, Sabiedrība ar ierobežotu atbildību"/>
      </sharedItems>
    </cacheField>
    <cacheField name="Ārstniecības iestādes numurs" numFmtId="0">
      <sharedItems containsString="0" containsBlank="1" containsNumber="1" containsInteger="1" minValue="1000014" maxValue="961600011" count="314">
        <n v="19364008"/>
        <n v="804435102"/>
        <n v="500200052"/>
        <n v="400200024"/>
        <n v="10011804"/>
        <n v="50022601"/>
        <n v="900200035"/>
        <n v="10064111"/>
        <n v="90024101"/>
        <n v="740200008"/>
        <n v="10011803"/>
        <n v="10000234"/>
        <n v="10001535"/>
        <n v="250000087"/>
        <n v="270024101"/>
        <n v="10064120"/>
        <n v="210000010"/>
        <n v="90000026"/>
        <n v="50020401"/>
        <n v="250000127"/>
        <n v="170020401"/>
        <n v="10000995"/>
        <n v="10020301"/>
        <n v="10020302"/>
        <n v="250000092"/>
        <n v="10054211"/>
        <n v="320200001"/>
        <n v="360200027"/>
        <n v="420200052"/>
        <n v="460200036"/>
        <n v="270000069"/>
        <n v="19466203"/>
        <n v="90020301"/>
        <n v="110000048"/>
        <n v="130020302"/>
        <n v="600200001"/>
        <n v="620200038"/>
        <n v="10040307"/>
        <n v="660200027"/>
        <n v="50000020"/>
        <n v="680200030"/>
        <n v="700200041"/>
        <n v="760200002"/>
        <n v="641600001"/>
        <n v="210020301"/>
        <n v="840200047"/>
        <n v="801600003"/>
        <n v="880200016"/>
        <n v="10011401"/>
        <n v="900200046"/>
        <n v="270020302"/>
        <n v="170024104"/>
        <n v="10064025"/>
        <n v="10064801"/>
        <n v="10064114"/>
        <n v="620200058"/>
        <n v="50043801"/>
        <n v="90077428"/>
        <n v="19377430"/>
        <n v="130024102"/>
        <n v="270064101"/>
        <n v="900200054"/>
        <n v="10000535"/>
        <n v="380200004"/>
        <n v="801000013"/>
        <n v="170077455"/>
        <n v="130064003"/>
        <n v="801400002"/>
        <n v="620200060"/>
        <n v="170024101"/>
        <n v="19177450"/>
        <n v="270000007"/>
        <n v="360200020"/>
        <n v="270065201"/>
        <n v="130066201"/>
        <n v="10054114"/>
        <n v="801600009"/>
        <n v="19367401"/>
        <n v="406435102"/>
        <m/>
        <n v="10000433"/>
        <n v="170065204"/>
        <n v="50064005"/>
        <n v="50064009"/>
        <n v="801200001"/>
        <n v="941600020"/>
        <n v="10000289"/>
        <n v="19164506"/>
        <n v="705500004"/>
        <n v="50000017"/>
        <n v="10054109"/>
        <n v="681000002"/>
        <n v="601000001"/>
        <n v="761200001"/>
        <n v="90024001"/>
        <n v="10064103"/>
        <n v="130013001"/>
        <n v="10000493"/>
        <n v="440800001"/>
        <n v="781800005"/>
        <n v="170077441"/>
        <n v="420200021"/>
        <n v="900200051"/>
        <n v="740200049"/>
        <n v="10000214"/>
        <n v="270064003"/>
        <n v="170000192"/>
        <n v="10000287"/>
        <n v="10000491"/>
        <n v="10069102"/>
        <n v="880200048"/>
        <n v="90000041"/>
        <n v="680200009"/>
        <n v="90077403"/>
        <n v="50077481"/>
        <n v="801400007"/>
        <n v="210077412"/>
        <n v="440800009"/>
        <n v="19177418"/>
        <n v="50000031"/>
        <n v="19177424"/>
        <n v="901200012"/>
        <n v="420200032"/>
        <n v="900200047"/>
        <n v="250000181"/>
        <n v="10077486"/>
        <n v="460200043"/>
        <n v="420200039"/>
        <n v="660200030"/>
        <n v="250000072"/>
        <n v="90077418"/>
        <n v="801000001"/>
        <n v="10077485"/>
        <n v="620200037"/>
        <n v="800800015"/>
        <n v="880200089"/>
        <n v="10000873"/>
        <n v="50000034"/>
        <n v="760200003"/>
        <n v="641000009"/>
        <n v="701400002"/>
        <n v="500200037"/>
        <n v="270077409"/>
        <n v="460200027"/>
        <n v="660200029"/>
        <n v="250000073"/>
        <n v="961000004"/>
        <n v="250000071"/>
        <n v="270077412"/>
        <n v="210077423"/>
        <n v="270000002"/>
        <n v="10021301"/>
        <n v="700800009"/>
        <n v="250000180"/>
        <n v="19477430"/>
        <n v="801600026"/>
        <n v="50000040"/>
        <n v="19377447"/>
        <n v="250000039"/>
        <n v="10065214"/>
        <n v="90000115"/>
        <n v="701800002"/>
        <n v="250000106"/>
        <n v="90000062"/>
        <n v="210077424"/>
        <n v="10000114"/>
        <n v="961600011"/>
        <n v="400200003"/>
        <n v="740200041"/>
        <n v="170077445"/>
        <n v="10000310"/>
        <n v="19177419"/>
        <n v="19466204"/>
        <n v="741400026"/>
        <n v="10019111"/>
        <n v="19377420"/>
        <n v="10064024"/>
        <n v="19177449"/>
        <n v="10012202"/>
        <n v="90012101"/>
        <n v="10001129"/>
        <n v="941600032"/>
        <n v="10001989"/>
        <n v="19466201"/>
        <n v="130077419"/>
        <n v="50000037"/>
        <n v="620200019"/>
        <n v="460200042"/>
        <n v="640600017"/>
        <n v="941800004"/>
        <n v="880200024"/>
        <n v="90000019"/>
        <n v="10000058"/>
        <n v="10060302"/>
        <n v="50012101"/>
        <n v="170077420"/>
        <n v="50000029"/>
        <n v="801200021"/>
        <n v="50000005"/>
        <n v="10077487"/>
        <n v="90077434"/>
        <n v="760200025"/>
        <n v="19477466"/>
        <n v="620200012"/>
        <n v="400200007"/>
        <n v="601000010"/>
        <n v="90077416"/>
        <n v="620200033"/>
        <n v="210077421"/>
        <n v="210000005"/>
        <n v="19477410"/>
        <n v="660200010"/>
        <n v="901200013"/>
        <n v="19377452"/>
        <n v="440800002"/>
        <n v="10077476"/>
        <n v="940200005"/>
        <n v="680200001"/>
        <n v="560800001"/>
        <n v="27000002"/>
        <n v="900200075"/>
        <n v="961000003"/>
        <n v="10000502"/>
        <n v="406477401"/>
        <n v="500200034"/>
        <n v="941600009"/>
        <n v="210077429"/>
        <n v="250000023"/>
        <n v="19177463"/>
        <n v="50077478"/>
        <n v="880200058"/>
        <n v="801600029"/>
        <n v="19177439"/>
        <n v="50077476"/>
        <n v="110000057"/>
        <n v="170000005"/>
        <n v="360200009"/>
        <n v="110000011"/>
        <n v="90077415"/>
        <n v="1000014"/>
        <n v="601000008"/>
        <n v="210077431"/>
        <n v="130077420"/>
        <n v="800800007"/>
        <n v="19177466"/>
        <n v="1000017"/>
        <n v="680200034"/>
        <n v="741400012"/>
        <n v="90077431"/>
        <n v="250000021"/>
        <n v="170000007"/>
        <n v="210077428"/>
        <n v="500200035"/>
        <n v="19277401"/>
        <n v="19477411"/>
        <n v="10000945"/>
        <n v="10000495"/>
        <n v="130077418"/>
        <n v="705500009"/>
        <n v="170077444"/>
        <n v="19177462"/>
        <n v="19277402"/>
        <n v="19177406"/>
        <n v="19477408"/>
        <n v="741400013"/>
        <n v="19477456"/>
        <n v="170000162"/>
        <n v="760200024"/>
        <n v="801600025"/>
        <n v="19477427"/>
        <n v="660200035"/>
        <n v="90077413"/>
        <n v="804462601"/>
        <n v="940200008"/>
        <n v="900200068"/>
        <n v="661400011"/>
        <n v="19177456"/>
        <n v="270077407"/>
        <n v="170077419"/>
        <n v="210000053"/>
        <n v="170077421"/>
        <n v="130063401"/>
        <n v="170077426"/>
        <n v="210000007"/>
        <n v="500200054"/>
        <n v="761200014"/>
        <n v="19177452"/>
        <n v="1000191"/>
        <n v="170010601"/>
        <n v="210000013"/>
        <n v="400200027"/>
        <n v="270065202"/>
        <n v="806012001"/>
        <n v="90065207"/>
        <n v="19362601"/>
        <n v="801600004"/>
        <n v="421200001"/>
        <n v="468900005"/>
        <n v="10001562"/>
        <n v="780200005"/>
        <n v="440800015"/>
        <n v="10000480"/>
        <n v="50000042"/>
        <n v="50066201"/>
        <n v="10046201"/>
        <n v="50000018"/>
        <n v="250000085"/>
        <n v="760200020"/>
        <n v="210000008"/>
        <n v="50000025"/>
        <n v="10000322"/>
        <n v="130077421"/>
        <n v="420200066"/>
        <n v="19464002"/>
      </sharedItems>
    </cacheField>
    <cacheField name="Pakalpojumu veids" numFmtId="0">
      <sharedItems count="70">
        <s v="Alergoloģija"/>
        <s v="Algoloģija"/>
        <s v="Ambulatorā palīdzība surdoloģijā"/>
        <s v="Ambulatori konsultatīvā palīdzība pie nieru transplantācijas"/>
        <s v="Anestezioloģija"/>
        <s v="Arodslimību speciālisti"/>
        <s v="Ārstu konsīlijs reto slimību ārstēšanā"/>
        <s v="Bērnu ķirurģija dienas stacionārā"/>
        <s v="Datortomogrāfija"/>
        <s v="Dermatoveneroloģija"/>
        <s v="Dienas stacionārs hronisko sāpju pacientu ārstēšanai"/>
        <s v="Doplerogrāfija"/>
        <s v="Elastogrāfija"/>
        <s v="Elektrokardiogrāfija"/>
        <s v="Endokrinoloģija"/>
        <s v="Endoskopija"/>
        <s v="Gastroenteroloģija"/>
        <s v="Gastrointestinālās endoskopijas dienas stacionārā"/>
        <s v="Ginekoloģija"/>
        <s v="Ginekoloģija dienas stacionārā"/>
        <s v="Ģenētisko slimnieku konsultēšana"/>
        <s v="Hematoloģija"/>
        <s v="Infektoloģija"/>
        <s v="Internā medicīna"/>
        <s v="Invazīvā kardioloģija dienas stacionārā"/>
        <s v="Invazīvā radioloģija dienas stacionārā"/>
        <s v="Kardioloģija"/>
        <s v="Kodolmagnētiskās rezonanse"/>
        <s v="Ķirurģija"/>
        <s v="Ķirurģiskie pakalpojumi oftalmoloģijas dienas stacionārā"/>
        <s v="Metadona aizvietojošā terapija"/>
        <s v="Miega izmeklējumi"/>
        <s v="Motivācijas programmas pasākumi bērniem Garastāvokļa kabinetā"/>
        <s v="Multiplās sklerozes slimnieku konsultēšana un izmeklēšana"/>
        <s v="Narkoloģija"/>
        <s v="Narkoloģisko slimnieku ārstēšana narkoloģiskā profila dienas stacionārā"/>
        <s v="Nefroloģija"/>
        <s v="Neiroelektrofizioloģiskie funkcionālie izmeklējumi"/>
        <s v="Neiroloģija"/>
        <s v="Neiroloģisko un iekšķīgo slimību ārstēšana dienas stacionārā"/>
        <s v="Oftalmoloģija"/>
        <s v="Onkoloģija"/>
        <s v="Osteodensitometrija"/>
        <s v="Otolaringoloģija"/>
        <s v="Otolaringoloģija bērniem dienas stacionārā"/>
        <s v="Otolaringoloģija pieaugušajiem dienas stacionārā"/>
        <s v="Parenterālā un enterālā barošana"/>
        <s v="Pārējie ambulatorie pakalpojumi"/>
        <s v="Pārējie sirds asinsvadu sistēmas funkcionālie izmeklējumi"/>
        <s v="Pārējie speciālisti"/>
        <s v="Pediatrija"/>
        <s v="Psihiatrija"/>
        <s v="Psihiatrisko slimnieku ārstēšana psihiatriskā profila dienas stacionārā"/>
        <s v="Pulmonoloģija"/>
        <s v="Radionuklīdā diagnostika"/>
        <s v="Rehabilitācija dienas stacionārā bērniem"/>
        <s v="Rehabilitācija dienas stacionārā pieaugušajiem"/>
        <s v="Rehabilitācijas pakalpojumi bērniem"/>
        <s v="Rehabilitācijas pakalpojumi pieaugušajiem"/>
        <s v="Reimatoloģija"/>
        <s v="Rentgenoloģija"/>
        <s v="Robotizēta stereotaktiskā radioķirurģija"/>
        <s v="Sporta medicīna"/>
        <s v="Tiesu psihiatriskā un psiholoģiskā ekspertīze"/>
        <s v="Traumatoloģija"/>
        <s v="Traumatoloģija, ortopēdija, rokas un rekonstruktīvā mikroķirurģija, plastiskā ķirurģija dienas stacionārā"/>
        <s v="Ultrasonogrāfija"/>
        <s v="Uroloģija"/>
        <s v="Uroloģija dienas stacionārā"/>
        <s v="Vispārējie ķirurģiskie pakalpojumi dienas stacionārā"/>
      </sharedItems>
    </cacheField>
    <cacheField name="Plānotais izmeklējumu skaits 2024.gadā" numFmtId="0">
      <sharedItems containsString="0" containsBlank="1" containsNumber="1" containsInteger="1" minValue="0" maxValue="149890"/>
    </cacheField>
    <cacheField name="Plānotais finansējums pakalpojumu apmaksai 2024.gadam, EUR" numFmtId="0">
      <sharedItems containsString="0" containsBlank="1" containsNumber="1" containsInteger="1" minValue="0" maxValue="4761992"/>
    </cacheField>
    <cacheField name="Plānotā pacienta līdzmaksājuma kompensācija 2024.gadam kopā, EUR" numFmtId="0">
      <sharedItems containsString="0" containsBlank="1" containsNumber="1" containsInteger="1" minValue="0" maxValue="235405"/>
    </cacheField>
    <cacheField name="Plānotais5 izmeklējumu skaits 2025.gadā" numFmtId="0">
      <sharedItems containsSemiMixedTypes="0" containsString="0" containsNumber="1" minValue="0" maxValue="125907"/>
    </cacheField>
    <cacheField name="Provizoriski plānotais finansējums pakalpojumu apmaksai 2025.gadam, EUR" numFmtId="0">
      <sharedItems containsSemiMixedTypes="0" containsString="0" containsNumber="1" containsInteger="1" minValue="0" maxValue="4886373"/>
    </cacheField>
    <cacheField name="Provizoriski plānotā pacientu līdzmaksājuma kompensācija 2025.gadam, EUR" numFmtId="0">
      <sharedItems containsSemiMixedTypes="0" containsString="0" containsNumber="1" minValue="0" maxValue="1908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īna Engelberga" refreshedDate="45645.524700462964" createdVersion="8" refreshedVersion="8" minRefreshableVersion="3" recordCount="126" xr:uid="{FD388CC6-5B60-40CC-931A-340C4D1808BD}">
  <cacheSource type="worksheet">
    <worksheetSource ref="A5:G131" sheet="EKG_pārējie"/>
  </cacheSource>
  <cacheFields count="7">
    <cacheField name="Dienesta teritoriālā nodaļa" numFmtId="0">
      <sharedItems/>
    </cacheField>
    <cacheField name="Ārstniecības iestādes nosaukums" numFmtId="0">
      <sharedItems count="72">
        <s v="Aizkraukles slimnīca, Sabiedrība ar ierobežotu atbildību"/>
        <s v="Alūksnes primārās veselības aprūpes centrs, Sabiedrība ar ierobežotu atbildību"/>
        <s v="Alūksnes slimnīca, Sabiedrība ar ierobežotu atbildību"/>
        <s v="Balvu un Gulbenes slimnīcu apvienība, Sabiedrība ar ierobežotu atbildību"/>
        <s v="Bauskas slimnīca, SIA"/>
        <s v="Bērnu klīniskā universitātes slimnīca, Valsts sabiedrība ar ierobežotu atbildību"/>
        <s v="CĒSU KLĪNIKA, Sabiedrība ar ierobežotu atbildību"/>
        <s v="Daugavpils bērnu veselības centrs, Sabiedrība ar ierobežotu atbildību"/>
        <s v="Daugavpils reģionālā slimnīca, Sabiedrība ar ierobežotu atbildību"/>
        <s v="Dobeles un apkārtnes slimnīca, SIA"/>
        <s v="DZELZCEĻA VESELĪBAS CENTRS, Sabiedrība ar ierobežotu atbildību"/>
        <s v="Dziedniecība, Sabiedrība ar ierobežotu atbildību"/>
        <s v="Ērgļu slimnīca, Ērgļu pašvaldības sabiedrība ar ierobežotu atbildību"/>
        <s v="GRĪVAS POLIKLĪNIKA, Sabiedrība ar ierobežotu atbildību"/>
        <s v="Iekšlietu ministrijas poliklīnika, Valsts sabiedrība ar ierobežotu atbildību"/>
        <s v="JAUNLIEPĀJAS PRIMĀRĀS VESELĪBAS APRŪPES CENTRS, Sabiedrība ar ierobežotu atbildību "/>
        <s v="JELGAVAS PILSĒTAS SLIMNĪCA, SIA"/>
        <s v="Jelgavas poliklīnika, SIA"/>
        <s v="Jēkabpils reģionālā slimnīca, Sabiedrība ar ierobežotu atbildību"/>
        <s v="Jūrmalas slimnīca, Sabiedrība ar ierobežotu atbildību"/>
        <s v="Kauguru veselības centrs, Pašvaldības sabiedrība ar ierobežotu atbildību"/>
        <s v="Kārsavas slimnīca, Sabiedrība ar ierobežotu atbildību"/>
        <s v="Krāslavas novada Labklājības pārvalde"/>
        <s v="Krāslavas slimnīca, Sabiedrība ar ierobežotu atbildību"/>
        <s v="Kronoss, Sabiedrība ar ierobežotu atbildību"/>
        <s v="L. ATIĶES DOKTORĀTS, SIA"/>
        <s v="Latvijas Jūras medicīnas centrs, Akciju sabiedrība"/>
        <s v="LIEPĀJAS REĢIONĀLĀ SLIMNĪCA, Sabiedrība ar ierobežotu atbildību"/>
        <s v="Limbažu slimnīca, Sabiedrība ar ierobežotu atbildību"/>
        <s v="Līvānu slimnīca, Līvānu novada domes pašvaldības sabiedrība ar ierobežotu atbildību"/>
        <s v="Ludzas medicīnas centrs, Sabiedrība ar ierobežotu atbildību"/>
        <s v="Madonas slimnīca, Madonas novada pašvaldības SIA"/>
        <s v="medicīnas firma &quot;Elpa&quot;, Sabiedrība ar ierobežotu atbildību"/>
        <s v="Medicīnas sabiedrība &quot;Optima 1&quot;, Sabiedrība ar ierobežotu atbildību"/>
        <s v="MOŽUMS-1, Sabiedrība ar ierobežotu atbildību"/>
        <s v="Nacionālais rehabilitācijas centrs &quot;Vaivari&quot;, Valsts sabiedrība ar ierobežotu atbildību"/>
        <s v="Ogres rajona slimnīca, Sabiedrība ar ierobežotu atbildību"/>
        <s v="OlainMed, Sabiedrība ar ierobežotu atbildību"/>
        <s v="Paula Stradiņa klīniskā universitātes slimnīca, Valsts sabiedrība ar ierobežotu atbildību"/>
        <s v="Preiļu slimnīca, Sabiedrība ar ierobežotu atbildību"/>
        <s v="PRIEKULES SLIMNĪCA, SIA"/>
        <s v="RĒZEKNES SLIMNĪCA, Sabiedrība ar ierobežotu atbildību"/>
        <s v="Rīgas 1. slimnīca, SIA"/>
        <s v="Rīgas 2. slimnīca, SIA"/>
        <s v="Rīgas Austrumu klīniskā universitātes slimnīca, Sabiedrība ar ierobežotu atbildību"/>
        <s v="Rīgas veselības centrs, SIA"/>
        <s v="Salaspils veselības centrs, Sabiedrība ar ierobežotu atbildību"/>
        <s v="Saldus medicīnas centrs, Sabiedrība ar ierobežotu atbildību"/>
        <s v="SANARE-KRC JAUNĶEMERI, Sabiedrība ar ierobežotu atbildību"/>
        <s v="Sarkanā Krusta Smiltenes slimnīca, SIA"/>
        <s v="Siguldas slimnīca, SIA"/>
        <s v="TALSU VESELĪBAS CENTRS, SIA"/>
        <s v="Tukuma slimnīca, Sabiedrība ar ierobežotu atbildību"/>
        <s v="VALMIERAS VESELĪBAS CENTRS, SIA"/>
        <s v="Ventspils poliklīnika, Pašvaldības SIA"/>
        <s v="Veselības centri un doktorāti, SIA"/>
        <s v="VESELĪBAS CENTRS 4, Sabiedrība ar ierobežotu atbildību"/>
        <s v="Veselības centrs Ilūkste, Sabiedrība ar ierobežotu atbildību"/>
        <s v="Veselības centru apvienība, AS"/>
        <s v="Veselības un sociālās aprūpes centrs &quot;Viļāni&quot;"/>
        <s v="Vidzemes slimnīca, Sabiedrība ar ierobežotu atbildību"/>
        <s v="VIZUĀLĀ DIAGNOSTIKA, SIA"/>
        <s v="Zemgales veselības centrs, Sabiedrība ar ierobežotu atbildību"/>
        <s v="Ziemeļkurzemes reģionālā slimnīca, SIA"/>
        <s v="Ādažu slimnīca, Pašvaldības sabiedrība ar ierobežotu atbildību"/>
        <s v="I.B., Sabiedrība ar ierobežotu atbildību"/>
        <s v="I.VASARAUDZES PRIVĀTKLĪNIKA, Sabiedrība ar ierobežotu atbildību"/>
        <s v="LUC MEDICAL, Sabiedrība ar ierobežotu atbildību"/>
        <s v="MEDA D, Sabiedrība ar ierobežotu atbildību"/>
        <s v="PRIVĀTKLĪNIKA &quot;ĢIMENES VESELĪBA&quot;, SIA"/>
        <s v="ULTRA EXPRESS, SIA"/>
        <s v="Zābere Lauma - ārsta prakse kardioloģijā"/>
      </sharedItems>
    </cacheField>
    <cacheField name="Ārstniecības iestādes numurs" numFmtId="0">
      <sharedItems containsSemiMixedTypes="0" containsString="0" containsNumber="1" containsInteger="1" minValue="10000234" maxValue="941600020" count="72">
        <n v="320200001"/>
        <n v="360200020"/>
        <n v="360200027"/>
        <n v="500200052"/>
        <n v="400200024"/>
        <n v="10011804"/>
        <n v="420200052"/>
        <n v="50022601"/>
        <n v="50020401"/>
        <n v="460200036"/>
        <n v="10054114"/>
        <n v="10064111"/>
        <n v="705500004"/>
        <n v="50000017"/>
        <n v="10054109"/>
        <n v="170024104"/>
        <n v="90020301"/>
        <n v="90024101"/>
        <n v="110000048"/>
        <n v="130020302"/>
        <n v="130024102"/>
        <n v="681000002"/>
        <n v="601000001"/>
        <n v="600200001"/>
        <n v="270064101"/>
        <n v="170065204"/>
        <n v="10040307"/>
        <n v="170020401"/>
        <n v="660200027"/>
        <n v="761200001"/>
        <n v="680200030"/>
        <n v="700200041"/>
        <n v="10000995"/>
        <n v="90024001"/>
        <n v="10064103"/>
        <n v="130013001"/>
        <n v="740200008"/>
        <n v="801000013"/>
        <n v="10011803"/>
        <n v="760200002"/>
        <n v="641600001"/>
        <n v="210020301"/>
        <n v="10020301"/>
        <n v="10020302"/>
        <n v="10000234"/>
        <n v="10001535"/>
        <n v="801200001"/>
        <n v="840200047"/>
        <n v="130064003"/>
        <n v="941600020"/>
        <n v="801600003"/>
        <n v="880200016"/>
        <n v="900200046"/>
        <n v="250000087"/>
        <n v="270024101"/>
        <n v="10000493"/>
        <n v="10064114"/>
        <n v="440800001"/>
        <n v="10064120"/>
        <n v="781800005"/>
        <n v="250000092"/>
        <n v="620200058"/>
        <n v="90000026"/>
        <n v="270020302"/>
        <n v="804435102"/>
        <n v="801600009"/>
        <n v="19367401"/>
        <n v="50000020"/>
        <n v="50064005"/>
        <n v="50064009"/>
        <n v="10000289"/>
        <n v="10000310"/>
      </sharedItems>
    </cacheField>
    <cacheField name="Pakalpojumu veids" numFmtId="0">
      <sharedItems/>
    </cacheField>
    <cacheField name="Plānotais5 izmeklējumu skaits 2025.gadā" numFmtId="0">
      <sharedItems containsSemiMixedTypes="0" containsString="0" containsNumber="1" minValue="11" maxValue="42901"/>
    </cacheField>
    <cacheField name="Provizoriski plānotais finansējums pakalpojumu apmaksai 2025.gadam, EUR" numFmtId="0">
      <sharedItems containsSemiMixedTypes="0" containsString="0" containsNumber="1" containsInteger="1" minValue="87" maxValue="674014"/>
    </cacheField>
    <cacheField name="Provizoriski plānotā pacientu līdzmaksājuma kompensācija 2025.gadam, EUR" numFmtId="0">
      <sharedItems containsSemiMixedTypes="0" containsString="0" containsNumber="1" containsInteger="1" minValue="3" maxValue="858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īna Engelberga" refreshedDate="45645.53257372685" createdVersion="8" refreshedVersion="8" minRefreshableVersion="3" recordCount="62" xr:uid="{F5604EEA-CAAD-48D8-A79A-59BD4C3DEAE3}">
  <cacheSource type="worksheet">
    <worksheetSource ref="A5:D67" sheet="VCA apvienošana"/>
  </cacheSource>
  <cacheFields count="4">
    <cacheField name="Pakalpojumu veids" numFmtId="0">
      <sharedItems count="46">
        <s v="Alergoloģija"/>
        <s v="Algoloģija"/>
        <s v="Anestezioloģija"/>
        <s v="Arodslimību speciālisti"/>
        <s v="Bērnu ķirurģija dienas stacionārā"/>
        <s v="Datortomogrāfija"/>
        <s v="Dermatoveneroloģija"/>
        <s v="Doplerogrāfija"/>
        <s v="Endokrinoloģija"/>
        <s v="Endoskopija"/>
        <s v="Gastroenteroloģija"/>
        <s v="Gastrointestinālās endoskopijas dienas stacionārā"/>
        <s v="Ginekoloģija"/>
        <s v="Ginekoloģija dienas stacionārā"/>
        <s v="Infektoloģija"/>
        <s v="Internā medicīna"/>
        <s v="Kardioloģija"/>
        <s v="Kodolmagnētiskās rezonanse"/>
        <s v="Ķirurģija"/>
        <s v="Ķirurģiskie pakalpojumi oftalmoloģijas dienas stacionārā"/>
        <s v="Miega izmeklējumi"/>
        <s v="Narkoloģija"/>
        <s v="Nefroloģija"/>
        <s v="Neiroelektrofizioloģiskie funkcionālie izmeklējumi"/>
        <s v="Neiroloģija"/>
        <s v="Neiroloģisko un iekšķīgo slimību ārstēšana dienas stacionārā"/>
        <s v="Oftalmoloģija"/>
        <s v="Onkoloģija"/>
        <s v="Osteodensitometrija"/>
        <s v="Otolaringoloģija"/>
        <s v="Otolaringoloģija bērniem dienas stacionārā"/>
        <s v="Otolaringoloģija pieaugušajiem dienas stacionārā"/>
        <s v="Psihiatrija"/>
        <s v="Pulmonoloģija"/>
        <s v="Rehabilitācija dienas stacionārā bērniem"/>
        <s v="Rehabilitācija dienas stacionārā pieaugušajiem"/>
        <s v="Rehabilitācijas pakalpojumi bērniem"/>
        <s v="Rehabilitācijas pakalpojumi pieaugušajiem"/>
        <s v="Rentgenoloģija"/>
        <s v="Sirds asinsvadu sistēmas funkcionālie izmeklējumi"/>
        <s v="Traumatoloģija"/>
        <s v="Traumatoloģija, ortopēdija, rokas un rekonstruktīvā mikroķirurģija, plastiskā ķirurģija dienas stacionārā"/>
        <s v="Ultrasonogrāfija"/>
        <s v="Uroloģija"/>
        <s v="Uroloģija dienas stacionārā"/>
        <s v="Vispārējie ķirurģiskie pakalpojumi dienas stacionārā"/>
      </sharedItems>
    </cacheField>
    <cacheField name="Plānotais5 izmeklējumu skaits 2025.gadā" numFmtId="0">
      <sharedItems containsSemiMixedTypes="0" containsString="0" containsNumber="1" containsInteger="1" minValue="4" maxValue="70073"/>
    </cacheField>
    <cacheField name="Provizoriski plānotais finansējums pakalpojumu apmaksai 2025.gadam, EUR" numFmtId="0">
      <sharedItems containsSemiMixedTypes="0" containsString="0" containsNumber="1" containsInteger="1" minValue="91" maxValue="2561664"/>
    </cacheField>
    <cacheField name="Provizoriski plānotā pacientu līdzmaksājuma kompensācija 2025.gadam, EUR" numFmtId="0">
      <sharedItems containsSemiMixedTypes="0" containsString="0" containsNumber="1" containsInteger="1" minValue="0" maxValue="509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14">
  <r>
    <x v="0"/>
    <n v="524044"/>
    <n v="521303"/>
    <n v="563000"/>
    <x v="0"/>
  </r>
  <r>
    <x v="0"/>
    <n v="29939"/>
    <n v="27291"/>
    <n v="27291"/>
    <x v="1"/>
  </r>
  <r>
    <x v="0"/>
    <n v="33551"/>
    <n v="33253"/>
    <n v="35916"/>
    <x v="0"/>
  </r>
  <r>
    <x v="0"/>
    <n v="25831"/>
    <n v="15048"/>
    <n v="15048"/>
    <x v="1"/>
  </r>
  <r>
    <x v="0"/>
    <n v="334854"/>
    <n v="333655"/>
    <n v="360346"/>
    <x v="0"/>
  </r>
  <r>
    <x v="0"/>
    <n v="95586"/>
    <n v="99255"/>
    <n v="107174"/>
    <x v="0"/>
  </r>
  <r>
    <x v="0"/>
    <n v="80364"/>
    <n v="77567"/>
    <n v="83777"/>
    <x v="0"/>
  </r>
  <r>
    <x v="0"/>
    <n v="563"/>
    <n v="170"/>
    <n v="189"/>
    <x v="0"/>
  </r>
  <r>
    <x v="0"/>
    <n v="39460"/>
    <n v="41922"/>
    <n v="45276"/>
    <x v="0"/>
  </r>
  <r>
    <x v="0"/>
    <n v="17207"/>
    <n v="10169"/>
    <n v="10169"/>
    <x v="1"/>
  </r>
  <r>
    <x v="0"/>
    <n v="50207"/>
    <n v="47570"/>
    <n v="51377"/>
    <x v="0"/>
  </r>
  <r>
    <x v="0"/>
    <n v="19677"/>
    <n v="21173"/>
    <n v="22847"/>
    <x v="0"/>
  </r>
  <r>
    <x v="0"/>
    <n v="12275"/>
    <n v="12068"/>
    <n v="12068"/>
    <x v="1"/>
  </r>
  <r>
    <x v="0"/>
    <n v="83165"/>
    <n v="58860"/>
    <n v="58860"/>
    <x v="1"/>
  </r>
  <r>
    <x v="0"/>
    <n v="15044"/>
    <n v="14363"/>
    <n v="15519"/>
    <x v="0"/>
  </r>
  <r>
    <x v="0"/>
    <n v="14134"/>
    <n v="4340"/>
    <n v="4690"/>
    <x v="0"/>
  </r>
  <r>
    <x v="0"/>
    <n v="34849"/>
    <n v="32375"/>
    <n v="34982"/>
    <x v="0"/>
  </r>
  <r>
    <x v="0"/>
    <n v="19308"/>
    <n v="15804"/>
    <n v="48414"/>
    <x v="2"/>
  </r>
  <r>
    <x v="1"/>
    <n v="4990"/>
    <n v="6857"/>
    <n v="7706"/>
    <x v="3"/>
  </r>
  <r>
    <x v="1"/>
    <n v="1818"/>
    <n v="7555"/>
    <n v="8422"/>
    <x v="3"/>
  </r>
  <r>
    <x v="1"/>
    <n v="14545"/>
    <n v="14534"/>
    <n v="16252"/>
    <x v="3"/>
  </r>
  <r>
    <x v="1"/>
    <n v="11982"/>
    <n v="12096"/>
    <n v="13568"/>
    <x v="3"/>
  </r>
  <r>
    <x v="1"/>
    <m/>
    <m/>
    <n v="91789"/>
    <x v="4"/>
  </r>
  <r>
    <x v="1"/>
    <n v="109496"/>
    <n v="106346"/>
    <n v="119116"/>
    <x v="3"/>
  </r>
  <r>
    <x v="1"/>
    <n v="288705"/>
    <n v="328874"/>
    <n v="368280"/>
    <x v="3"/>
  </r>
  <r>
    <x v="1"/>
    <n v="60261"/>
    <n v="68793"/>
    <n v="77241"/>
    <x v="3"/>
  </r>
  <r>
    <x v="1"/>
    <n v="80780"/>
    <n v="142197"/>
    <n v="159280"/>
    <x v="3"/>
  </r>
  <r>
    <x v="1"/>
    <n v="119185"/>
    <n v="103558"/>
    <n v="116085"/>
    <x v="3"/>
  </r>
  <r>
    <x v="1"/>
    <n v="2656"/>
    <n v="1944"/>
    <n v="1944"/>
    <x v="1"/>
  </r>
  <r>
    <x v="1"/>
    <n v="1312"/>
    <n v="651"/>
    <n v="651"/>
    <x v="5"/>
  </r>
  <r>
    <x v="2"/>
    <n v="1996383"/>
    <n v="1554275"/>
    <n v="1554275"/>
    <x v="1"/>
  </r>
  <r>
    <x v="3"/>
    <n v="82124"/>
    <n v="92871"/>
    <n v="92871"/>
    <x v="1"/>
  </r>
  <r>
    <x v="4"/>
    <n v="9284"/>
    <n v="9319"/>
    <n v="10709"/>
    <x v="6"/>
  </r>
  <r>
    <x v="4"/>
    <n v="4103"/>
    <n v="4238"/>
    <n v="4881"/>
    <x v="6"/>
  </r>
  <r>
    <x v="4"/>
    <n v="7914"/>
    <n v="7453"/>
    <n v="8550"/>
    <x v="6"/>
  </r>
  <r>
    <x v="4"/>
    <n v="2711"/>
    <n v="2775"/>
    <n v="3206"/>
    <x v="6"/>
  </r>
  <r>
    <x v="4"/>
    <n v="14000"/>
    <n v="19653"/>
    <n v="22606"/>
    <x v="6"/>
  </r>
  <r>
    <x v="4"/>
    <n v="155562"/>
    <n v="107504"/>
    <n v="107504"/>
    <x v="1"/>
  </r>
  <r>
    <x v="4"/>
    <n v="7888"/>
    <n v="7910"/>
    <n v="9103"/>
    <x v="6"/>
  </r>
  <r>
    <x v="4"/>
    <n v="26480"/>
    <n v="26589"/>
    <n v="30576"/>
    <x v="6"/>
  </r>
  <r>
    <x v="4"/>
    <n v="9976"/>
    <n v="9570"/>
    <n v="9570"/>
    <x v="1"/>
  </r>
  <r>
    <x v="4"/>
    <n v="29285"/>
    <n v="31288"/>
    <n v="35974"/>
    <x v="6"/>
  </r>
  <r>
    <x v="4"/>
    <n v="2419"/>
    <n v="337"/>
    <n v="337"/>
    <x v="1"/>
  </r>
  <r>
    <x v="4"/>
    <n v="930625"/>
    <n v="739058"/>
    <n v="849921"/>
    <x v="6"/>
  </r>
  <r>
    <x v="4"/>
    <n v="54169"/>
    <n v="57186"/>
    <n v="65753"/>
    <x v="6"/>
  </r>
  <r>
    <x v="4"/>
    <n v="40212"/>
    <n v="38600"/>
    <n v="44368"/>
    <x v="6"/>
  </r>
  <r>
    <x v="4"/>
    <n v="12410"/>
    <n v="12330"/>
    <n v="14184"/>
    <x v="6"/>
  </r>
  <r>
    <x v="4"/>
    <n v="43381"/>
    <n v="43923"/>
    <n v="50522"/>
    <x v="6"/>
  </r>
  <r>
    <x v="4"/>
    <n v="4827"/>
    <n v="4850"/>
    <n v="5570"/>
    <x v="6"/>
  </r>
  <r>
    <x v="4"/>
    <n v="16444"/>
    <n v="18129"/>
    <n v="20840"/>
    <x v="6"/>
  </r>
  <r>
    <x v="4"/>
    <n v="13577"/>
    <n v="12634"/>
    <n v="12634"/>
    <x v="1"/>
  </r>
  <r>
    <x v="4"/>
    <n v="32012"/>
    <n v="31932"/>
    <n v="36724"/>
    <x v="6"/>
  </r>
  <r>
    <x v="4"/>
    <n v="10972"/>
    <n v="10698"/>
    <n v="12299"/>
    <x v="6"/>
  </r>
  <r>
    <x v="4"/>
    <n v="52"/>
    <n v="52"/>
    <n v="52"/>
    <x v="6"/>
  </r>
  <r>
    <x v="4"/>
    <n v="4128"/>
    <n v="3236"/>
    <n v="3236"/>
    <x v="1"/>
  </r>
  <r>
    <x v="4"/>
    <n v="21610"/>
    <n v="21517"/>
    <n v="24748"/>
    <x v="6"/>
  </r>
  <r>
    <x v="4"/>
    <n v="20563"/>
    <n v="21781"/>
    <n v="25068"/>
    <x v="6"/>
  </r>
  <r>
    <x v="4"/>
    <n v="191673"/>
    <n v="137588"/>
    <n v="137588"/>
    <x v="1"/>
  </r>
  <r>
    <x v="4"/>
    <n v="4025"/>
    <n v="3768"/>
    <n v="4330"/>
    <x v="6"/>
  </r>
  <r>
    <x v="4"/>
    <n v="7408"/>
    <n v="7641"/>
    <n v="8788"/>
    <x v="6"/>
  </r>
  <r>
    <x v="4"/>
    <n v="15811"/>
    <n v="15833"/>
    <n v="18214"/>
    <x v="6"/>
  </r>
  <r>
    <x v="4"/>
    <n v="152388"/>
    <n v="155105"/>
    <n v="178377"/>
    <x v="6"/>
  </r>
  <r>
    <x v="4"/>
    <n v="16633"/>
    <n v="16753"/>
    <n v="19272"/>
    <x v="6"/>
  </r>
  <r>
    <x v="4"/>
    <n v="143800"/>
    <n v="149532"/>
    <n v="171969"/>
    <x v="6"/>
  </r>
  <r>
    <x v="4"/>
    <n v="3951"/>
    <n v="3705"/>
    <n v="4262"/>
    <x v="6"/>
  </r>
  <r>
    <x v="4"/>
    <n v="2309"/>
    <n v="2324"/>
    <n v="2676"/>
    <x v="6"/>
  </r>
  <r>
    <x v="4"/>
    <n v="3045"/>
    <n v="3045"/>
    <n v="3486"/>
    <x v="6"/>
  </r>
  <r>
    <x v="4"/>
    <n v="41002"/>
    <n v="40959"/>
    <n v="47103"/>
    <x v="6"/>
  </r>
  <r>
    <x v="4"/>
    <n v="47479"/>
    <n v="56681"/>
    <n v="65183"/>
    <x v="6"/>
  </r>
  <r>
    <x v="4"/>
    <n v="62103"/>
    <n v="59714"/>
    <n v="68653"/>
    <x v="6"/>
  </r>
  <r>
    <x v="4"/>
    <n v="21694"/>
    <n v="21855"/>
    <n v="25137"/>
    <x v="6"/>
  </r>
  <r>
    <x v="4"/>
    <n v="5543"/>
    <n v="4002"/>
    <n v="4602"/>
    <x v="6"/>
  </r>
  <r>
    <x v="4"/>
    <n v="27583"/>
    <n v="27798"/>
    <n v="31962"/>
    <x v="6"/>
  </r>
  <r>
    <x v="5"/>
    <n v="7771"/>
    <n v="6459"/>
    <n v="6459"/>
    <x v="1"/>
  </r>
  <r>
    <x v="5"/>
    <n v="184406"/>
    <n v="185097"/>
    <n v="185097"/>
    <x v="7"/>
  </r>
  <r>
    <x v="5"/>
    <n v="134"/>
    <n v="134"/>
    <n v="134"/>
    <x v="7"/>
  </r>
  <r>
    <x v="5"/>
    <n v="224"/>
    <n v="224"/>
    <n v="224"/>
    <x v="7"/>
  </r>
  <r>
    <x v="6"/>
    <n v="199027"/>
    <n v="221032"/>
    <n v="221032"/>
    <x v="7"/>
  </r>
  <r>
    <x v="6"/>
    <n v="173901"/>
    <n v="178644"/>
    <n v="178644"/>
    <x v="7"/>
  </r>
  <r>
    <x v="6"/>
    <n v="84709"/>
    <n v="89520"/>
    <n v="89520"/>
    <x v="7"/>
  </r>
  <r>
    <x v="7"/>
    <n v="395015"/>
    <n v="338466"/>
    <n v="372237"/>
    <x v="8"/>
  </r>
  <r>
    <x v="7"/>
    <n v="3866"/>
    <n v="4239"/>
    <n v="4710"/>
    <x v="8"/>
  </r>
  <r>
    <x v="7"/>
    <n v="82326"/>
    <n v="57398"/>
    <n v="62979"/>
    <x v="8"/>
  </r>
  <r>
    <x v="7"/>
    <n v="38332"/>
    <n v="34852"/>
    <n v="34853"/>
    <x v="1"/>
  </r>
  <r>
    <x v="7"/>
    <n v="24566"/>
    <n v="10011"/>
    <n v="11084"/>
    <x v="8"/>
  </r>
  <r>
    <x v="7"/>
    <n v="12893"/>
    <n v="10356"/>
    <n v="10356"/>
    <x v="5"/>
  </r>
  <r>
    <x v="7"/>
    <n v="77979"/>
    <n v="35535"/>
    <n v="35535"/>
    <x v="1"/>
  </r>
  <r>
    <x v="7"/>
    <n v="26636"/>
    <n v="19707"/>
    <n v="21830"/>
    <x v="8"/>
  </r>
  <r>
    <x v="8"/>
    <n v="161690"/>
    <n v="167390"/>
    <n v="167390"/>
    <x v="7"/>
  </r>
  <r>
    <x v="8"/>
    <n v="82092"/>
    <n v="83125"/>
    <n v="83125"/>
    <x v="7"/>
  </r>
  <r>
    <x v="8"/>
    <n v="36607"/>
    <n v="48909"/>
    <n v="48909"/>
    <x v="7"/>
  </r>
  <r>
    <x v="8"/>
    <n v="63585"/>
    <n v="53575"/>
    <n v="53575"/>
    <x v="7"/>
  </r>
  <r>
    <x v="8"/>
    <n v="239874"/>
    <n v="208444"/>
    <n v="208444"/>
    <x v="7"/>
  </r>
  <r>
    <x v="8"/>
    <n v="220419"/>
    <n v="163441"/>
    <n v="163441"/>
    <x v="1"/>
  </r>
  <r>
    <x v="8"/>
    <n v="325693"/>
    <n v="344288"/>
    <n v="344288"/>
    <x v="7"/>
  </r>
  <r>
    <x v="8"/>
    <n v="806290"/>
    <n v="718252"/>
    <n v="718252"/>
    <x v="7"/>
  </r>
  <r>
    <x v="8"/>
    <n v="317100"/>
    <n v="292750"/>
    <n v="292750"/>
    <x v="7"/>
  </r>
  <r>
    <x v="8"/>
    <n v="691730"/>
    <n v="719747"/>
    <n v="719747"/>
    <x v="7"/>
  </r>
  <r>
    <x v="8"/>
    <n v="425679"/>
    <n v="407528"/>
    <n v="407528"/>
    <x v="7"/>
  </r>
  <r>
    <x v="8"/>
    <n v="679649"/>
    <n v="660485"/>
    <n v="660485"/>
    <x v="7"/>
  </r>
  <r>
    <x v="8"/>
    <n v="277380"/>
    <n v="292023"/>
    <n v="292023"/>
    <x v="7"/>
  </r>
  <r>
    <x v="8"/>
    <n v="69756"/>
    <n v="70109"/>
    <n v="70109"/>
    <x v="7"/>
  </r>
  <r>
    <x v="8"/>
    <n v="334064"/>
    <n v="361260"/>
    <n v="361260"/>
    <x v="7"/>
  </r>
  <r>
    <x v="8"/>
    <n v="238836"/>
    <n v="242547"/>
    <n v="242547"/>
    <x v="7"/>
  </r>
  <r>
    <x v="8"/>
    <n v="155511"/>
    <n v="145162"/>
    <n v="145162"/>
    <x v="7"/>
  </r>
  <r>
    <x v="8"/>
    <n v="186442"/>
    <n v="183311"/>
    <n v="183311"/>
    <x v="7"/>
  </r>
  <r>
    <x v="8"/>
    <n v="270079"/>
    <n v="281320"/>
    <n v="281320"/>
    <x v="7"/>
  </r>
  <r>
    <x v="8"/>
    <n v="955841"/>
    <n v="875121"/>
    <n v="875121"/>
    <x v="7"/>
  </r>
  <r>
    <x v="8"/>
    <n v="428781"/>
    <n v="364258"/>
    <n v="364258"/>
    <x v="7"/>
  </r>
  <r>
    <x v="8"/>
    <n v="3218150"/>
    <n v="2491457"/>
    <n v="2491457"/>
    <x v="1"/>
  </r>
  <r>
    <x v="8"/>
    <n v="148720"/>
    <n v="151699"/>
    <n v="151699"/>
    <x v="7"/>
  </r>
  <r>
    <x v="8"/>
    <n v="45535"/>
    <n v="46184"/>
    <n v="46184"/>
    <x v="7"/>
  </r>
  <r>
    <x v="8"/>
    <n v="537949"/>
    <n v="510603"/>
    <n v="510603"/>
    <x v="7"/>
  </r>
  <r>
    <x v="8"/>
    <n v="711099"/>
    <n v="673206"/>
    <n v="673206"/>
    <x v="7"/>
  </r>
  <r>
    <x v="8"/>
    <n v="105484"/>
    <n v="95381"/>
    <n v="95381"/>
    <x v="7"/>
  </r>
  <r>
    <x v="8"/>
    <n v="4322744"/>
    <n v="2562213"/>
    <n v="2562213"/>
    <x v="1"/>
  </r>
  <r>
    <x v="8"/>
    <n v="184166"/>
    <n v="183274"/>
    <n v="183274"/>
    <x v="7"/>
  </r>
  <r>
    <x v="8"/>
    <n v="71552"/>
    <n v="71987"/>
    <n v="71987"/>
    <x v="7"/>
  </r>
  <r>
    <x v="8"/>
    <n v="242842"/>
    <n v="249424"/>
    <n v="249424"/>
    <x v="7"/>
  </r>
  <r>
    <x v="8"/>
    <n v="864817"/>
    <n v="860671"/>
    <n v="860671"/>
    <x v="7"/>
  </r>
  <r>
    <x v="8"/>
    <n v="695268"/>
    <n v="736781"/>
    <n v="736781"/>
    <x v="7"/>
  </r>
  <r>
    <x v="8"/>
    <n v="530724"/>
    <n v="525584"/>
    <n v="525584"/>
    <x v="7"/>
  </r>
  <r>
    <x v="8"/>
    <n v="627387"/>
    <n v="642621"/>
    <n v="642621"/>
    <x v="7"/>
  </r>
  <r>
    <x v="8"/>
    <n v="98012"/>
    <n v="100269"/>
    <n v="100269"/>
    <x v="7"/>
  </r>
  <r>
    <x v="8"/>
    <n v="605653"/>
    <n v="676314"/>
    <n v="676314"/>
    <x v="7"/>
  </r>
  <r>
    <x v="9"/>
    <n v="99823"/>
    <n v="110450"/>
    <n v="115949"/>
    <x v="9"/>
  </r>
  <r>
    <x v="9"/>
    <n v="56334"/>
    <n v="25395"/>
    <n v="25395"/>
    <x v="1"/>
  </r>
  <r>
    <x v="9"/>
    <n v="87"/>
    <n v="87"/>
    <n v="87"/>
    <x v="9"/>
  </r>
  <r>
    <x v="9"/>
    <n v="61110"/>
    <n v="63093"/>
    <n v="66231"/>
    <x v="9"/>
  </r>
  <r>
    <x v="9"/>
    <n v="184728"/>
    <n v="193054"/>
    <n v="202712"/>
    <x v="9"/>
  </r>
  <r>
    <x v="9"/>
    <n v="77777"/>
    <n v="100172"/>
    <n v="105193"/>
    <x v="9"/>
  </r>
  <r>
    <x v="9"/>
    <n v="29979"/>
    <n v="24314"/>
    <n v="24314"/>
    <x v="5"/>
  </r>
  <r>
    <x v="9"/>
    <n v="93913"/>
    <n v="72767"/>
    <n v="72767"/>
    <x v="1"/>
  </r>
  <r>
    <x v="9"/>
    <n v="377449"/>
    <n v="356026"/>
    <n v="373832"/>
    <x v="9"/>
  </r>
  <r>
    <x v="9"/>
    <n v="24740"/>
    <n v="25116"/>
    <n v="26375"/>
    <x v="9"/>
  </r>
  <r>
    <x v="9"/>
    <n v="162972"/>
    <n v="244683"/>
    <n v="256896"/>
    <x v="9"/>
  </r>
  <r>
    <x v="9"/>
    <n v="80492"/>
    <n v="90205"/>
    <n v="94716"/>
    <x v="9"/>
  </r>
  <r>
    <x v="9"/>
    <n v="21751"/>
    <n v="19830"/>
    <n v="20807"/>
    <x v="9"/>
  </r>
  <r>
    <x v="9"/>
    <n v="118536"/>
    <n v="123216"/>
    <n v="123216"/>
    <x v="1"/>
  </r>
  <r>
    <x v="9"/>
    <n v="83729"/>
    <n v="98692"/>
    <n v="103621"/>
    <x v="9"/>
  </r>
  <r>
    <x v="9"/>
    <n v="66314"/>
    <n v="51650"/>
    <n v="51650"/>
    <x v="1"/>
  </r>
  <r>
    <x v="9"/>
    <n v="0"/>
    <n v="4422"/>
    <n v="4659"/>
    <x v="9"/>
  </r>
  <r>
    <x v="9"/>
    <n v="35734"/>
    <n v="31597"/>
    <n v="33184"/>
    <x v="9"/>
  </r>
  <r>
    <x v="9"/>
    <n v="5632"/>
    <n v="5633"/>
    <n v="5913"/>
    <x v="9"/>
  </r>
  <r>
    <x v="9"/>
    <n v="14586"/>
    <n v="17950"/>
    <n v="18823"/>
    <x v="9"/>
  </r>
  <r>
    <x v="9"/>
    <n v="22900"/>
    <n v="21396"/>
    <n v="21396"/>
    <x v="1"/>
  </r>
  <r>
    <x v="9"/>
    <n v="13491"/>
    <n v="10525"/>
    <n v="10525"/>
    <x v="1"/>
  </r>
  <r>
    <x v="9"/>
    <n v="45808"/>
    <n v="15255"/>
    <n v="16010"/>
    <x v="9"/>
  </r>
  <r>
    <x v="9"/>
    <n v="53859"/>
    <n v="57543"/>
    <n v="60449"/>
    <x v="9"/>
  </r>
  <r>
    <x v="9"/>
    <n v="41230"/>
    <n v="15094"/>
    <n v="15094"/>
    <x v="1"/>
  </r>
  <r>
    <x v="9"/>
    <n v="67879"/>
    <n v="69659"/>
    <n v="73146"/>
    <x v="9"/>
  </r>
  <r>
    <x v="9"/>
    <n v="27622"/>
    <n v="36800"/>
    <n v="38670"/>
    <x v="9"/>
  </r>
  <r>
    <x v="9"/>
    <n v="199693"/>
    <n v="160488"/>
    <n v="160488"/>
    <x v="1"/>
  </r>
  <r>
    <x v="9"/>
    <n v="45321"/>
    <n v="33549"/>
    <n v="35238"/>
    <x v="9"/>
  </r>
  <r>
    <x v="9"/>
    <n v="9067"/>
    <n v="8479"/>
    <n v="8920"/>
    <x v="9"/>
  </r>
  <r>
    <x v="9"/>
    <n v="101479"/>
    <n v="45767"/>
    <n v="45767"/>
    <x v="1"/>
  </r>
  <r>
    <x v="9"/>
    <n v="427885"/>
    <n v="551283"/>
    <n v="578834"/>
    <x v="9"/>
  </r>
  <r>
    <x v="9"/>
    <n v="365845"/>
    <n v="428004"/>
    <n v="449384"/>
    <x v="9"/>
  </r>
  <r>
    <x v="9"/>
    <n v="230839"/>
    <n v="193626"/>
    <n v="203302"/>
    <x v="9"/>
  </r>
  <r>
    <x v="9"/>
    <n v="8058"/>
    <n v="7345"/>
    <n v="7701"/>
    <x v="9"/>
  </r>
  <r>
    <x v="9"/>
    <n v="10226"/>
    <n v="9752"/>
    <n v="10226"/>
    <x v="9"/>
  </r>
  <r>
    <x v="9"/>
    <n v="2484"/>
    <n v="2090"/>
    <n v="2183"/>
    <x v="9"/>
  </r>
  <r>
    <x v="9"/>
    <n v="29330"/>
    <n v="29917"/>
    <n v="31409"/>
    <x v="9"/>
  </r>
  <r>
    <x v="9"/>
    <n v="62984"/>
    <n v="62954"/>
    <n v="66087"/>
    <x v="9"/>
  </r>
  <r>
    <x v="9"/>
    <n v="27367"/>
    <n v="28603"/>
    <n v="30044"/>
    <x v="9"/>
  </r>
  <r>
    <x v="9"/>
    <n v="117846"/>
    <n v="107738"/>
    <n v="113136"/>
    <x v="9"/>
  </r>
  <r>
    <x v="9"/>
    <n v="153526"/>
    <n v="147226"/>
    <n v="154576"/>
    <x v="9"/>
  </r>
  <r>
    <x v="9"/>
    <n v="55750"/>
    <n v="53431"/>
    <n v="56108"/>
    <x v="9"/>
  </r>
  <r>
    <x v="9"/>
    <n v="556765"/>
    <n v="574665"/>
    <n v="603418"/>
    <x v="9"/>
  </r>
  <r>
    <x v="9"/>
    <n v="67753"/>
    <n v="60456"/>
    <n v="63474"/>
    <x v="9"/>
  </r>
  <r>
    <x v="9"/>
    <n v="54502"/>
    <n v="62995"/>
    <n v="66132"/>
    <x v="9"/>
  </r>
  <r>
    <x v="9"/>
    <n v="12802"/>
    <n v="12719"/>
    <n v="13351"/>
    <x v="9"/>
  </r>
  <r>
    <x v="9"/>
    <n v="12497"/>
    <n v="12444"/>
    <n v="13059"/>
    <x v="9"/>
  </r>
  <r>
    <x v="10"/>
    <n v="66088"/>
    <n v="67156"/>
    <n v="73879"/>
    <x v="8"/>
  </r>
  <r>
    <x v="10"/>
    <n v="284097"/>
    <n v="342042"/>
    <n v="376169"/>
    <x v="8"/>
  </r>
  <r>
    <x v="11"/>
    <n v="56407"/>
    <n v="43502"/>
    <n v="43502"/>
    <x v="1"/>
  </r>
  <r>
    <x v="11"/>
    <n v="9382"/>
    <n v="9379"/>
    <n v="10310"/>
    <x v="8"/>
  </r>
  <r>
    <x v="11"/>
    <n v="25130"/>
    <n v="24814"/>
    <n v="27310"/>
    <x v="8"/>
  </r>
  <r>
    <x v="11"/>
    <n v="87956"/>
    <n v="42756"/>
    <n v="42756"/>
    <x v="1"/>
  </r>
  <r>
    <x v="11"/>
    <n v="28951"/>
    <n v="28895"/>
    <n v="31785"/>
    <x v="8"/>
  </r>
  <r>
    <x v="11"/>
    <n v="52296"/>
    <n v="43766"/>
    <n v="48133"/>
    <x v="8"/>
  </r>
  <r>
    <x v="11"/>
    <n v="113404"/>
    <n v="97069"/>
    <n v="106784"/>
    <x v="8"/>
  </r>
  <r>
    <x v="11"/>
    <n v="82556"/>
    <n v="60752"/>
    <n v="66824"/>
    <x v="8"/>
  </r>
  <r>
    <x v="11"/>
    <n v="4359"/>
    <n v="4681"/>
    <n v="5139"/>
    <x v="8"/>
  </r>
  <r>
    <x v="11"/>
    <n v="5067"/>
    <n v="4720"/>
    <n v="5181"/>
    <x v="8"/>
  </r>
  <r>
    <x v="11"/>
    <n v="15786"/>
    <n v="15751"/>
    <n v="15751"/>
    <x v="7"/>
  </r>
  <r>
    <x v="11"/>
    <n v="18238"/>
    <n v="18199"/>
    <n v="20009"/>
    <x v="8"/>
  </r>
  <r>
    <x v="11"/>
    <n v="45992"/>
    <n v="46028"/>
    <n v="50617"/>
    <x v="8"/>
  </r>
  <r>
    <x v="11"/>
    <n v="12737"/>
    <n v="10985"/>
    <n v="12095"/>
    <x v="8"/>
  </r>
  <r>
    <x v="11"/>
    <n v="238998"/>
    <n v="238499"/>
    <n v="262362"/>
    <x v="8"/>
  </r>
  <r>
    <x v="11"/>
    <n v="35875"/>
    <n v="35804"/>
    <n v="39384"/>
    <x v="8"/>
  </r>
  <r>
    <x v="11"/>
    <n v="4228"/>
    <n v="4313"/>
    <n v="4744"/>
    <x v="8"/>
  </r>
  <r>
    <x v="11"/>
    <n v="4761"/>
    <n v="4848"/>
    <n v="4848"/>
    <x v="7"/>
  </r>
  <r>
    <x v="11"/>
    <n v="70595"/>
    <n v="70450"/>
    <n v="70450"/>
    <x v="7"/>
  </r>
  <r>
    <x v="11"/>
    <n v="36843"/>
    <n v="8208"/>
    <n v="8208"/>
    <x v="5"/>
  </r>
  <r>
    <x v="11"/>
    <n v="52848"/>
    <n v="53077"/>
    <n v="58379"/>
    <x v="8"/>
  </r>
  <r>
    <x v="11"/>
    <m/>
    <m/>
    <n v="41121"/>
    <x v="10"/>
  </r>
  <r>
    <x v="11"/>
    <n v="37597"/>
    <n v="37759"/>
    <n v="41548"/>
    <x v="8"/>
  </r>
  <r>
    <x v="11"/>
    <n v="52501"/>
    <n v="52528"/>
    <n v="57793"/>
    <x v="8"/>
  </r>
  <r>
    <x v="11"/>
    <n v="23266"/>
    <n v="20988"/>
    <n v="23083"/>
    <x v="8"/>
  </r>
  <r>
    <x v="11"/>
    <n v="23089"/>
    <n v="23784"/>
    <n v="23784"/>
    <x v="7"/>
  </r>
  <r>
    <x v="11"/>
    <n v="141356"/>
    <n v="142906"/>
    <n v="157212"/>
    <x v="8"/>
  </r>
  <r>
    <x v="11"/>
    <n v="19448"/>
    <n v="19063"/>
    <n v="20975"/>
    <x v="8"/>
  </r>
  <r>
    <x v="11"/>
    <n v="85332"/>
    <n v="80458"/>
    <n v="88510"/>
    <x v="8"/>
  </r>
  <r>
    <x v="11"/>
    <n v="95710"/>
    <n v="80313"/>
    <n v="80313"/>
    <x v="1"/>
  </r>
  <r>
    <x v="11"/>
    <n v="47663"/>
    <n v="40838"/>
    <n v="40838"/>
    <x v="1"/>
  </r>
  <r>
    <x v="11"/>
    <n v="55471"/>
    <n v="52332"/>
    <n v="57580"/>
    <x v="8"/>
  </r>
  <r>
    <x v="11"/>
    <n v="41671"/>
    <n v="20194"/>
    <n v="20194"/>
    <x v="1"/>
  </r>
  <r>
    <x v="11"/>
    <n v="105406"/>
    <n v="102069"/>
    <n v="112286"/>
    <x v="8"/>
  </r>
  <r>
    <x v="11"/>
    <n v="100914"/>
    <n v="82922"/>
    <n v="82922"/>
    <x v="1"/>
  </r>
  <r>
    <x v="11"/>
    <n v="81102"/>
    <n v="71925"/>
    <n v="79114"/>
    <x v="8"/>
  </r>
  <r>
    <x v="11"/>
    <n v="7515"/>
    <n v="7523"/>
    <n v="8275"/>
    <x v="8"/>
  </r>
  <r>
    <x v="11"/>
    <n v="860"/>
    <n v="514"/>
    <n v="575"/>
    <x v="8"/>
  </r>
  <r>
    <x v="11"/>
    <n v="240097"/>
    <n v="214628"/>
    <n v="236097"/>
    <x v="8"/>
  </r>
  <r>
    <x v="11"/>
    <n v="178313"/>
    <n v="162373"/>
    <n v="178620"/>
    <x v="8"/>
  </r>
  <r>
    <x v="11"/>
    <n v="5162"/>
    <n v="5194"/>
    <n v="5727"/>
    <x v="8"/>
  </r>
  <r>
    <x v="11"/>
    <n v="13143"/>
    <n v="13154"/>
    <n v="13154"/>
    <x v="7"/>
  </r>
  <r>
    <x v="11"/>
    <n v="166253"/>
    <n v="144775"/>
    <n v="144775"/>
    <x v="1"/>
  </r>
  <r>
    <x v="11"/>
    <n v="108019"/>
    <n v="108290"/>
    <n v="119129"/>
    <x v="8"/>
  </r>
  <r>
    <x v="11"/>
    <n v="35107"/>
    <n v="31413"/>
    <n v="34545"/>
    <x v="8"/>
  </r>
  <r>
    <x v="11"/>
    <n v="16024"/>
    <n v="11730"/>
    <n v="12916"/>
    <x v="8"/>
  </r>
  <r>
    <x v="11"/>
    <n v="26653"/>
    <n v="26855"/>
    <n v="29548"/>
    <x v="8"/>
  </r>
  <r>
    <x v="11"/>
    <n v="37252"/>
    <n v="11279"/>
    <n v="12422"/>
    <x v="8"/>
  </r>
  <r>
    <x v="11"/>
    <n v="46469"/>
    <n v="19300"/>
    <n v="29576"/>
    <x v="2"/>
  </r>
  <r>
    <x v="11"/>
    <n v="104495"/>
    <n v="80952"/>
    <n v="80952"/>
    <x v="1"/>
  </r>
  <r>
    <x v="11"/>
    <n v="263249"/>
    <n v="140668"/>
    <n v="140668"/>
    <x v="1"/>
  </r>
  <r>
    <x v="11"/>
    <n v="622520"/>
    <n v="607334"/>
    <n v="681928"/>
    <x v="8"/>
  </r>
  <r>
    <x v="11"/>
    <n v="73502"/>
    <n v="73374"/>
    <n v="80728"/>
    <x v="8"/>
  </r>
  <r>
    <x v="11"/>
    <n v="42840"/>
    <n v="42465"/>
    <n v="42465"/>
    <x v="7"/>
  </r>
  <r>
    <x v="11"/>
    <n v="575"/>
    <n v="605"/>
    <n v="672"/>
    <x v="8"/>
  </r>
  <r>
    <x v="11"/>
    <n v="40574"/>
    <n v="40097"/>
    <n v="44113"/>
    <x v="8"/>
  </r>
  <r>
    <x v="11"/>
    <n v="104160"/>
    <n v="47887"/>
    <n v="52689"/>
    <x v="8"/>
  </r>
  <r>
    <x v="12"/>
    <n v="2318"/>
    <n v="2318"/>
    <n v="2318"/>
    <x v="7"/>
  </r>
  <r>
    <x v="12"/>
    <n v="807"/>
    <n v="807"/>
    <n v="903"/>
    <x v="3"/>
  </r>
  <r>
    <x v="12"/>
    <n v="990"/>
    <n v="990"/>
    <n v="1111"/>
    <x v="3"/>
  </r>
  <r>
    <x v="12"/>
    <n v="26292"/>
    <n v="25953"/>
    <n v="29069"/>
    <x v="3"/>
  </r>
  <r>
    <x v="13"/>
    <n v="23512"/>
    <n v="22597"/>
    <n v="24854"/>
    <x v="8"/>
  </r>
  <r>
    <x v="13"/>
    <n v="9464"/>
    <n v="7928"/>
    <n v="8718"/>
    <x v="8"/>
  </r>
  <r>
    <x v="13"/>
    <n v="5523"/>
    <n v="4900"/>
    <n v="5389"/>
    <x v="8"/>
  </r>
  <r>
    <x v="13"/>
    <n v="23473"/>
    <n v="22319"/>
    <n v="24549"/>
    <x v="8"/>
  </r>
  <r>
    <x v="13"/>
    <n v="50236"/>
    <n v="35331"/>
    <n v="35331"/>
    <x v="1"/>
  </r>
  <r>
    <x v="13"/>
    <n v="320105"/>
    <n v="331223"/>
    <n v="364347"/>
    <x v="8"/>
  </r>
  <r>
    <x v="13"/>
    <n v="47392"/>
    <n v="43954"/>
    <n v="48348"/>
    <x v="8"/>
  </r>
  <r>
    <x v="13"/>
    <n v="5840"/>
    <n v="5020"/>
    <n v="5020"/>
    <x v="1"/>
  </r>
  <r>
    <x v="13"/>
    <n v="65346"/>
    <n v="62597"/>
    <n v="68854"/>
    <x v="8"/>
  </r>
  <r>
    <x v="13"/>
    <n v="38922"/>
    <n v="27039"/>
    <n v="27039"/>
    <x v="1"/>
  </r>
  <r>
    <x v="13"/>
    <n v="18155"/>
    <n v="14581"/>
    <n v="14581"/>
    <x v="1"/>
  </r>
  <r>
    <x v="13"/>
    <n v="100598"/>
    <n v="61826"/>
    <n v="61826"/>
    <x v="1"/>
  </r>
  <r>
    <x v="13"/>
    <n v="13459"/>
    <n v="9174"/>
    <n v="9174"/>
    <x v="1"/>
  </r>
  <r>
    <x v="13"/>
    <n v="11761"/>
    <n v="11760"/>
    <n v="12934"/>
    <x v="8"/>
  </r>
  <r>
    <x v="13"/>
    <n v="6044"/>
    <n v="4673"/>
    <n v="5141"/>
    <x v="8"/>
  </r>
  <r>
    <x v="13"/>
    <n v="10902"/>
    <n v="10863"/>
    <n v="11952"/>
    <x v="8"/>
  </r>
  <r>
    <x v="13"/>
    <n v="9361"/>
    <n v="7567"/>
    <n v="8324"/>
    <x v="8"/>
  </r>
  <r>
    <x v="13"/>
    <n v="36066"/>
    <n v="28636"/>
    <n v="28636"/>
    <x v="1"/>
  </r>
  <r>
    <x v="13"/>
    <n v="41377"/>
    <n v="38487"/>
    <n v="42333"/>
    <x v="8"/>
  </r>
  <r>
    <x v="13"/>
    <n v="45000"/>
    <n v="43186"/>
    <n v="47503"/>
    <x v="8"/>
  </r>
  <r>
    <x v="13"/>
    <n v="25840"/>
    <n v="21989"/>
    <n v="24191"/>
    <x v="8"/>
  </r>
  <r>
    <x v="13"/>
    <n v="25675"/>
    <n v="23757"/>
    <n v="26131"/>
    <x v="8"/>
  </r>
  <r>
    <x v="13"/>
    <n v="1546"/>
    <n v="1483"/>
    <n v="1633"/>
    <x v="8"/>
  </r>
  <r>
    <x v="13"/>
    <n v="7265"/>
    <n v="7235"/>
    <n v="7961"/>
    <x v="8"/>
  </r>
  <r>
    <x v="13"/>
    <n v="94114"/>
    <n v="44462"/>
    <n v="44462"/>
    <x v="1"/>
  </r>
  <r>
    <x v="13"/>
    <n v="1000"/>
    <n v="426"/>
    <n v="466"/>
    <x v="8"/>
  </r>
  <r>
    <x v="13"/>
    <n v="18528"/>
    <n v="18778"/>
    <n v="20656"/>
    <x v="8"/>
  </r>
  <r>
    <x v="13"/>
    <n v="41367"/>
    <n v="41148"/>
    <n v="45266"/>
    <x v="8"/>
  </r>
  <r>
    <x v="13"/>
    <n v="28213"/>
    <n v="22903"/>
    <n v="25194"/>
    <x v="8"/>
  </r>
  <r>
    <x v="13"/>
    <n v="11811"/>
    <n v="11646"/>
    <n v="12813"/>
    <x v="8"/>
  </r>
  <r>
    <x v="13"/>
    <n v="17669"/>
    <n v="14420"/>
    <n v="14420"/>
    <x v="1"/>
  </r>
  <r>
    <x v="13"/>
    <n v="32244"/>
    <n v="22296"/>
    <n v="22296"/>
    <x v="1"/>
  </r>
  <r>
    <x v="13"/>
    <n v="45466"/>
    <n v="16198"/>
    <n v="17818"/>
    <x v="8"/>
  </r>
  <r>
    <x v="13"/>
    <n v="5176"/>
    <n v="323"/>
    <n v="323"/>
    <x v="1"/>
  </r>
  <r>
    <x v="13"/>
    <n v="3676"/>
    <n v="2764"/>
    <n v="2764"/>
    <x v="1"/>
  </r>
  <r>
    <x v="13"/>
    <n v="60359"/>
    <n v="38850"/>
    <n v="38850"/>
    <x v="1"/>
  </r>
  <r>
    <x v="13"/>
    <n v="1578"/>
    <n v="1184"/>
    <n v="1184"/>
    <x v="1"/>
  </r>
  <r>
    <x v="13"/>
    <n v="986"/>
    <n v="824"/>
    <n v="910"/>
    <x v="8"/>
  </r>
  <r>
    <x v="13"/>
    <n v="6024"/>
    <n v="6031"/>
    <n v="6638"/>
    <x v="8"/>
  </r>
  <r>
    <x v="13"/>
    <n v="5336"/>
    <n v="4467"/>
    <n v="4913"/>
    <x v="8"/>
  </r>
  <r>
    <x v="13"/>
    <n v="19966"/>
    <n v="17136"/>
    <n v="18851"/>
    <x v="8"/>
  </r>
  <r>
    <x v="13"/>
    <n v="22092"/>
    <n v="14912"/>
    <n v="16403"/>
    <x v="8"/>
  </r>
  <r>
    <x v="13"/>
    <n v="86744"/>
    <n v="76984"/>
    <n v="76984"/>
    <x v="1"/>
  </r>
  <r>
    <x v="13"/>
    <n v="33862"/>
    <n v="33866"/>
    <n v="37250"/>
    <x v="8"/>
  </r>
  <r>
    <x v="13"/>
    <n v="11623"/>
    <n v="9688"/>
    <n v="9688"/>
    <x v="1"/>
  </r>
  <r>
    <x v="13"/>
    <n v="36298"/>
    <n v="35160"/>
    <n v="38674"/>
    <x v="8"/>
  </r>
  <r>
    <x v="13"/>
    <n v="89054"/>
    <n v="82924"/>
    <n v="91216"/>
    <x v="8"/>
  </r>
  <r>
    <x v="13"/>
    <n v="19015"/>
    <n v="19009"/>
    <n v="20910"/>
    <x v="8"/>
  </r>
  <r>
    <x v="13"/>
    <n v="24565"/>
    <n v="22831"/>
    <n v="25118"/>
    <x v="8"/>
  </r>
  <r>
    <x v="13"/>
    <n v="1681"/>
    <n v="505"/>
    <n v="552"/>
    <x v="8"/>
  </r>
  <r>
    <x v="13"/>
    <n v="11517"/>
    <n v="11373"/>
    <n v="12508"/>
    <x v="8"/>
  </r>
  <r>
    <x v="13"/>
    <n v="27686"/>
    <n v="20410"/>
    <n v="20410"/>
    <x v="1"/>
  </r>
  <r>
    <x v="13"/>
    <n v="20120"/>
    <n v="14881"/>
    <n v="14881"/>
    <x v="1"/>
  </r>
  <r>
    <x v="13"/>
    <n v="29904"/>
    <n v="28051"/>
    <n v="30859"/>
    <x v="8"/>
  </r>
  <r>
    <x v="13"/>
    <n v="52978"/>
    <n v="29948"/>
    <n v="29948"/>
    <x v="1"/>
  </r>
  <r>
    <x v="13"/>
    <n v="23200"/>
    <n v="17671"/>
    <n v="19436"/>
    <x v="8"/>
  </r>
  <r>
    <x v="13"/>
    <n v="20120"/>
    <n v="19362"/>
    <n v="21295"/>
    <x v="8"/>
  </r>
  <r>
    <x v="13"/>
    <n v="39146"/>
    <n v="39079"/>
    <n v="42985"/>
    <x v="8"/>
  </r>
  <r>
    <x v="13"/>
    <n v="2502"/>
    <n v="2359"/>
    <n v="2594"/>
    <x v="8"/>
  </r>
  <r>
    <x v="13"/>
    <n v="331361"/>
    <n v="314504"/>
    <n v="345956"/>
    <x v="8"/>
  </r>
  <r>
    <x v="13"/>
    <n v="205"/>
    <n v="210"/>
    <n v="210"/>
    <x v="7"/>
  </r>
  <r>
    <x v="13"/>
    <n v="53547"/>
    <n v="45410"/>
    <n v="49953"/>
    <x v="8"/>
  </r>
  <r>
    <x v="13"/>
    <n v="13801"/>
    <n v="87"/>
    <n v="87"/>
    <x v="1"/>
  </r>
  <r>
    <x v="13"/>
    <n v="15099"/>
    <n v="15101"/>
    <n v="16608"/>
    <x v="8"/>
  </r>
  <r>
    <x v="13"/>
    <n v="15257"/>
    <n v="14508"/>
    <n v="15957"/>
    <x v="8"/>
  </r>
  <r>
    <x v="14"/>
    <n v="56860"/>
    <n v="51272"/>
    <n v="55378"/>
    <x v="0"/>
  </r>
  <r>
    <x v="14"/>
    <n v="43841"/>
    <n v="43427"/>
    <n v="46907"/>
    <x v="0"/>
  </r>
  <r>
    <x v="14"/>
    <n v="7746"/>
    <n v="7738"/>
    <n v="8356"/>
    <x v="0"/>
  </r>
  <r>
    <x v="14"/>
    <n v="62339"/>
    <n v="57663"/>
    <n v="62282"/>
    <x v="0"/>
  </r>
  <r>
    <x v="14"/>
    <n v="61706"/>
    <n v="68536"/>
    <n v="74027"/>
    <x v="0"/>
  </r>
  <r>
    <x v="14"/>
    <n v="86884"/>
    <n v="23251"/>
    <n v="23251"/>
    <x v="1"/>
  </r>
  <r>
    <x v="14"/>
    <n v="23319"/>
    <n v="24273"/>
    <n v="26201"/>
    <x v="0"/>
  </r>
  <r>
    <x v="14"/>
    <n v="47654"/>
    <n v="12345"/>
    <n v="12345"/>
    <x v="1"/>
  </r>
  <r>
    <x v="14"/>
    <n v="362406"/>
    <n v="229006"/>
    <n v="229006"/>
    <x v="1"/>
  </r>
  <r>
    <x v="14"/>
    <n v="67617"/>
    <n v="65427"/>
    <n v="70661"/>
    <x v="0"/>
  </r>
  <r>
    <x v="14"/>
    <n v="99937"/>
    <n v="99172"/>
    <n v="107095"/>
    <x v="0"/>
  </r>
  <r>
    <x v="14"/>
    <n v="321634"/>
    <n v="335296"/>
    <n v="362118"/>
    <x v="0"/>
  </r>
  <r>
    <x v="14"/>
    <n v="63539"/>
    <n v="65318"/>
    <n v="70532"/>
    <x v="0"/>
  </r>
  <r>
    <x v="14"/>
    <n v="17538"/>
    <n v="16633"/>
    <n v="16633"/>
    <x v="1"/>
  </r>
  <r>
    <x v="14"/>
    <n v="43501"/>
    <n v="41731"/>
    <n v="41731"/>
    <x v="1"/>
  </r>
  <r>
    <x v="14"/>
    <n v="22371"/>
    <n v="22371"/>
    <n v="24164"/>
    <x v="0"/>
  </r>
  <r>
    <x v="14"/>
    <n v="180231"/>
    <n v="168338"/>
    <n v="181801"/>
    <x v="0"/>
  </r>
  <r>
    <x v="14"/>
    <n v="15864"/>
    <n v="16135"/>
    <n v="17424"/>
    <x v="0"/>
  </r>
  <r>
    <x v="14"/>
    <n v="16823"/>
    <n v="16623"/>
    <n v="17945"/>
    <x v="0"/>
  </r>
  <r>
    <x v="14"/>
    <n v="57391"/>
    <n v="69588"/>
    <n v="75156"/>
    <x v="0"/>
  </r>
  <r>
    <x v="14"/>
    <n v="64763"/>
    <n v="67432"/>
    <n v="72827"/>
    <x v="0"/>
  </r>
  <r>
    <x v="14"/>
    <n v="19380"/>
    <n v="21953"/>
    <n v="23705"/>
    <x v="0"/>
  </r>
  <r>
    <x v="14"/>
    <n v="47429"/>
    <n v="48367"/>
    <n v="52239"/>
    <x v="0"/>
  </r>
  <r>
    <x v="14"/>
    <n v="26859"/>
    <n v="24876"/>
    <n v="26863"/>
    <x v="0"/>
  </r>
  <r>
    <x v="14"/>
    <n v="68639"/>
    <n v="62565"/>
    <n v="67569"/>
    <x v="0"/>
  </r>
  <r>
    <x v="14"/>
    <m/>
    <m/>
    <n v="33065"/>
    <x v="10"/>
  </r>
  <r>
    <x v="14"/>
    <n v="58381"/>
    <n v="91169"/>
    <n v="98472"/>
    <x v="0"/>
  </r>
  <r>
    <x v="14"/>
    <n v="14124"/>
    <n v="13587"/>
    <n v="14682"/>
    <x v="0"/>
  </r>
  <r>
    <x v="14"/>
    <n v="29875"/>
    <n v="27147"/>
    <n v="27147"/>
    <x v="1"/>
  </r>
  <r>
    <x v="14"/>
    <n v="37890"/>
    <n v="40213"/>
    <n v="43435"/>
    <x v="0"/>
  </r>
  <r>
    <x v="14"/>
    <n v="66472"/>
    <n v="66418"/>
    <n v="71744"/>
    <x v="0"/>
  </r>
  <r>
    <x v="14"/>
    <n v="9253"/>
    <n v="9814"/>
    <n v="9814"/>
    <x v="7"/>
  </r>
  <r>
    <x v="14"/>
    <n v="18729"/>
    <n v="18904"/>
    <n v="20430"/>
    <x v="0"/>
  </r>
  <r>
    <x v="14"/>
    <n v="18434"/>
    <n v="19031"/>
    <n v="20564"/>
    <x v="0"/>
  </r>
  <r>
    <x v="14"/>
    <n v="117374"/>
    <n v="52798"/>
    <n v="57011"/>
    <x v="0"/>
  </r>
  <r>
    <x v="14"/>
    <n v="226349"/>
    <n v="227181"/>
    <n v="245366"/>
    <x v="0"/>
  </r>
  <r>
    <x v="14"/>
    <n v="9469"/>
    <n v="9412"/>
    <n v="10165"/>
    <x v="0"/>
  </r>
  <r>
    <x v="14"/>
    <n v="1453"/>
    <n v="2338"/>
    <n v="2540"/>
    <x v="0"/>
  </r>
  <r>
    <x v="14"/>
    <n v="38321"/>
    <n v="3870"/>
    <n v="3870"/>
    <x v="5"/>
  </r>
  <r>
    <x v="14"/>
    <n v="57106"/>
    <n v="57924"/>
    <n v="62547"/>
    <x v="0"/>
  </r>
  <r>
    <x v="14"/>
    <n v="280565"/>
    <n v="298791"/>
    <n v="322695"/>
    <x v="0"/>
  </r>
  <r>
    <x v="14"/>
    <n v="285663"/>
    <n v="304811"/>
    <n v="329197"/>
    <x v="0"/>
  </r>
  <r>
    <x v="14"/>
    <n v="24336"/>
    <n v="22439"/>
    <n v="24228"/>
    <x v="0"/>
  </r>
  <r>
    <x v="14"/>
    <n v="8670"/>
    <n v="5593"/>
    <n v="6048"/>
    <x v="0"/>
  </r>
  <r>
    <x v="14"/>
    <n v="4068"/>
    <n v="3267"/>
    <n v="3535"/>
    <x v="0"/>
  </r>
  <r>
    <x v="14"/>
    <n v="27004"/>
    <n v="27164"/>
    <n v="29328"/>
    <x v="0"/>
  </r>
  <r>
    <x v="14"/>
    <n v="4389"/>
    <n v="4389"/>
    <n v="4737"/>
    <x v="0"/>
  </r>
  <r>
    <x v="14"/>
    <n v="57195"/>
    <n v="33423"/>
    <n v="33423"/>
    <x v="1"/>
  </r>
  <r>
    <x v="14"/>
    <n v="131151"/>
    <n v="127221"/>
    <n v="137401"/>
    <x v="0"/>
  </r>
  <r>
    <x v="14"/>
    <n v="138500"/>
    <n v="148523"/>
    <n v="160412"/>
    <x v="0"/>
  </r>
  <r>
    <x v="14"/>
    <n v="754062"/>
    <n v="712940"/>
    <n v="769965"/>
    <x v="0"/>
  </r>
  <r>
    <x v="14"/>
    <n v="80651"/>
    <n v="76285"/>
    <n v="82388"/>
    <x v="0"/>
  </r>
  <r>
    <x v="14"/>
    <n v="71259"/>
    <n v="77693"/>
    <n v="83914"/>
    <x v="0"/>
  </r>
  <r>
    <x v="14"/>
    <n v="106210"/>
    <n v="99437"/>
    <n v="99437"/>
    <x v="1"/>
  </r>
  <r>
    <x v="14"/>
    <n v="27631"/>
    <n v="24094"/>
    <n v="24094"/>
    <x v="1"/>
  </r>
  <r>
    <x v="15"/>
    <n v="51592"/>
    <n v="41393"/>
    <n v="41393"/>
    <x v="1"/>
  </r>
  <r>
    <x v="15"/>
    <n v="25159"/>
    <n v="16882"/>
    <n v="18876"/>
    <x v="3"/>
  </r>
  <r>
    <x v="15"/>
    <n v="138860"/>
    <n v="23855"/>
    <n v="23855"/>
    <x v="1"/>
  </r>
  <r>
    <x v="15"/>
    <n v="30548"/>
    <n v="21749"/>
    <n v="24345"/>
    <x v="3"/>
  </r>
  <r>
    <x v="15"/>
    <n v="21373"/>
    <n v="23646"/>
    <n v="26520"/>
    <x v="3"/>
  </r>
  <r>
    <x v="15"/>
    <n v="21619"/>
    <n v="11967"/>
    <n v="11967"/>
    <x v="1"/>
  </r>
  <r>
    <x v="15"/>
    <n v="59046"/>
    <n v="52955"/>
    <n v="59329"/>
    <x v="3"/>
  </r>
  <r>
    <x v="15"/>
    <n v="8406"/>
    <n v="7786"/>
    <n v="8684"/>
    <x v="3"/>
  </r>
  <r>
    <x v="15"/>
    <n v="632065"/>
    <n v="617821"/>
    <n v="691936"/>
    <x v="3"/>
  </r>
  <r>
    <x v="15"/>
    <n v="44591"/>
    <n v="31190"/>
    <n v="31190"/>
    <x v="1"/>
  </r>
  <r>
    <x v="15"/>
    <n v="31283"/>
    <n v="31271"/>
    <n v="35038"/>
    <x v="3"/>
  </r>
  <r>
    <x v="15"/>
    <n v="84517"/>
    <n v="83310"/>
    <n v="93332"/>
    <x v="3"/>
  </r>
  <r>
    <x v="15"/>
    <n v="166949"/>
    <n v="125580"/>
    <n v="125580"/>
    <x v="1"/>
  </r>
  <r>
    <x v="15"/>
    <n v="1265101"/>
    <n v="1193232"/>
    <n v="1336433"/>
    <x v="3"/>
  </r>
  <r>
    <x v="15"/>
    <n v="20157"/>
    <n v="20206"/>
    <n v="22600"/>
    <x v="3"/>
  </r>
  <r>
    <x v="15"/>
    <n v="74595"/>
    <n v="70760"/>
    <n v="79298"/>
    <x v="3"/>
  </r>
  <r>
    <x v="15"/>
    <n v="122337"/>
    <n v="124536"/>
    <n v="139443"/>
    <x v="3"/>
  </r>
  <r>
    <x v="15"/>
    <n v="92005"/>
    <n v="94583"/>
    <n v="105945"/>
    <x v="3"/>
  </r>
  <r>
    <x v="15"/>
    <n v="5446"/>
    <n v="5297"/>
    <n v="5297"/>
    <x v="7"/>
  </r>
  <r>
    <x v="15"/>
    <n v="206167"/>
    <n v="180485"/>
    <n v="202127"/>
    <x v="3"/>
  </r>
  <r>
    <x v="15"/>
    <n v="44962"/>
    <n v="40936"/>
    <n v="45828"/>
    <x v="3"/>
  </r>
  <r>
    <x v="15"/>
    <n v="11391"/>
    <n v="6385"/>
    <n v="7175"/>
    <x v="3"/>
  </r>
  <r>
    <x v="15"/>
    <n v="155682"/>
    <n v="169698"/>
    <n v="190041"/>
    <x v="3"/>
  </r>
  <r>
    <x v="15"/>
    <n v="20046"/>
    <n v="20105"/>
    <n v="22486"/>
    <x v="3"/>
  </r>
  <r>
    <x v="15"/>
    <n v="48995"/>
    <n v="47016"/>
    <n v="52633"/>
    <x v="3"/>
  </r>
  <r>
    <x v="15"/>
    <n v="11643"/>
    <n v="11470"/>
    <n v="12854"/>
    <x v="3"/>
  </r>
  <r>
    <x v="15"/>
    <n v="50077"/>
    <n v="50449"/>
    <n v="56491"/>
    <x v="3"/>
  </r>
  <r>
    <x v="15"/>
    <n v="175684"/>
    <n v="150162"/>
    <n v="150162"/>
    <x v="1"/>
  </r>
  <r>
    <x v="15"/>
    <n v="247922"/>
    <n v="242376"/>
    <n v="271448"/>
    <x v="3"/>
  </r>
  <r>
    <x v="15"/>
    <n v="21107"/>
    <n v="19685"/>
    <n v="22023"/>
    <x v="3"/>
  </r>
  <r>
    <x v="15"/>
    <n v="13415"/>
    <n v="12785"/>
    <n v="14294"/>
    <x v="3"/>
  </r>
  <r>
    <x v="15"/>
    <n v="202879"/>
    <n v="197995"/>
    <n v="221792"/>
    <x v="3"/>
  </r>
  <r>
    <x v="15"/>
    <n v="625603"/>
    <n v="622325"/>
    <n v="696965"/>
    <x v="3"/>
  </r>
  <r>
    <x v="15"/>
    <n v="285735"/>
    <n v="291823"/>
    <n v="326802"/>
    <x v="3"/>
  </r>
  <r>
    <x v="15"/>
    <n v="28600"/>
    <n v="25976"/>
    <n v="29068"/>
    <x v="3"/>
  </r>
  <r>
    <x v="15"/>
    <n v="112902"/>
    <n v="50114"/>
    <n v="50114"/>
    <x v="1"/>
  </r>
  <r>
    <x v="15"/>
    <n v="140341"/>
    <n v="143144"/>
    <n v="160292"/>
    <x v="3"/>
  </r>
  <r>
    <x v="15"/>
    <n v="619888"/>
    <n v="618748"/>
    <n v="692951"/>
    <x v="3"/>
  </r>
  <r>
    <x v="15"/>
    <n v="46464"/>
    <n v="46423"/>
    <n v="51994"/>
    <x v="3"/>
  </r>
  <r>
    <x v="15"/>
    <n v="42057"/>
    <n v="19843"/>
    <n v="22259"/>
    <x v="3"/>
  </r>
  <r>
    <x v="15"/>
    <n v="72978"/>
    <n v="74993"/>
    <n v="83999"/>
    <x v="3"/>
  </r>
  <r>
    <x v="16"/>
    <n v="9152"/>
    <n v="7902"/>
    <n v="8544"/>
    <x v="0"/>
  </r>
  <r>
    <x v="16"/>
    <n v="237880"/>
    <n v="270144"/>
    <n v="291745"/>
    <x v="0"/>
  </r>
  <r>
    <x v="16"/>
    <n v="5587"/>
    <n v="5508"/>
    <n v="5938"/>
    <x v="0"/>
  </r>
  <r>
    <x v="16"/>
    <n v="9431"/>
    <n v="9431"/>
    <n v="10184"/>
    <x v="0"/>
  </r>
  <r>
    <x v="16"/>
    <n v="19356"/>
    <n v="21287"/>
    <n v="21287"/>
    <x v="1"/>
  </r>
  <r>
    <x v="16"/>
    <n v="752"/>
    <n v="752"/>
    <n v="806"/>
    <x v="0"/>
  </r>
  <r>
    <x v="16"/>
    <n v="4434"/>
    <n v="4446"/>
    <n v="4797"/>
    <x v="0"/>
  </r>
  <r>
    <x v="16"/>
    <n v="18807"/>
    <n v="18919"/>
    <n v="20435"/>
    <x v="0"/>
  </r>
  <r>
    <x v="16"/>
    <n v="128126"/>
    <n v="130394"/>
    <n v="140825"/>
    <x v="0"/>
  </r>
  <r>
    <x v="16"/>
    <n v="9160"/>
    <n v="9169"/>
    <n v="9897"/>
    <x v="0"/>
  </r>
  <r>
    <x v="16"/>
    <n v="37331"/>
    <n v="26576"/>
    <n v="26576"/>
    <x v="1"/>
  </r>
  <r>
    <x v="16"/>
    <n v="44457"/>
    <n v="35690"/>
    <n v="35690"/>
    <x v="1"/>
  </r>
  <r>
    <x v="16"/>
    <n v="4136"/>
    <n v="3932"/>
    <n v="4235"/>
    <x v="0"/>
  </r>
  <r>
    <x v="17"/>
    <n v="34668"/>
    <n v="34544"/>
    <n v="38057"/>
    <x v="8"/>
  </r>
  <r>
    <x v="17"/>
    <n v="49783"/>
    <n v="49401"/>
    <n v="54404"/>
    <x v="8"/>
  </r>
  <r>
    <x v="17"/>
    <n v="570663"/>
    <n v="255946"/>
    <n v="255947"/>
    <x v="1"/>
  </r>
  <r>
    <x v="17"/>
    <n v="130926"/>
    <n v="116154"/>
    <n v="127819"/>
    <x v="8"/>
  </r>
  <r>
    <x v="17"/>
    <n v="98545"/>
    <n v="78385"/>
    <n v="86251"/>
    <x v="8"/>
  </r>
  <r>
    <x v="17"/>
    <n v="64131"/>
    <n v="66964"/>
    <n v="73765"/>
    <x v="8"/>
  </r>
  <r>
    <x v="17"/>
    <n v="341019"/>
    <n v="252908"/>
    <n v="252908"/>
    <x v="1"/>
  </r>
  <r>
    <x v="17"/>
    <n v="42352"/>
    <n v="41638"/>
    <n v="45925"/>
    <x v="8"/>
  </r>
  <r>
    <x v="17"/>
    <n v="17448"/>
    <n v="17041"/>
    <n v="18745"/>
    <x v="8"/>
  </r>
  <r>
    <x v="17"/>
    <n v="96202"/>
    <n v="109338"/>
    <n v="120364"/>
    <x v="8"/>
  </r>
  <r>
    <x v="17"/>
    <n v="24398"/>
    <n v="13666"/>
    <n v="15010"/>
    <x v="8"/>
  </r>
  <r>
    <x v="17"/>
    <n v="87100"/>
    <n v="76270"/>
    <n v="83799"/>
    <x v="8"/>
  </r>
  <r>
    <x v="17"/>
    <n v="62054"/>
    <n v="58331"/>
    <n v="64100"/>
    <x v="8"/>
  </r>
  <r>
    <x v="17"/>
    <n v="171967"/>
    <n v="153182"/>
    <n v="168460"/>
    <x v="8"/>
  </r>
  <r>
    <x v="17"/>
    <n v="188225"/>
    <n v="124445"/>
    <n v="124445"/>
    <x v="1"/>
  </r>
  <r>
    <x v="17"/>
    <n v="62388"/>
    <n v="62232"/>
    <n v="68426"/>
    <x v="8"/>
  </r>
  <r>
    <x v="17"/>
    <n v="5324"/>
    <n v="5223"/>
    <n v="5721"/>
    <x v="8"/>
  </r>
  <r>
    <x v="17"/>
    <n v="212334"/>
    <n v="186273"/>
    <n v="186273"/>
    <x v="1"/>
  </r>
  <r>
    <x v="17"/>
    <n v="12605"/>
    <n v="9377"/>
    <n v="10315"/>
    <x v="8"/>
  </r>
  <r>
    <x v="17"/>
    <n v="339986"/>
    <n v="291187"/>
    <n v="320278"/>
    <x v="8"/>
  </r>
  <r>
    <x v="17"/>
    <n v="239107"/>
    <n v="201979"/>
    <n v="222287"/>
    <x v="8"/>
  </r>
  <r>
    <x v="17"/>
    <n v="57615"/>
    <n v="57429"/>
    <n v="63233"/>
    <x v="8"/>
  </r>
  <r>
    <x v="17"/>
    <n v="153641"/>
    <n v="117117"/>
    <n v="128802"/>
    <x v="8"/>
  </r>
  <r>
    <x v="18"/>
    <n v="20656"/>
    <n v="22755"/>
    <n v="23902"/>
    <x v="9"/>
  </r>
  <r>
    <x v="18"/>
    <n v="27915"/>
    <n v="32693"/>
    <n v="34320"/>
    <x v="9"/>
  </r>
  <r>
    <x v="18"/>
    <n v="38641"/>
    <n v="26643"/>
    <n v="26643"/>
    <x v="1"/>
  </r>
  <r>
    <x v="18"/>
    <n v="8896"/>
    <n v="1668"/>
    <n v="1755"/>
    <x v="9"/>
  </r>
  <r>
    <x v="18"/>
    <n v="4556"/>
    <n v="4615"/>
    <n v="4838"/>
    <x v="9"/>
  </r>
  <r>
    <x v="18"/>
    <n v="33600"/>
    <n v="47237"/>
    <n v="49588"/>
    <x v="9"/>
  </r>
  <r>
    <x v="18"/>
    <n v="14701"/>
    <n v="15318"/>
    <n v="16079"/>
    <x v="9"/>
  </r>
  <r>
    <x v="18"/>
    <n v="16692"/>
    <n v="19088"/>
    <n v="20050"/>
    <x v="9"/>
  </r>
  <r>
    <x v="18"/>
    <n v="40489"/>
    <n v="36660"/>
    <n v="38490"/>
    <x v="9"/>
  </r>
  <r>
    <x v="18"/>
    <n v="14791"/>
    <n v="14807"/>
    <n v="15539"/>
    <x v="9"/>
  </r>
  <r>
    <x v="18"/>
    <n v="26024"/>
    <n v="10633"/>
    <n v="21980"/>
    <x v="11"/>
  </r>
  <r>
    <x v="18"/>
    <n v="81062"/>
    <n v="79509"/>
    <n v="83483"/>
    <x v="9"/>
  </r>
  <r>
    <x v="18"/>
    <n v="27695"/>
    <n v="36597"/>
    <n v="38414"/>
    <x v="9"/>
  </r>
  <r>
    <x v="18"/>
    <n v="8460"/>
    <n v="7845"/>
    <n v="8232"/>
    <x v="9"/>
  </r>
  <r>
    <x v="18"/>
    <n v="24244"/>
    <n v="24287"/>
    <n v="25494"/>
    <x v="9"/>
  </r>
  <r>
    <x v="18"/>
    <n v="54521"/>
    <n v="53383"/>
    <n v="56050"/>
    <x v="9"/>
  </r>
  <r>
    <x v="18"/>
    <n v="9081"/>
    <n v="8250"/>
    <n v="8656"/>
    <x v="9"/>
  </r>
  <r>
    <x v="18"/>
    <n v="114942"/>
    <n v="112433"/>
    <n v="118051"/>
    <x v="9"/>
  </r>
  <r>
    <x v="18"/>
    <n v="25999"/>
    <n v="26615"/>
    <n v="27952"/>
    <x v="9"/>
  </r>
  <r>
    <x v="18"/>
    <n v="11694"/>
    <n v="11489"/>
    <n v="12068"/>
    <x v="9"/>
  </r>
  <r>
    <x v="18"/>
    <n v="35606"/>
    <n v="36556"/>
    <n v="38385"/>
    <x v="9"/>
  </r>
  <r>
    <x v="18"/>
    <n v="20822"/>
    <n v="21039"/>
    <n v="22094"/>
    <x v="9"/>
  </r>
  <r>
    <x v="18"/>
    <n v="55099"/>
    <n v="46242"/>
    <n v="46242"/>
    <x v="1"/>
  </r>
  <r>
    <x v="18"/>
    <n v="2023"/>
    <n v="1983"/>
    <n v="2087"/>
    <x v="9"/>
  </r>
  <r>
    <x v="18"/>
    <n v="46124"/>
    <n v="48684"/>
    <n v="51117"/>
    <x v="9"/>
  </r>
  <r>
    <x v="18"/>
    <n v="15747"/>
    <n v="15599"/>
    <n v="16373"/>
    <x v="9"/>
  </r>
  <r>
    <x v="18"/>
    <n v="13566"/>
    <n v="13312"/>
    <n v="13978"/>
    <x v="9"/>
  </r>
  <r>
    <x v="18"/>
    <n v="28343"/>
    <n v="30390"/>
    <n v="31910"/>
    <x v="9"/>
  </r>
  <r>
    <x v="18"/>
    <n v="15010"/>
    <n v="15201"/>
    <n v="15962"/>
    <x v="9"/>
  </r>
  <r>
    <x v="18"/>
    <n v="33007"/>
    <n v="30607"/>
    <n v="32143"/>
    <x v="9"/>
  </r>
  <r>
    <x v="18"/>
    <n v="3385"/>
    <n v="3403"/>
    <n v="3568"/>
    <x v="9"/>
  </r>
  <r>
    <x v="18"/>
    <n v="30544"/>
    <n v="25591"/>
    <n v="26873"/>
    <x v="9"/>
  </r>
  <r>
    <x v="18"/>
    <n v="22281"/>
    <n v="22011"/>
    <n v="23115"/>
    <x v="9"/>
  </r>
  <r>
    <x v="18"/>
    <n v="12559"/>
    <n v="12730"/>
    <n v="13363"/>
    <x v="9"/>
  </r>
  <r>
    <x v="18"/>
    <n v="26436"/>
    <n v="28471"/>
    <n v="29897"/>
    <x v="9"/>
  </r>
  <r>
    <x v="18"/>
    <n v="40332"/>
    <n v="36458"/>
    <n v="38275"/>
    <x v="9"/>
  </r>
  <r>
    <x v="18"/>
    <n v="22286"/>
    <n v="21604"/>
    <n v="22677"/>
    <x v="9"/>
  </r>
  <r>
    <x v="18"/>
    <n v="69203"/>
    <n v="55771"/>
    <n v="55771"/>
    <x v="1"/>
  </r>
  <r>
    <x v="18"/>
    <n v="36223"/>
    <n v="35487"/>
    <n v="37269"/>
    <x v="9"/>
  </r>
  <r>
    <x v="18"/>
    <n v="34317"/>
    <n v="34141"/>
    <n v="35845"/>
    <x v="9"/>
  </r>
  <r>
    <x v="18"/>
    <n v="10435"/>
    <n v="5878"/>
    <n v="5878"/>
    <x v="5"/>
  </r>
  <r>
    <x v="18"/>
    <n v="16360"/>
    <n v="21450"/>
    <n v="22519"/>
    <x v="9"/>
  </r>
  <r>
    <x v="18"/>
    <n v="26519"/>
    <n v="25017"/>
    <n v="26260"/>
    <x v="9"/>
  </r>
  <r>
    <x v="18"/>
    <n v="16040"/>
    <n v="15881"/>
    <n v="16674"/>
    <x v="9"/>
  </r>
  <r>
    <x v="18"/>
    <n v="43682"/>
    <n v="42946"/>
    <n v="45094"/>
    <x v="9"/>
  </r>
  <r>
    <x v="18"/>
    <n v="1875"/>
    <n v="1284"/>
    <n v="1284"/>
    <x v="1"/>
  </r>
  <r>
    <x v="18"/>
    <n v="14399"/>
    <n v="14332"/>
    <n v="15054"/>
    <x v="9"/>
  </r>
  <r>
    <x v="18"/>
    <n v="49046"/>
    <n v="50335"/>
    <n v="52860"/>
    <x v="9"/>
  </r>
  <r>
    <x v="18"/>
    <n v="42016"/>
    <n v="41432"/>
    <n v="43509"/>
    <x v="9"/>
  </r>
  <r>
    <x v="18"/>
    <n v="25536"/>
    <n v="25653"/>
    <n v="26929"/>
    <x v="9"/>
  </r>
  <r>
    <x v="18"/>
    <n v="10859"/>
    <n v="4017"/>
    <n v="8686"/>
    <x v="9"/>
  </r>
  <r>
    <x v="18"/>
    <n v="20773"/>
    <n v="20615"/>
    <n v="21649"/>
    <x v="9"/>
  </r>
  <r>
    <x v="18"/>
    <n v="32458"/>
    <n v="32199"/>
    <n v="33813"/>
    <x v="9"/>
  </r>
  <r>
    <x v="18"/>
    <n v="64126"/>
    <n v="71056"/>
    <n v="74617"/>
    <x v="9"/>
  </r>
  <r>
    <x v="18"/>
    <n v="9499"/>
    <n v="9547"/>
    <n v="10023"/>
    <x v="9"/>
  </r>
  <r>
    <x v="18"/>
    <n v="12989"/>
    <n v="12970"/>
    <n v="13623"/>
    <x v="9"/>
  </r>
  <r>
    <x v="18"/>
    <n v="60466"/>
    <n v="53084"/>
    <n v="55736"/>
    <x v="9"/>
  </r>
  <r>
    <x v="18"/>
    <n v="10638"/>
    <n v="9737"/>
    <n v="10228"/>
    <x v="9"/>
  </r>
  <r>
    <x v="18"/>
    <n v="8671"/>
    <n v="9327"/>
    <n v="9799"/>
    <x v="9"/>
  </r>
  <r>
    <x v="18"/>
    <n v="1909"/>
    <n v="1356"/>
    <n v="1417"/>
    <x v="9"/>
  </r>
  <r>
    <x v="18"/>
    <n v="46125"/>
    <n v="39402"/>
    <n v="41386"/>
    <x v="9"/>
  </r>
  <r>
    <x v="18"/>
    <n v="54333"/>
    <n v="54419"/>
    <n v="57147"/>
    <x v="9"/>
  </r>
  <r>
    <x v="18"/>
    <n v="44837"/>
    <n v="44764"/>
    <n v="46997"/>
    <x v="9"/>
  </r>
  <r>
    <x v="18"/>
    <n v="11522"/>
    <n v="10132"/>
    <n v="10646"/>
    <x v="9"/>
  </r>
  <r>
    <x v="18"/>
    <n v="19559"/>
    <n v="2799"/>
    <n v="2799"/>
    <x v="1"/>
  </r>
  <r>
    <x v="18"/>
    <n v="18422"/>
    <n v="15950"/>
    <n v="16742"/>
    <x v="9"/>
  </r>
  <r>
    <x v="18"/>
    <n v="40276"/>
    <n v="40200"/>
    <n v="42204"/>
    <x v="9"/>
  </r>
  <r>
    <x v="18"/>
    <n v="28931"/>
    <n v="27763"/>
    <n v="29154"/>
    <x v="9"/>
  </r>
  <r>
    <x v="18"/>
    <n v="16539"/>
    <n v="24900"/>
    <n v="26151"/>
    <x v="9"/>
  </r>
  <r>
    <x v="18"/>
    <n v="1079"/>
    <n v="1063"/>
    <n v="1113"/>
    <x v="9"/>
  </r>
  <r>
    <x v="18"/>
    <n v="64733"/>
    <n v="65384"/>
    <n v="68651"/>
    <x v="9"/>
  </r>
  <r>
    <x v="18"/>
    <n v="12480"/>
    <n v="7223"/>
    <n v="7223"/>
    <x v="1"/>
  </r>
  <r>
    <x v="18"/>
    <n v="50098"/>
    <n v="55939"/>
    <n v="58736"/>
    <x v="9"/>
  </r>
  <r>
    <x v="18"/>
    <n v="2590"/>
    <n v="2669"/>
    <n v="2798"/>
    <x v="9"/>
  </r>
  <r>
    <x v="18"/>
    <n v="34889"/>
    <n v="34096"/>
    <n v="35801"/>
    <x v="9"/>
  </r>
  <r>
    <x v="18"/>
    <n v="22641"/>
    <n v="22649"/>
    <n v="23787"/>
    <x v="9"/>
  </r>
  <r>
    <x v="18"/>
    <n v="34097"/>
    <n v="38239"/>
    <n v="40152"/>
    <x v="9"/>
  </r>
  <r>
    <x v="18"/>
    <n v="24950"/>
    <n v="27838"/>
    <n v="29236"/>
    <x v="9"/>
  </r>
  <r>
    <x v="18"/>
    <n v="1810"/>
    <n v="1823"/>
    <n v="1922"/>
    <x v="9"/>
  </r>
  <r>
    <x v="18"/>
    <n v="45030"/>
    <n v="38167"/>
    <n v="40071"/>
    <x v="9"/>
  </r>
  <r>
    <x v="18"/>
    <n v="13266"/>
    <n v="12848"/>
    <n v="13485"/>
    <x v="9"/>
  </r>
  <r>
    <x v="18"/>
    <n v="6169"/>
    <n v="7933"/>
    <n v="8328"/>
    <x v="9"/>
  </r>
  <r>
    <x v="18"/>
    <n v="95082"/>
    <n v="103839"/>
    <n v="109034"/>
    <x v="9"/>
  </r>
  <r>
    <x v="18"/>
    <n v="171540"/>
    <n v="145873"/>
    <n v="145873"/>
    <x v="1"/>
  </r>
  <r>
    <x v="18"/>
    <n v="72"/>
    <n v="71"/>
    <n v="71"/>
    <x v="9"/>
  </r>
  <r>
    <x v="18"/>
    <n v="221194"/>
    <n v="212626"/>
    <n v="223259"/>
    <x v="9"/>
  </r>
  <r>
    <x v="18"/>
    <n v="38570"/>
    <n v="37205"/>
    <n v="39062"/>
    <x v="9"/>
  </r>
  <r>
    <x v="18"/>
    <n v="25098"/>
    <n v="25018"/>
    <n v="26278"/>
    <x v="9"/>
  </r>
  <r>
    <x v="18"/>
    <n v="15631"/>
    <n v="14705"/>
    <n v="15441"/>
    <x v="9"/>
  </r>
  <r>
    <x v="18"/>
    <n v="111"/>
    <n v="44"/>
    <n v="44"/>
    <x v="9"/>
  </r>
  <r>
    <x v="18"/>
    <n v="40835"/>
    <n v="38694"/>
    <n v="40623"/>
    <x v="9"/>
  </r>
  <r>
    <x v="18"/>
    <n v="33708"/>
    <n v="33960"/>
    <n v="35651"/>
    <x v="9"/>
  </r>
  <r>
    <x v="18"/>
    <n v="29225"/>
    <n v="30077"/>
    <n v="31585"/>
    <x v="9"/>
  </r>
  <r>
    <x v="18"/>
    <n v="34175"/>
    <n v="33189"/>
    <n v="34854"/>
    <x v="9"/>
  </r>
  <r>
    <x v="18"/>
    <n v="27386"/>
    <n v="27056"/>
    <n v="28404"/>
    <x v="9"/>
  </r>
  <r>
    <x v="18"/>
    <n v="11171"/>
    <n v="9888"/>
    <n v="10378"/>
    <x v="9"/>
  </r>
  <r>
    <x v="18"/>
    <n v="5816"/>
    <n v="5675"/>
    <n v="5952"/>
    <x v="9"/>
  </r>
  <r>
    <x v="18"/>
    <n v="22236"/>
    <n v="26059"/>
    <n v="27360"/>
    <x v="9"/>
  </r>
  <r>
    <x v="18"/>
    <n v="5784"/>
    <n v="5710"/>
    <n v="5994"/>
    <x v="9"/>
  </r>
  <r>
    <x v="18"/>
    <n v="7746"/>
    <n v="8518"/>
    <n v="8948"/>
    <x v="9"/>
  </r>
  <r>
    <x v="18"/>
    <n v="22339"/>
    <n v="23015"/>
    <n v="24160"/>
    <x v="9"/>
  </r>
  <r>
    <x v="18"/>
    <n v="8867"/>
    <n v="9606"/>
    <n v="10084"/>
    <x v="9"/>
  </r>
  <r>
    <x v="18"/>
    <n v="18874"/>
    <n v="18892"/>
    <n v="19838"/>
    <x v="9"/>
  </r>
  <r>
    <x v="18"/>
    <n v="15238"/>
    <n v="16719"/>
    <n v="17564"/>
    <x v="9"/>
  </r>
  <r>
    <x v="18"/>
    <n v="34389"/>
    <n v="39572"/>
    <n v="41559"/>
    <x v="9"/>
  </r>
  <r>
    <x v="18"/>
    <n v="440601"/>
    <n v="472572"/>
    <n v="496193"/>
    <x v="9"/>
  </r>
  <r>
    <x v="18"/>
    <n v="12649"/>
    <n v="14372"/>
    <n v="15090"/>
    <x v="9"/>
  </r>
  <r>
    <x v="18"/>
    <n v="19226"/>
    <n v="20996"/>
    <n v="22045"/>
    <x v="9"/>
  </r>
  <r>
    <x v="18"/>
    <n v="97517"/>
    <n v="120420"/>
    <n v="126417"/>
    <x v="9"/>
  </r>
  <r>
    <x v="18"/>
    <n v="29967"/>
    <n v="24267"/>
    <n v="24267"/>
    <x v="1"/>
  </r>
  <r>
    <x v="18"/>
    <n v="4882"/>
    <n v="4803"/>
    <n v="5037"/>
    <x v="9"/>
  </r>
  <r>
    <x v="18"/>
    <n v="66020"/>
    <n v="83559"/>
    <n v="87746"/>
    <x v="9"/>
  </r>
  <r>
    <x v="18"/>
    <n v="16104"/>
    <n v="15917"/>
    <n v="16705"/>
    <x v="9"/>
  </r>
  <r>
    <x v="18"/>
    <n v="45096"/>
    <n v="45028"/>
    <n v="47277"/>
    <x v="9"/>
  </r>
  <r>
    <x v="19"/>
    <n v="2673"/>
    <n v="2681"/>
    <n v="2959"/>
    <x v="8"/>
  </r>
  <r>
    <x v="19"/>
    <n v="204787"/>
    <n v="208324"/>
    <n v="229157"/>
    <x v="8"/>
  </r>
  <r>
    <x v="19"/>
    <n v="2673"/>
    <n v="3095"/>
    <n v="3427"/>
    <x v="8"/>
  </r>
  <r>
    <x v="19"/>
    <n v="5177"/>
    <n v="15332"/>
    <n v="15332"/>
    <x v="7"/>
  </r>
  <r>
    <x v="19"/>
    <n v="188193"/>
    <n v="191951"/>
    <n v="211075"/>
    <x v="8"/>
  </r>
  <r>
    <x v="19"/>
    <n v="56248"/>
    <n v="79257"/>
    <n v="87158"/>
    <x v="8"/>
  </r>
  <r>
    <x v="19"/>
    <n v="15548"/>
    <n v="15088"/>
    <n v="15089"/>
    <x v="1"/>
  </r>
  <r>
    <x v="19"/>
    <n v="57392"/>
    <n v="49910"/>
    <n v="49911"/>
    <x v="1"/>
  </r>
  <r>
    <x v="19"/>
    <n v="13690"/>
    <n v="5951"/>
    <n v="5951"/>
    <x v="1"/>
  </r>
  <r>
    <x v="19"/>
    <n v="10709"/>
    <n v="11107"/>
    <n v="12218"/>
    <x v="8"/>
  </r>
  <r>
    <x v="19"/>
    <n v="35945"/>
    <n v="33452"/>
    <n v="36833"/>
    <x v="8"/>
  </r>
  <r>
    <x v="19"/>
    <n v="27071"/>
    <n v="21136"/>
    <n v="25451"/>
    <x v="7"/>
  </r>
  <r>
    <x v="19"/>
    <n v="37413"/>
    <n v="30810"/>
    <n v="33977"/>
    <x v="8"/>
  </r>
  <r>
    <x v="19"/>
    <n v="4355"/>
    <n v="4261"/>
    <n v="4735"/>
    <x v="8"/>
  </r>
  <r>
    <x v="19"/>
    <n v="228859"/>
    <n v="158761"/>
    <n v="174838"/>
    <x v="8"/>
  </r>
  <r>
    <x v="19"/>
    <n v="355116"/>
    <n v="416850"/>
    <n v="458815"/>
    <x v="8"/>
  </r>
  <r>
    <x v="19"/>
    <n v="99206"/>
    <n v="99374"/>
    <n v="109172"/>
    <x v="8"/>
  </r>
  <r>
    <x v="19"/>
    <n v="12093"/>
    <n v="7234"/>
    <n v="7892"/>
    <x v="8"/>
  </r>
  <r>
    <x v="19"/>
    <n v="7987"/>
    <n v="4400"/>
    <n v="4400"/>
    <x v="1"/>
  </r>
  <r>
    <x v="19"/>
    <n v="126057"/>
    <n v="111559"/>
    <n v="122890"/>
    <x v="8"/>
  </r>
  <r>
    <x v="19"/>
    <n v="199"/>
    <n v="254"/>
    <n v="254"/>
    <x v="8"/>
  </r>
  <r>
    <x v="19"/>
    <n v="116803"/>
    <n v="110266"/>
    <n v="121277"/>
    <x v="8"/>
  </r>
  <r>
    <x v="19"/>
    <n v="56885"/>
    <n v="53153"/>
    <n v="58449"/>
    <x v="8"/>
  </r>
  <r>
    <x v="19"/>
    <n v="154051"/>
    <n v="148274"/>
    <n v="163238"/>
    <x v="8"/>
  </r>
  <r>
    <x v="19"/>
    <n v="4343"/>
    <n v="3285"/>
    <n v="3625"/>
    <x v="8"/>
  </r>
  <r>
    <x v="19"/>
    <n v="8516"/>
    <n v="10030"/>
    <n v="11045"/>
    <x v="8"/>
  </r>
  <r>
    <x v="19"/>
    <n v="620475"/>
    <n v="705790"/>
    <n v="776604"/>
    <x v="8"/>
  </r>
  <r>
    <x v="19"/>
    <n v="1019150"/>
    <n v="958319"/>
    <n v="1054422"/>
    <x v="8"/>
  </r>
  <r>
    <x v="19"/>
    <n v="2601"/>
    <n v="1685"/>
    <n v="1805"/>
    <x v="8"/>
  </r>
  <r>
    <x v="19"/>
    <n v="70318"/>
    <n v="76294"/>
    <n v="83923"/>
    <x v="8"/>
  </r>
  <r>
    <x v="19"/>
    <n v="12147"/>
    <n v="12563"/>
    <n v="13782"/>
    <x v="8"/>
  </r>
  <r>
    <x v="19"/>
    <n v="175383"/>
    <n v="182614"/>
    <n v="200737"/>
    <x v="8"/>
  </r>
  <r>
    <x v="19"/>
    <n v="132609"/>
    <n v="136677"/>
    <n v="150437"/>
    <x v="8"/>
  </r>
  <r>
    <x v="19"/>
    <n v="13299"/>
    <n v="11341"/>
    <n v="11342"/>
    <x v="1"/>
  </r>
  <r>
    <x v="19"/>
    <n v="145226"/>
    <n v="163801"/>
    <n v="179782"/>
    <x v="8"/>
  </r>
  <r>
    <x v="20"/>
    <n v="140824"/>
    <n v="184121"/>
    <n v="202544"/>
    <x v="8"/>
  </r>
  <r>
    <x v="20"/>
    <n v="32961"/>
    <n v="32961"/>
    <n v="32961"/>
    <x v="1"/>
  </r>
  <r>
    <x v="20"/>
    <n v="41201"/>
    <n v="41201"/>
    <n v="41201"/>
    <x v="1"/>
  </r>
  <r>
    <x v="21"/>
    <n v="123232"/>
    <n v="85377"/>
    <n v="85377"/>
    <x v="1"/>
  </r>
  <r>
    <x v="21"/>
    <n v="33392"/>
    <n v="33095"/>
    <n v="33095"/>
    <x v="1"/>
  </r>
  <r>
    <x v="21"/>
    <n v="46991"/>
    <n v="38919"/>
    <n v="42019"/>
    <x v="0"/>
  </r>
  <r>
    <x v="21"/>
    <n v="41886"/>
    <n v="12875"/>
    <n v="12875"/>
    <x v="1"/>
  </r>
  <r>
    <x v="21"/>
    <n v="55493"/>
    <n v="71604"/>
    <n v="77353"/>
    <x v="0"/>
  </r>
  <r>
    <x v="21"/>
    <n v="211452"/>
    <n v="185058"/>
    <n v="199870"/>
    <x v="0"/>
  </r>
  <r>
    <x v="22"/>
    <n v="1283"/>
    <n v="1283"/>
    <n v="1397"/>
    <x v="0"/>
  </r>
  <r>
    <x v="22"/>
    <n v="45324"/>
    <n v="50564"/>
    <n v="54602"/>
    <x v="0"/>
  </r>
  <r>
    <x v="22"/>
    <n v="25348"/>
    <n v="20041"/>
    <n v="20041"/>
    <x v="1"/>
  </r>
  <r>
    <x v="22"/>
    <n v="3380"/>
    <n v="3046"/>
    <n v="3302"/>
    <x v="0"/>
  </r>
  <r>
    <x v="22"/>
    <n v="228"/>
    <n v="228"/>
    <n v="228"/>
    <x v="7"/>
  </r>
  <r>
    <x v="22"/>
    <n v="41604"/>
    <n v="42660"/>
    <n v="46063"/>
    <x v="0"/>
  </r>
  <r>
    <x v="22"/>
    <m/>
    <n v="0"/>
    <n v="0"/>
    <x v="12"/>
  </r>
  <r>
    <x v="22"/>
    <n v="2945"/>
    <n v="2974"/>
    <n v="3204"/>
    <x v="0"/>
  </r>
  <r>
    <x v="22"/>
    <n v="24591"/>
    <n v="25042"/>
    <n v="27047"/>
    <x v="0"/>
  </r>
  <r>
    <x v="22"/>
    <m/>
    <m/>
    <n v="29589"/>
    <x v="10"/>
  </r>
  <r>
    <x v="22"/>
    <n v="10251"/>
    <n v="10649"/>
    <n v="11514"/>
    <x v="0"/>
  </r>
  <r>
    <x v="22"/>
    <n v="549952"/>
    <n v="714593"/>
    <n v="771778"/>
    <x v="0"/>
  </r>
  <r>
    <x v="22"/>
    <n v="2866"/>
    <n v="2864"/>
    <n v="3102"/>
    <x v="0"/>
  </r>
  <r>
    <x v="22"/>
    <n v="2721"/>
    <n v="1881"/>
    <n v="2024"/>
    <x v="0"/>
  </r>
  <r>
    <x v="22"/>
    <n v="0"/>
    <n v="2850"/>
    <n v="3078"/>
    <x v="0"/>
  </r>
  <r>
    <x v="22"/>
    <n v="9975"/>
    <n v="9987"/>
    <n v="10785"/>
    <x v="0"/>
  </r>
  <r>
    <x v="23"/>
    <n v="0"/>
    <n v="0"/>
    <n v="0"/>
    <x v="12"/>
  </r>
  <r>
    <x v="23"/>
    <n v="0"/>
    <n v="0"/>
    <n v="0"/>
    <x v="12"/>
  </r>
  <r>
    <x v="23"/>
    <n v="17"/>
    <n v="25"/>
    <n v="25"/>
    <x v="7"/>
  </r>
  <r>
    <x v="23"/>
    <n v="0"/>
    <n v="0"/>
    <n v="0"/>
    <x v="12"/>
  </r>
  <r>
    <x v="23"/>
    <n v="105"/>
    <n v="106"/>
    <n v="106"/>
    <x v="1"/>
  </r>
  <r>
    <x v="23"/>
    <n v="17"/>
    <n v="33"/>
    <n v="33"/>
    <x v="7"/>
  </r>
  <r>
    <x v="23"/>
    <n v="962"/>
    <n v="962"/>
    <n v="962"/>
    <x v="7"/>
  </r>
  <r>
    <x v="23"/>
    <n v="240"/>
    <n v="18"/>
    <n v="18"/>
    <x v="7"/>
  </r>
  <r>
    <x v="23"/>
    <n v="896"/>
    <n v="799"/>
    <n v="799"/>
    <x v="7"/>
  </r>
  <r>
    <x v="23"/>
    <n v="26"/>
    <n v="0"/>
    <n v="0"/>
    <x v="12"/>
  </r>
  <r>
    <x v="23"/>
    <n v="87"/>
    <n v="87"/>
    <n v="87"/>
    <x v="7"/>
  </r>
  <r>
    <x v="23"/>
    <n v="1924"/>
    <n v="2110"/>
    <n v="2110"/>
    <x v="7"/>
  </r>
  <r>
    <x v="23"/>
    <n v="0"/>
    <n v="0"/>
    <n v="0"/>
    <x v="12"/>
  </r>
  <r>
    <x v="23"/>
    <n v="0"/>
    <n v="0"/>
    <n v="0"/>
    <x v="12"/>
  </r>
  <r>
    <x v="23"/>
    <n v="0"/>
    <n v="0"/>
    <n v="0"/>
    <x v="12"/>
  </r>
  <r>
    <x v="23"/>
    <n v="0"/>
    <n v="0"/>
    <n v="0"/>
    <x v="7"/>
  </r>
  <r>
    <x v="23"/>
    <n v="0"/>
    <n v="0"/>
    <n v="0"/>
    <x v="7"/>
  </r>
  <r>
    <x v="23"/>
    <n v="10925"/>
    <n v="12876"/>
    <n v="12876"/>
    <x v="7"/>
  </r>
  <r>
    <x v="23"/>
    <n v="0"/>
    <n v="0"/>
    <n v="0"/>
    <x v="12"/>
  </r>
  <r>
    <x v="23"/>
    <n v="10047"/>
    <n v="9996"/>
    <n v="9996"/>
    <x v="7"/>
  </r>
  <r>
    <x v="23"/>
    <n v="10775"/>
    <n v="11033"/>
    <n v="11033"/>
    <x v="1"/>
  </r>
  <r>
    <x v="23"/>
    <n v="70"/>
    <n v="70"/>
    <n v="70"/>
    <x v="7"/>
  </r>
  <r>
    <x v="23"/>
    <n v="383"/>
    <n v="287"/>
    <n v="287"/>
    <x v="1"/>
  </r>
  <r>
    <x v="23"/>
    <n v="42035"/>
    <n v="42053"/>
    <n v="42053"/>
    <x v="7"/>
  </r>
  <r>
    <x v="23"/>
    <n v="9513"/>
    <n v="5760"/>
    <n v="5760"/>
    <x v="5"/>
  </r>
  <r>
    <x v="23"/>
    <n v="70"/>
    <n v="91"/>
    <n v="91"/>
    <x v="7"/>
  </r>
  <r>
    <x v="23"/>
    <n v="0"/>
    <n v="0"/>
    <n v="0"/>
    <x v="12"/>
  </r>
  <r>
    <x v="23"/>
    <n v="2259"/>
    <n v="2292"/>
    <n v="2292"/>
    <x v="1"/>
  </r>
  <r>
    <x v="24"/>
    <n v="2190612"/>
    <n v="2091978"/>
    <n v="2301487"/>
    <x v="8"/>
  </r>
  <r>
    <x v="24"/>
    <n v="116423"/>
    <n v="97058"/>
    <n v="106977"/>
    <x v="8"/>
  </r>
  <r>
    <x v="24"/>
    <n v="2554935"/>
    <n v="2604616"/>
    <n v="2865569"/>
    <x v="8"/>
  </r>
  <r>
    <x v="24"/>
    <n v="317466"/>
    <n v="317550"/>
    <n v="349032"/>
    <x v="8"/>
  </r>
  <r>
    <x v="24"/>
    <n v="2328736"/>
    <n v="2239085"/>
    <n v="2463541"/>
    <x v="8"/>
  </r>
  <r>
    <x v="25"/>
    <n v="3859909"/>
    <n v="3831799"/>
    <n v="4216088"/>
    <x v="8"/>
  </r>
  <r>
    <x v="25"/>
    <n v="103533"/>
    <n v="46160"/>
    <n v="50515"/>
    <x v="8"/>
  </r>
  <r>
    <x v="26"/>
    <n v="18192"/>
    <n v="18005"/>
    <n v="19456"/>
    <x v="0"/>
  </r>
  <r>
    <x v="26"/>
    <n v="10672"/>
    <n v="5085"/>
    <n v="5486"/>
    <x v="0"/>
  </r>
  <r>
    <x v="26"/>
    <n v="31528"/>
    <n v="16917"/>
    <n v="16917"/>
    <x v="1"/>
  </r>
  <r>
    <x v="26"/>
    <n v="17769"/>
    <n v="17769"/>
    <n v="19183"/>
    <x v="0"/>
  </r>
  <r>
    <x v="26"/>
    <n v="46688"/>
    <n v="24993"/>
    <n v="27011"/>
    <x v="0"/>
  </r>
  <r>
    <x v="26"/>
    <n v="197687"/>
    <n v="202423"/>
    <n v="218631"/>
    <x v="0"/>
  </r>
  <r>
    <x v="26"/>
    <n v="15312"/>
    <n v="16503"/>
    <n v="17830"/>
    <x v="0"/>
  </r>
  <r>
    <x v="26"/>
    <n v="0"/>
    <n v="1185"/>
    <n v="1185"/>
    <x v="5"/>
  </r>
  <r>
    <x v="26"/>
    <n v="81955"/>
    <n v="88903"/>
    <n v="96020"/>
    <x v="0"/>
  </r>
  <r>
    <x v="26"/>
    <n v="15009"/>
    <n v="15040"/>
    <n v="16245"/>
    <x v="0"/>
  </r>
  <r>
    <x v="26"/>
    <n v="32215"/>
    <n v="32330"/>
    <n v="34907"/>
    <x v="0"/>
  </r>
  <r>
    <x v="26"/>
    <n v="52195"/>
    <n v="47701"/>
    <n v="51523"/>
    <x v="0"/>
  </r>
  <r>
    <x v="26"/>
    <n v="13112"/>
    <n v="13141"/>
    <n v="14200"/>
    <x v="0"/>
  </r>
  <r>
    <x v="26"/>
    <n v="42543"/>
    <n v="38891"/>
    <n v="42014"/>
    <x v="0"/>
  </r>
  <r>
    <x v="26"/>
    <n v="47300"/>
    <n v="7530"/>
    <n v="7530"/>
    <x v="5"/>
  </r>
  <r>
    <x v="26"/>
    <n v="20315"/>
    <n v="20300"/>
    <n v="21926"/>
    <x v="0"/>
  </r>
  <r>
    <x v="26"/>
    <n v="28344"/>
    <n v="27374"/>
    <n v="29564"/>
    <x v="0"/>
  </r>
  <r>
    <x v="26"/>
    <n v="2897"/>
    <n v="2481"/>
    <n v="2668"/>
    <x v="0"/>
  </r>
  <r>
    <x v="26"/>
    <n v="0"/>
    <n v="0"/>
    <n v="0"/>
    <x v="0"/>
  </r>
  <r>
    <x v="26"/>
    <n v="29666"/>
    <n v="31686"/>
    <n v="34215"/>
    <x v="0"/>
  </r>
  <r>
    <x v="26"/>
    <n v="10589"/>
    <n v="10695"/>
    <n v="11560"/>
    <x v="0"/>
  </r>
  <r>
    <x v="26"/>
    <n v="88621"/>
    <n v="89334"/>
    <n v="96483"/>
    <x v="0"/>
  </r>
  <r>
    <x v="26"/>
    <n v="34484"/>
    <n v="29170"/>
    <n v="31509"/>
    <x v="0"/>
  </r>
  <r>
    <x v="26"/>
    <n v="71555"/>
    <n v="71431"/>
    <n v="77143"/>
    <x v="0"/>
  </r>
  <r>
    <x v="26"/>
    <n v="7785"/>
    <n v="7497"/>
    <n v="8084"/>
    <x v="0"/>
  </r>
  <r>
    <x v="26"/>
    <n v="13522"/>
    <n v="13439"/>
    <n v="14517"/>
    <x v="0"/>
  </r>
  <r>
    <x v="26"/>
    <n v="14389"/>
    <n v="9995"/>
    <n v="9995"/>
    <x v="1"/>
  </r>
  <r>
    <x v="26"/>
    <n v="9141"/>
    <n v="9045"/>
    <n v="9765"/>
    <x v="0"/>
  </r>
  <r>
    <x v="26"/>
    <n v="52826"/>
    <n v="2748"/>
    <n v="2748"/>
    <x v="1"/>
  </r>
  <r>
    <x v="26"/>
    <n v="854"/>
    <n v="854"/>
    <n v="854"/>
    <x v="7"/>
  </r>
  <r>
    <x v="26"/>
    <n v="2454"/>
    <n v="2408"/>
    <n v="2596"/>
    <x v="0"/>
  </r>
  <r>
    <x v="26"/>
    <n v="404470"/>
    <n v="394049"/>
    <n v="425576"/>
    <x v="0"/>
  </r>
  <r>
    <x v="26"/>
    <n v="43129"/>
    <n v="43267"/>
    <n v="46728"/>
    <x v="0"/>
  </r>
  <r>
    <x v="26"/>
    <n v="48917"/>
    <n v="40770"/>
    <n v="40770"/>
    <x v="1"/>
  </r>
  <r>
    <x v="26"/>
    <n v="66880"/>
    <n v="61287"/>
    <n v="66198"/>
    <x v="0"/>
  </r>
  <r>
    <x v="26"/>
    <n v="138082"/>
    <n v="151133"/>
    <n v="163216"/>
    <x v="0"/>
  </r>
  <r>
    <x v="26"/>
    <n v="98739"/>
    <n v="92053"/>
    <n v="99403"/>
    <x v="0"/>
  </r>
  <r>
    <x v="26"/>
    <n v="31936"/>
    <n v="29252"/>
    <n v="31584"/>
    <x v="0"/>
  </r>
  <r>
    <x v="26"/>
    <n v="2886"/>
    <n v="3067"/>
    <n v="3303"/>
    <x v="0"/>
  </r>
  <r>
    <x v="26"/>
    <n v="5710"/>
    <n v="5785"/>
    <n v="6245"/>
    <x v="0"/>
  </r>
  <r>
    <x v="26"/>
    <n v="18770"/>
    <n v="16692"/>
    <n v="18027"/>
    <x v="0"/>
  </r>
  <r>
    <x v="26"/>
    <n v="3243"/>
    <n v="3287"/>
    <n v="3557"/>
    <x v="0"/>
  </r>
  <r>
    <x v="26"/>
    <n v="55838"/>
    <n v="56785"/>
    <n v="61328"/>
    <x v="0"/>
  </r>
  <r>
    <x v="26"/>
    <n v="13531"/>
    <n v="13513"/>
    <n v="14594"/>
    <x v="0"/>
  </r>
  <r>
    <x v="26"/>
    <n v="16049"/>
    <n v="16039"/>
    <n v="17322"/>
    <x v="0"/>
  </r>
  <r>
    <x v="26"/>
    <n v="46108"/>
    <n v="47641"/>
    <n v="51449"/>
    <x v="0"/>
  </r>
  <r>
    <x v="26"/>
    <n v="256652"/>
    <n v="232034"/>
    <n v="250601"/>
    <x v="0"/>
  </r>
  <r>
    <x v="26"/>
    <n v="17262"/>
    <n v="15021"/>
    <n v="16221"/>
    <x v="0"/>
  </r>
  <r>
    <x v="26"/>
    <n v="45426"/>
    <n v="40269"/>
    <n v="43478"/>
    <x v="0"/>
  </r>
  <r>
    <x v="26"/>
    <n v="5397"/>
    <n v="5358"/>
    <n v="5787"/>
    <x v="0"/>
  </r>
  <r>
    <x v="26"/>
    <n v="19011"/>
    <n v="12957"/>
    <n v="13986"/>
    <x v="0"/>
  </r>
  <r>
    <x v="27"/>
    <n v="479362"/>
    <n v="454084"/>
    <n v="454084"/>
    <x v="7"/>
  </r>
  <r>
    <x v="27"/>
    <n v="548308"/>
    <n v="561166"/>
    <n v="561166"/>
    <x v="7"/>
  </r>
  <r>
    <x v="27"/>
    <n v="1532089"/>
    <n v="1181546"/>
    <n v="1181546"/>
    <x v="7"/>
  </r>
  <r>
    <x v="27"/>
    <n v="542746"/>
    <n v="544969"/>
    <n v="544969"/>
    <x v="7"/>
  </r>
  <r>
    <x v="27"/>
    <n v="217217"/>
    <n v="220907"/>
    <n v="220907"/>
    <x v="7"/>
  </r>
  <r>
    <x v="27"/>
    <n v="1344974"/>
    <n v="1295069"/>
    <n v="1295069"/>
    <x v="7"/>
  </r>
  <r>
    <x v="27"/>
    <n v="1587077"/>
    <n v="328931"/>
    <n v="328931"/>
    <x v="1"/>
  </r>
  <r>
    <x v="27"/>
    <n v="579369"/>
    <n v="499981"/>
    <n v="499981"/>
    <x v="1"/>
  </r>
  <r>
    <x v="27"/>
    <n v="967477"/>
    <n v="906248"/>
    <n v="906248"/>
    <x v="1"/>
  </r>
  <r>
    <x v="27"/>
    <n v="1913078"/>
    <n v="1906153"/>
    <n v="2190408"/>
    <x v="13"/>
  </r>
  <r>
    <x v="27"/>
    <n v="429876"/>
    <n v="284739"/>
    <n v="284739"/>
    <x v="1"/>
  </r>
  <r>
    <x v="28"/>
    <n v="32564"/>
    <n v="32276"/>
    <n v="32276"/>
    <x v="1"/>
  </r>
  <r>
    <x v="28"/>
    <n v="23597"/>
    <n v="24410"/>
    <n v="25618"/>
    <x v="9"/>
  </r>
  <r>
    <x v="28"/>
    <n v="15202"/>
    <n v="14069"/>
    <n v="14788"/>
    <x v="9"/>
  </r>
  <r>
    <x v="28"/>
    <n v="395215"/>
    <n v="198276"/>
    <n v="198276"/>
    <x v="1"/>
  </r>
  <r>
    <x v="28"/>
    <n v="119562"/>
    <n v="109771"/>
    <n v="115263"/>
    <x v="9"/>
  </r>
  <r>
    <x v="28"/>
    <n v="127005"/>
    <n v="113253"/>
    <n v="118910"/>
    <x v="9"/>
  </r>
  <r>
    <x v="28"/>
    <n v="1325594"/>
    <n v="1190847"/>
    <n v="1190847"/>
    <x v="1"/>
  </r>
  <r>
    <x v="28"/>
    <n v="71889"/>
    <n v="71779"/>
    <n v="75363"/>
    <x v="9"/>
  </r>
  <r>
    <x v="28"/>
    <n v="168296"/>
    <n v="169848"/>
    <n v="178333"/>
    <x v="9"/>
  </r>
  <r>
    <x v="28"/>
    <n v="305461"/>
    <n v="274066"/>
    <n v="274066"/>
    <x v="1"/>
  </r>
  <r>
    <x v="28"/>
    <n v="61826"/>
    <n v="67048"/>
    <n v="70383"/>
    <x v="9"/>
  </r>
  <r>
    <x v="28"/>
    <n v="49004"/>
    <n v="47767"/>
    <n v="50148"/>
    <x v="9"/>
  </r>
  <r>
    <x v="28"/>
    <n v="290146"/>
    <n v="329047"/>
    <n v="345487"/>
    <x v="9"/>
  </r>
  <r>
    <x v="28"/>
    <n v="13161"/>
    <n v="12745"/>
    <n v="13379"/>
    <x v="9"/>
  </r>
  <r>
    <x v="28"/>
    <n v="61353"/>
    <n v="57289"/>
    <n v="60144"/>
    <x v="9"/>
  </r>
  <r>
    <x v="28"/>
    <n v="7352"/>
    <n v="6368"/>
    <n v="6685"/>
    <x v="9"/>
  </r>
  <r>
    <x v="28"/>
    <n v="26409"/>
    <n v="31267"/>
    <n v="32847"/>
    <x v="9"/>
  </r>
  <r>
    <x v="28"/>
    <n v="116746"/>
    <n v="90306"/>
    <n v="94821"/>
    <x v="9"/>
  </r>
  <r>
    <x v="28"/>
    <n v="60407"/>
    <n v="60812"/>
    <n v="63842"/>
    <x v="9"/>
  </r>
  <r>
    <x v="28"/>
    <n v="100219"/>
    <n v="104946"/>
    <n v="110196"/>
    <x v="9"/>
  </r>
  <r>
    <x v="28"/>
    <n v="76316"/>
    <n v="66086"/>
    <n v="66086"/>
    <x v="1"/>
  </r>
  <r>
    <x v="28"/>
    <n v="20637"/>
    <n v="17551"/>
    <n v="18428"/>
    <x v="9"/>
  </r>
  <r>
    <x v="28"/>
    <n v="65089"/>
    <n v="62855"/>
    <n v="62855"/>
    <x v="1"/>
  </r>
  <r>
    <x v="28"/>
    <m/>
    <m/>
    <n v="26561"/>
    <x v="10"/>
  </r>
  <r>
    <x v="28"/>
    <n v="83836"/>
    <n v="73886"/>
    <n v="77596"/>
    <x v="9"/>
  </r>
  <r>
    <x v="28"/>
    <n v="40930"/>
    <n v="40848"/>
    <n v="42888"/>
    <x v="9"/>
  </r>
  <r>
    <x v="28"/>
    <n v="122557"/>
    <n v="131621"/>
    <n v="138212"/>
    <x v="9"/>
  </r>
  <r>
    <x v="28"/>
    <n v="12223"/>
    <n v="12849"/>
    <n v="13489"/>
    <x v="9"/>
  </r>
  <r>
    <x v="28"/>
    <n v="199782"/>
    <n v="190125"/>
    <n v="199652"/>
    <x v="9"/>
  </r>
  <r>
    <x v="28"/>
    <n v="1177"/>
    <n v="286"/>
    <n v="1001"/>
    <x v="13"/>
  </r>
  <r>
    <x v="28"/>
    <n v="134514"/>
    <n v="129705"/>
    <n v="136188"/>
    <x v="9"/>
  </r>
  <r>
    <x v="28"/>
    <n v="119455"/>
    <n v="131849"/>
    <n v="138441"/>
    <x v="9"/>
  </r>
  <r>
    <x v="28"/>
    <n v="43039"/>
    <n v="45270"/>
    <n v="47522"/>
    <x v="9"/>
  </r>
  <r>
    <x v="28"/>
    <n v="49002"/>
    <n v="48007"/>
    <n v="50410"/>
    <x v="9"/>
  </r>
  <r>
    <x v="28"/>
    <n v="217983"/>
    <n v="182676"/>
    <n v="191832"/>
    <x v="9"/>
  </r>
  <r>
    <x v="28"/>
    <n v="71355"/>
    <n v="69858"/>
    <n v="73341"/>
    <x v="9"/>
  </r>
  <r>
    <x v="28"/>
    <n v="36133"/>
    <n v="42096"/>
    <n v="44199"/>
    <x v="9"/>
  </r>
  <r>
    <x v="28"/>
    <n v="4641"/>
    <n v="4721"/>
    <n v="4951"/>
    <x v="9"/>
  </r>
  <r>
    <x v="28"/>
    <n v="1493"/>
    <n v="7669"/>
    <n v="8081"/>
    <x v="9"/>
  </r>
  <r>
    <x v="28"/>
    <n v="46689"/>
    <n v="44476"/>
    <n v="46713"/>
    <x v="9"/>
  </r>
  <r>
    <x v="28"/>
    <n v="108573"/>
    <n v="111679"/>
    <n v="117259"/>
    <x v="9"/>
  </r>
  <r>
    <x v="28"/>
    <n v="1049"/>
    <n v="2362"/>
    <n v="2465"/>
    <x v="9"/>
  </r>
  <r>
    <x v="28"/>
    <n v="69486"/>
    <n v="57165"/>
    <n v="57165"/>
    <x v="1"/>
  </r>
  <r>
    <x v="28"/>
    <n v="21503"/>
    <n v="19432"/>
    <n v="20416"/>
    <x v="9"/>
  </r>
  <r>
    <x v="28"/>
    <n v="882"/>
    <n v="1514"/>
    <n v="1597"/>
    <x v="9"/>
  </r>
  <r>
    <x v="28"/>
    <n v="31222"/>
    <n v="31785"/>
    <n v="97017"/>
    <x v="9"/>
  </r>
  <r>
    <x v="28"/>
    <n v="43696"/>
    <n v="32111"/>
    <n v="32111"/>
    <x v="1"/>
  </r>
  <r>
    <x v="28"/>
    <n v="785"/>
    <n v="1214"/>
    <n v="1214"/>
    <x v="1"/>
  </r>
  <r>
    <x v="28"/>
    <n v="807476"/>
    <n v="478949"/>
    <n v="478949"/>
    <x v="1"/>
  </r>
  <r>
    <x v="28"/>
    <n v="15261"/>
    <n v="11270"/>
    <n v="11839"/>
    <x v="9"/>
  </r>
  <r>
    <x v="28"/>
    <n v="14718"/>
    <n v="13828"/>
    <n v="14511"/>
    <x v="9"/>
  </r>
  <r>
    <x v="28"/>
    <n v="310552"/>
    <n v="265245"/>
    <n v="265245"/>
    <x v="1"/>
  </r>
  <r>
    <x v="28"/>
    <n v="172043"/>
    <n v="187402"/>
    <n v="196772"/>
    <x v="9"/>
  </r>
  <r>
    <x v="28"/>
    <n v="225728"/>
    <n v="197654"/>
    <n v="197654"/>
    <x v="1"/>
  </r>
  <r>
    <x v="28"/>
    <n v="2623"/>
    <n v="3603"/>
    <n v="3603"/>
    <x v="1"/>
  </r>
  <r>
    <x v="28"/>
    <n v="464563"/>
    <n v="522174"/>
    <n v="548267"/>
    <x v="9"/>
  </r>
  <r>
    <x v="28"/>
    <n v="71385"/>
    <n v="63863"/>
    <n v="67073"/>
    <x v="9"/>
  </r>
  <r>
    <x v="28"/>
    <n v="165933"/>
    <n v="164959"/>
    <n v="173212"/>
    <x v="9"/>
  </r>
  <r>
    <x v="28"/>
    <n v="16447"/>
    <n v="16952"/>
    <n v="17808"/>
    <x v="9"/>
  </r>
  <r>
    <x v="28"/>
    <n v="21982"/>
    <n v="23454"/>
    <n v="24613"/>
    <x v="9"/>
  </r>
  <r>
    <x v="28"/>
    <n v="80445"/>
    <n v="69067"/>
    <n v="69067"/>
    <x v="1"/>
  </r>
  <r>
    <x v="28"/>
    <n v="52131"/>
    <n v="57057"/>
    <n v="59910"/>
    <x v="9"/>
  </r>
  <r>
    <x v="28"/>
    <n v="24854"/>
    <n v="21114"/>
    <n v="21114"/>
    <x v="7"/>
  </r>
  <r>
    <x v="28"/>
    <n v="72311"/>
    <n v="62138"/>
    <n v="264363"/>
    <x v="9"/>
  </r>
  <r>
    <x v="28"/>
    <n v="1863"/>
    <n v="2308"/>
    <n v="2408"/>
    <x v="9"/>
  </r>
  <r>
    <x v="28"/>
    <n v="101865"/>
    <n v="100200"/>
    <n v="105227"/>
    <x v="9"/>
  </r>
  <r>
    <x v="28"/>
    <n v="70010"/>
    <n v="76811"/>
    <n v="80651"/>
    <x v="9"/>
  </r>
  <r>
    <x v="28"/>
    <n v="73075"/>
    <n v="59139"/>
    <n v="59139"/>
    <x v="1"/>
  </r>
  <r>
    <x v="28"/>
    <n v="9248"/>
    <n v="9626"/>
    <n v="9626"/>
    <x v="7"/>
  </r>
  <r>
    <x v="28"/>
    <n v="1042068"/>
    <n v="1050526"/>
    <n v="1103038"/>
    <x v="9"/>
  </r>
  <r>
    <x v="28"/>
    <n v="112793"/>
    <n v="106606"/>
    <n v="162199"/>
    <x v="9"/>
  </r>
  <r>
    <x v="28"/>
    <n v="43195"/>
    <n v="39537"/>
    <n v="39537"/>
    <x v="1"/>
  </r>
  <r>
    <x v="28"/>
    <n v="71211"/>
    <n v="58314"/>
    <n v="124902"/>
    <x v="2"/>
  </r>
  <r>
    <x v="29"/>
    <n v="85925"/>
    <n v="74482"/>
    <n v="74483"/>
    <x v="1"/>
  </r>
  <r>
    <x v="29"/>
    <n v="199169"/>
    <n v="98636"/>
    <n v="247"/>
    <x v="7"/>
  </r>
  <r>
    <x v="29"/>
    <n v="1459304"/>
    <n v="1131675"/>
    <n v="1131676"/>
    <x v="5"/>
  </r>
  <r>
    <x v="29"/>
    <n v="2062"/>
    <n v="2024"/>
    <n v="3128"/>
    <x v="7"/>
  </r>
  <r>
    <x v="29"/>
    <n v="3603430"/>
    <n v="3479415"/>
    <n v="3479415"/>
    <x v="1"/>
  </r>
  <r>
    <x v="29"/>
    <n v="723431"/>
    <n v="697426"/>
    <n v="795942"/>
    <x v="7"/>
  </r>
  <r>
    <x v="29"/>
    <n v="4761992"/>
    <n v="4796203"/>
    <n v="4886373"/>
    <x v="7"/>
  </r>
  <r>
    <x v="29"/>
    <n v="886243"/>
    <n v="481786"/>
    <n v="481786"/>
    <x v="1"/>
  </r>
  <r>
    <x v="29"/>
    <n v="324043"/>
    <n v="325825"/>
    <n v="471319"/>
    <x v="7"/>
  </r>
  <r>
    <x v="29"/>
    <n v="868264"/>
    <n v="824346"/>
    <n v="1077198"/>
    <x v="7"/>
  </r>
  <r>
    <x v="30"/>
    <n v="4374"/>
    <n v="4334"/>
    <n v="4334"/>
    <x v="1"/>
  </r>
  <r>
    <x v="30"/>
    <n v="15899"/>
    <n v="16513"/>
    <n v="16513"/>
    <x v="1"/>
  </r>
  <r>
    <x v="30"/>
    <n v="15115"/>
    <n v="14241"/>
    <n v="14241"/>
    <x v="1"/>
  </r>
  <r>
    <x v="30"/>
    <n v="6203"/>
    <n v="4832"/>
    <n v="4832"/>
    <x v="1"/>
  </r>
  <r>
    <x v="30"/>
    <n v="1903"/>
    <n v="3869"/>
    <n v="3869"/>
    <x v="1"/>
  </r>
  <r>
    <x v="30"/>
    <n v="154387"/>
    <n v="129684"/>
    <n v="129684"/>
    <x v="1"/>
  </r>
  <r>
    <x v="30"/>
    <n v="8899"/>
    <n v="8270"/>
    <n v="8270"/>
    <x v="1"/>
  </r>
  <r>
    <x v="30"/>
    <n v="21774"/>
    <n v="19279"/>
    <n v="19279"/>
    <x v="1"/>
  </r>
  <r>
    <x v="30"/>
    <n v="14376"/>
    <n v="16229"/>
    <n v="16229"/>
    <x v="1"/>
  </r>
  <r>
    <x v="31"/>
    <n v="7626"/>
    <n v="9765"/>
    <n v="6944"/>
    <x v="14"/>
  </r>
  <r>
    <x v="31"/>
    <n v="5580"/>
    <n v="6975"/>
    <n v="4960"/>
    <x v="14"/>
  </r>
  <r>
    <x v="31"/>
    <n v="39050"/>
    <n v="61146"/>
    <n v="43480"/>
    <x v="14"/>
  </r>
  <r>
    <x v="31"/>
    <n v="11315"/>
    <n v="17515"/>
    <n v="12455"/>
    <x v="14"/>
  </r>
  <r>
    <x v="31"/>
    <n v="0"/>
    <n v="11975"/>
    <n v="8516"/>
    <x v="14"/>
  </r>
  <r>
    <x v="31"/>
    <n v="10974"/>
    <n v="14415"/>
    <n v="10251"/>
    <x v="14"/>
  </r>
  <r>
    <x v="31"/>
    <n v="821"/>
    <n v="333"/>
    <n v="237"/>
    <x v="14"/>
  </r>
  <r>
    <x v="31"/>
    <n v="1705"/>
    <n v="1240"/>
    <n v="882"/>
    <x v="14"/>
  </r>
  <r>
    <x v="31"/>
    <n v="26242"/>
    <n v="36621"/>
    <n v="26042"/>
    <x v="14"/>
  </r>
  <r>
    <x v="32"/>
    <n v="30102"/>
    <n v="27551"/>
    <n v="27551"/>
    <x v="1"/>
  </r>
  <r>
    <x v="33"/>
    <n v="189400"/>
    <n v="197526"/>
    <n v="221252"/>
    <x v="3"/>
  </r>
  <r>
    <x v="33"/>
    <n v="217490"/>
    <n v="182058"/>
    <n v="182058"/>
    <x v="1"/>
  </r>
  <r>
    <x v="34"/>
    <n v="1757"/>
    <n v="1767"/>
    <n v="1767"/>
    <x v="7"/>
  </r>
  <r>
    <x v="34"/>
    <n v="423"/>
    <n v="423"/>
    <n v="423"/>
    <x v="7"/>
  </r>
  <r>
    <x v="34"/>
    <n v="1269"/>
    <n v="1106"/>
    <n v="1106"/>
    <x v="1"/>
  </r>
  <r>
    <x v="34"/>
    <n v="0"/>
    <n v="341"/>
    <n v="341"/>
    <x v="1"/>
  </r>
  <r>
    <x v="34"/>
    <n v="1026"/>
    <n v="1121"/>
    <n v="1121"/>
    <x v="15"/>
  </r>
  <r>
    <x v="34"/>
    <n v="12616"/>
    <n v="11593"/>
    <n v="11593"/>
    <x v="1"/>
  </r>
  <r>
    <x v="34"/>
    <n v="4288"/>
    <n v="3978"/>
    <n v="3978"/>
    <x v="1"/>
  </r>
  <r>
    <x v="34"/>
    <n v="28547"/>
    <n v="29133"/>
    <n v="29133"/>
    <x v="7"/>
  </r>
  <r>
    <x v="34"/>
    <n v="228"/>
    <n v="228"/>
    <n v="228"/>
    <x v="7"/>
  </r>
  <r>
    <x v="34"/>
    <n v="9414"/>
    <n v="15639"/>
    <n v="15639"/>
    <x v="7"/>
  </r>
  <r>
    <x v="34"/>
    <n v="26837"/>
    <n v="26837"/>
    <n v="26837"/>
    <x v="7"/>
  </r>
  <r>
    <x v="34"/>
    <n v="878"/>
    <n v="618"/>
    <n v="618"/>
    <x v="1"/>
  </r>
  <r>
    <x v="34"/>
    <n v="11223"/>
    <n v="10832"/>
    <n v="10832"/>
    <x v="1"/>
  </r>
  <r>
    <x v="34"/>
    <n v="5845"/>
    <n v="4682"/>
    <n v="4682"/>
    <x v="1"/>
  </r>
  <r>
    <x v="34"/>
    <n v="10688"/>
    <n v="10495"/>
    <n v="10495"/>
    <x v="7"/>
  </r>
  <r>
    <x v="34"/>
    <n v="13012"/>
    <n v="13180"/>
    <n v="13180"/>
    <x v="7"/>
  </r>
  <r>
    <x v="34"/>
    <n v="22584"/>
    <n v="25166"/>
    <n v="25166"/>
    <x v="7"/>
  </r>
  <r>
    <x v="34"/>
    <n v="7537"/>
    <n v="8699"/>
    <n v="8699"/>
    <x v="7"/>
  </r>
  <r>
    <x v="34"/>
    <n v="0"/>
    <n v="2615"/>
    <n v="2615"/>
    <x v="5"/>
  </r>
  <r>
    <x v="34"/>
    <n v="21920"/>
    <n v="24160"/>
    <n v="24160"/>
    <x v="7"/>
  </r>
  <r>
    <x v="34"/>
    <n v="12589"/>
    <n v="11613"/>
    <n v="11613"/>
    <x v="1"/>
  </r>
  <r>
    <x v="34"/>
    <n v="21027"/>
    <n v="20625"/>
    <n v="20625"/>
    <x v="1"/>
  </r>
  <r>
    <x v="34"/>
    <n v="518174"/>
    <n v="492997"/>
    <n v="492997"/>
    <x v="1"/>
  </r>
  <r>
    <x v="34"/>
    <n v="5302"/>
    <n v="5302"/>
    <n v="5302"/>
    <x v="7"/>
  </r>
  <r>
    <x v="34"/>
    <n v="8002"/>
    <n v="6734"/>
    <n v="6734"/>
    <x v="1"/>
  </r>
  <r>
    <x v="34"/>
    <n v="15851"/>
    <n v="15763"/>
    <n v="15763"/>
    <x v="1"/>
  </r>
  <r>
    <x v="34"/>
    <n v="7124"/>
    <n v="6018"/>
    <n v="6018"/>
    <x v="1"/>
  </r>
  <r>
    <x v="34"/>
    <n v="651"/>
    <n v="651"/>
    <n v="651"/>
    <x v="7"/>
  </r>
  <r>
    <x v="34"/>
    <n v="164359"/>
    <n v="169309"/>
    <n v="169309"/>
    <x v="7"/>
  </r>
  <r>
    <x v="34"/>
    <n v="11928"/>
    <n v="13216"/>
    <n v="13216"/>
    <x v="1"/>
  </r>
  <r>
    <x v="34"/>
    <n v="20905"/>
    <n v="19388"/>
    <n v="19388"/>
    <x v="1"/>
  </r>
  <r>
    <x v="34"/>
    <n v="9531"/>
    <n v="9533"/>
    <n v="9533"/>
    <x v="7"/>
  </r>
  <r>
    <x v="34"/>
    <n v="2537"/>
    <n v="2375"/>
    <n v="2375"/>
    <x v="1"/>
  </r>
  <r>
    <x v="34"/>
    <n v="3708"/>
    <n v="3799"/>
    <n v="3799"/>
    <x v="7"/>
  </r>
  <r>
    <x v="34"/>
    <n v="3920"/>
    <n v="4966"/>
    <n v="4966"/>
    <x v="7"/>
  </r>
  <r>
    <x v="34"/>
    <n v="6505"/>
    <n v="6494"/>
    <n v="6494"/>
    <x v="7"/>
  </r>
  <r>
    <x v="34"/>
    <n v="14560"/>
    <n v="16841"/>
    <n v="16841"/>
    <x v="1"/>
  </r>
  <r>
    <x v="35"/>
    <n v="80245"/>
    <n v="69344"/>
    <n v="76288"/>
    <x v="8"/>
  </r>
  <r>
    <x v="36"/>
    <n v="3953"/>
    <n v="1202"/>
    <n v="1202"/>
    <x v="5"/>
  </r>
  <r>
    <x v="36"/>
    <n v="60038"/>
    <n v="50531"/>
    <n v="50531"/>
    <x v="1"/>
  </r>
  <r>
    <x v="36"/>
    <n v="5020"/>
    <n v="5020"/>
    <n v="5422"/>
    <x v="0"/>
  </r>
  <r>
    <x v="36"/>
    <n v="42412"/>
    <n v="46813"/>
    <n v="50550"/>
    <x v="0"/>
  </r>
  <r>
    <x v="36"/>
    <n v="7013"/>
    <n v="7515"/>
    <n v="8115"/>
    <x v="0"/>
  </r>
  <r>
    <x v="36"/>
    <n v="7608"/>
    <n v="7631"/>
    <n v="7631"/>
    <x v="7"/>
  </r>
  <r>
    <x v="36"/>
    <n v="10541"/>
    <n v="8444"/>
    <n v="8444"/>
    <x v="1"/>
  </r>
  <r>
    <x v="36"/>
    <n v="3673"/>
    <n v="3731"/>
    <n v="4034"/>
    <x v="0"/>
  </r>
  <r>
    <x v="36"/>
    <n v="17277"/>
    <n v="17367"/>
    <n v="18764"/>
    <x v="0"/>
  </r>
  <r>
    <x v="36"/>
    <n v="7007"/>
    <n v="6785"/>
    <n v="7330"/>
    <x v="0"/>
  </r>
  <r>
    <x v="36"/>
    <n v="1049"/>
    <n v="1049"/>
    <n v="1137"/>
    <x v="0"/>
  </r>
  <r>
    <x v="36"/>
    <n v="9277"/>
    <n v="9059"/>
    <n v="9782"/>
    <x v="0"/>
  </r>
  <r>
    <x v="36"/>
    <n v="6506"/>
    <n v="4705"/>
    <n v="5090"/>
    <x v="0"/>
  </r>
  <r>
    <x v="36"/>
    <n v="1994"/>
    <n v="2002"/>
    <n v="2160"/>
    <x v="0"/>
  </r>
  <r>
    <x v="36"/>
    <n v="97070"/>
    <n v="101513"/>
    <n v="109631"/>
    <x v="0"/>
  </r>
  <r>
    <x v="36"/>
    <n v="4403"/>
    <n v="2101"/>
    <n v="2101"/>
    <x v="1"/>
  </r>
  <r>
    <x v="36"/>
    <n v="2396"/>
    <n v="2439"/>
    <n v="2635"/>
    <x v="0"/>
  </r>
  <r>
    <x v="36"/>
    <n v="12093"/>
    <n v="12129"/>
    <n v="13095"/>
    <x v="0"/>
  </r>
  <r>
    <x v="36"/>
    <n v="2851"/>
    <n v="2851"/>
    <n v="3078"/>
    <x v="0"/>
  </r>
  <r>
    <x v="36"/>
    <n v="24853"/>
    <n v="25784"/>
    <n v="27845"/>
    <x v="0"/>
  </r>
  <r>
    <x v="36"/>
    <n v="18133"/>
    <n v="18994"/>
    <n v="20516"/>
    <x v="0"/>
  </r>
  <r>
    <x v="36"/>
    <n v="17712"/>
    <n v="17520"/>
    <n v="18922"/>
    <x v="0"/>
  </r>
  <r>
    <x v="37"/>
    <n v="506862"/>
    <n v="333844"/>
    <n v="333844"/>
    <x v="1"/>
  </r>
  <r>
    <x v="37"/>
    <n v="1588"/>
    <n v="1573"/>
    <n v="1773"/>
    <x v="3"/>
  </r>
  <r>
    <x v="37"/>
    <n v="102346"/>
    <n v="102017"/>
    <n v="114273"/>
    <x v="3"/>
  </r>
  <r>
    <x v="37"/>
    <n v="15866"/>
    <n v="12264"/>
    <n v="13719"/>
    <x v="3"/>
  </r>
  <r>
    <x v="37"/>
    <n v="53743"/>
    <n v="50945"/>
    <n v="57056"/>
    <x v="3"/>
  </r>
  <r>
    <x v="37"/>
    <n v="17834"/>
    <n v="17412"/>
    <n v="19510"/>
    <x v="3"/>
  </r>
  <r>
    <x v="37"/>
    <n v="24769"/>
    <n v="25602"/>
    <n v="28651"/>
    <x v="3"/>
  </r>
  <r>
    <x v="37"/>
    <n v="9977"/>
    <n v="9907"/>
    <n v="11084"/>
    <x v="3"/>
  </r>
  <r>
    <x v="37"/>
    <n v="12221"/>
    <n v="12221"/>
    <n v="13693"/>
    <x v="3"/>
  </r>
  <r>
    <x v="37"/>
    <n v="60730"/>
    <n v="60429"/>
    <n v="67674"/>
    <x v="3"/>
  </r>
  <r>
    <x v="37"/>
    <n v="182085"/>
    <n v="174876"/>
    <n v="195879"/>
    <x v="3"/>
  </r>
  <r>
    <x v="37"/>
    <n v="99030"/>
    <n v="100288"/>
    <n v="112318"/>
    <x v="3"/>
  </r>
  <r>
    <x v="37"/>
    <n v="34126"/>
    <n v="34233"/>
    <n v="38356"/>
    <x v="3"/>
  </r>
  <r>
    <x v="37"/>
    <n v="109363"/>
    <n v="68842"/>
    <n v="68842"/>
    <x v="1"/>
  </r>
  <r>
    <x v="37"/>
    <n v="5374"/>
    <n v="4712"/>
    <n v="5301"/>
    <x v="3"/>
  </r>
  <r>
    <x v="37"/>
    <n v="38282"/>
    <n v="38282"/>
    <n v="42847"/>
    <x v="3"/>
  </r>
  <r>
    <x v="37"/>
    <n v="110430"/>
    <n v="68540"/>
    <n v="68540"/>
    <x v="1"/>
  </r>
  <r>
    <x v="37"/>
    <n v="64701"/>
    <n v="67659"/>
    <n v="75805"/>
    <x v="3"/>
  </r>
  <r>
    <x v="37"/>
    <n v="4270"/>
    <n v="4230"/>
    <n v="4740"/>
    <x v="3"/>
  </r>
  <r>
    <x v="37"/>
    <n v="48269"/>
    <n v="52466"/>
    <n v="58735"/>
    <x v="3"/>
  </r>
  <r>
    <x v="37"/>
    <n v="45719"/>
    <n v="46339"/>
    <n v="51893"/>
    <x v="3"/>
  </r>
  <r>
    <x v="38"/>
    <n v="82057"/>
    <n v="76985"/>
    <n v="76985"/>
    <x v="1"/>
  </r>
  <r>
    <x v="38"/>
    <n v="9511"/>
    <n v="8332"/>
    <n v="8332"/>
    <x v="1"/>
  </r>
  <r>
    <x v="38"/>
    <n v="22024"/>
    <n v="27933"/>
    <n v="29289"/>
    <x v="9"/>
  </r>
  <r>
    <x v="38"/>
    <n v="159691"/>
    <n v="25219"/>
    <n v="25219"/>
    <x v="1"/>
  </r>
  <r>
    <x v="38"/>
    <n v="22924"/>
    <n v="22924"/>
    <n v="24080"/>
    <x v="9"/>
  </r>
  <r>
    <x v="38"/>
    <n v="122517"/>
    <n v="62451"/>
    <n v="62451"/>
    <x v="5"/>
  </r>
  <r>
    <x v="38"/>
    <n v="70119"/>
    <n v="6155"/>
    <n v="6155"/>
    <x v="1"/>
  </r>
  <r>
    <x v="38"/>
    <n v="377039"/>
    <n v="409233"/>
    <n v="429686"/>
    <x v="9"/>
  </r>
  <r>
    <x v="38"/>
    <n v="154713"/>
    <n v="155555"/>
    <n v="163338"/>
    <x v="9"/>
  </r>
  <r>
    <x v="38"/>
    <n v="134390"/>
    <n v="110066"/>
    <n v="110066"/>
    <x v="7"/>
  </r>
  <r>
    <x v="38"/>
    <n v="185251"/>
    <n v="164140"/>
    <n v="164140"/>
    <x v="1"/>
  </r>
  <r>
    <x v="38"/>
    <n v="92577"/>
    <n v="83378"/>
    <n v="83378"/>
    <x v="1"/>
  </r>
  <r>
    <x v="38"/>
    <n v="37411"/>
    <n v="33918"/>
    <n v="35605"/>
    <x v="9"/>
  </r>
  <r>
    <x v="38"/>
    <n v="34719"/>
    <n v="36916"/>
    <n v="36916"/>
    <x v="7"/>
  </r>
  <r>
    <x v="38"/>
    <n v="244776"/>
    <n v="270722"/>
    <n v="284258"/>
    <x v="9"/>
  </r>
  <r>
    <x v="38"/>
    <n v="7131"/>
    <n v="7115"/>
    <n v="7473"/>
    <x v="9"/>
  </r>
  <r>
    <x v="38"/>
    <n v="17192"/>
    <n v="17713"/>
    <n v="18616"/>
    <x v="9"/>
  </r>
  <r>
    <x v="38"/>
    <n v="37155"/>
    <n v="32161"/>
    <n v="32161"/>
    <x v="1"/>
  </r>
  <r>
    <x v="38"/>
    <n v="3468"/>
    <n v="3468"/>
    <n v="3468"/>
    <x v="7"/>
  </r>
  <r>
    <x v="38"/>
    <n v="46135"/>
    <n v="44863"/>
    <n v="47115"/>
    <x v="9"/>
  </r>
  <r>
    <x v="38"/>
    <n v="41280"/>
    <n v="41280"/>
    <n v="43344"/>
    <x v="9"/>
  </r>
  <r>
    <x v="38"/>
    <n v="19614"/>
    <n v="19394"/>
    <n v="20377"/>
    <x v="9"/>
  </r>
  <r>
    <x v="38"/>
    <n v="54408"/>
    <n v="49174"/>
    <n v="51648"/>
    <x v="9"/>
  </r>
  <r>
    <x v="38"/>
    <n v="88515"/>
    <n v="35329"/>
    <n v="35329"/>
    <x v="1"/>
  </r>
  <r>
    <x v="38"/>
    <n v="58436"/>
    <n v="37147"/>
    <n v="39005"/>
    <x v="9"/>
  </r>
  <r>
    <x v="38"/>
    <n v="66934"/>
    <n v="68112"/>
    <n v="71506"/>
    <x v="9"/>
  </r>
  <r>
    <x v="38"/>
    <n v="79759"/>
    <n v="86045"/>
    <n v="90350"/>
    <x v="9"/>
  </r>
  <r>
    <x v="38"/>
    <n v="33663"/>
    <n v="27810"/>
    <n v="27810"/>
    <x v="1"/>
  </r>
  <r>
    <x v="38"/>
    <n v="36024"/>
    <n v="36024"/>
    <n v="37812"/>
    <x v="9"/>
  </r>
  <r>
    <x v="38"/>
    <n v="104918"/>
    <n v="106481"/>
    <n v="111793"/>
    <x v="9"/>
  </r>
  <r>
    <x v="38"/>
    <n v="169326"/>
    <n v="131282"/>
    <n v="131282"/>
    <x v="1"/>
  </r>
  <r>
    <x v="38"/>
    <n v="12714"/>
    <n v="12824"/>
    <n v="13462"/>
    <x v="9"/>
  </r>
  <r>
    <x v="38"/>
    <n v="29749"/>
    <n v="29749"/>
    <n v="31235"/>
    <x v="9"/>
  </r>
  <r>
    <x v="38"/>
    <n v="42491"/>
    <n v="42491"/>
    <n v="44610"/>
    <x v="9"/>
  </r>
  <r>
    <x v="38"/>
    <n v="64910"/>
    <n v="77146"/>
    <n v="81019"/>
    <x v="9"/>
  </r>
  <r>
    <x v="38"/>
    <n v="63196"/>
    <n v="63013"/>
    <n v="66166"/>
    <x v="9"/>
  </r>
  <r>
    <x v="38"/>
    <n v="44204"/>
    <n v="45233"/>
    <n v="47510"/>
    <x v="9"/>
  </r>
  <r>
    <x v="38"/>
    <n v="67860"/>
    <n v="73829"/>
    <n v="77493"/>
    <x v="9"/>
  </r>
  <r>
    <x v="38"/>
    <n v="50371"/>
    <n v="45695"/>
    <n v="47987"/>
    <x v="9"/>
  </r>
  <r>
    <x v="38"/>
    <n v="28484"/>
    <n v="29211"/>
    <n v="30663"/>
    <x v="9"/>
  </r>
  <r>
    <x v="38"/>
    <n v="16305"/>
    <n v="12721"/>
    <n v="12721"/>
    <x v="5"/>
  </r>
  <r>
    <x v="38"/>
    <n v="38725"/>
    <n v="39852"/>
    <n v="41845"/>
    <x v="9"/>
  </r>
  <r>
    <x v="38"/>
    <n v="57624"/>
    <n v="35997"/>
    <n v="35997"/>
    <x v="5"/>
  </r>
  <r>
    <x v="38"/>
    <n v="152645"/>
    <n v="7479"/>
    <n v="7479"/>
    <x v="1"/>
  </r>
  <r>
    <x v="38"/>
    <n v="68237"/>
    <n v="60971"/>
    <n v="64006"/>
    <x v="9"/>
  </r>
  <r>
    <x v="38"/>
    <n v="8256"/>
    <n v="193"/>
    <n v="193"/>
    <x v="1"/>
  </r>
  <r>
    <x v="38"/>
    <n v="67361"/>
    <n v="65973"/>
    <n v="65973"/>
    <x v="1"/>
  </r>
  <r>
    <x v="38"/>
    <n v="86619"/>
    <n v="88116"/>
    <n v="92522"/>
    <x v="9"/>
  </r>
  <r>
    <x v="38"/>
    <n v="72598"/>
    <n v="36302"/>
    <n v="36302"/>
    <x v="1"/>
  </r>
  <r>
    <x v="38"/>
    <n v="62225"/>
    <n v="4680"/>
    <n v="4680"/>
    <x v="1"/>
  </r>
  <r>
    <x v="38"/>
    <n v="74639"/>
    <n v="72219"/>
    <n v="75841"/>
    <x v="9"/>
  </r>
  <r>
    <x v="38"/>
    <n v="617488"/>
    <n v="659327"/>
    <n v="692274"/>
    <x v="9"/>
  </r>
  <r>
    <x v="38"/>
    <n v="1937"/>
    <n v="1954"/>
    <n v="1954"/>
    <x v="7"/>
  </r>
  <r>
    <x v="38"/>
    <n v="55838"/>
    <n v="55838"/>
    <n v="58618"/>
    <x v="9"/>
  </r>
  <r>
    <x v="38"/>
    <n v="131499"/>
    <n v="140732"/>
    <n v="147755"/>
    <x v="9"/>
  </r>
  <r>
    <x v="38"/>
    <n v="193469"/>
    <n v="190292"/>
    <n v="199809"/>
    <x v="9"/>
  </r>
  <r>
    <x v="38"/>
    <n v="275995"/>
    <n v="280469"/>
    <n v="294478"/>
    <x v="9"/>
  </r>
  <r>
    <x v="38"/>
    <n v="367456"/>
    <n v="344898"/>
    <n v="362151"/>
    <x v="9"/>
  </r>
  <r>
    <x v="38"/>
    <n v="53779"/>
    <n v="63324"/>
    <n v="66511"/>
    <x v="9"/>
  </r>
  <r>
    <x v="38"/>
    <n v="5641"/>
    <n v="4841"/>
    <n v="5106"/>
    <x v="9"/>
  </r>
  <r>
    <x v="38"/>
    <n v="13164"/>
    <n v="11513"/>
    <n v="12104"/>
    <x v="9"/>
  </r>
  <r>
    <x v="38"/>
    <n v="30245"/>
    <n v="31636"/>
    <n v="33224"/>
    <x v="9"/>
  </r>
  <r>
    <x v="38"/>
    <n v="5345"/>
    <n v="5339"/>
    <n v="19374"/>
    <x v="9"/>
  </r>
  <r>
    <x v="38"/>
    <n v="0"/>
    <n v="3150"/>
    <n v="3297"/>
    <x v="9"/>
  </r>
  <r>
    <x v="38"/>
    <n v="22096"/>
    <n v="22612"/>
    <n v="23743"/>
    <x v="9"/>
  </r>
  <r>
    <x v="38"/>
    <n v="12824"/>
    <n v="12824"/>
    <n v="13457"/>
    <x v="9"/>
  </r>
  <r>
    <x v="38"/>
    <n v="51488"/>
    <n v="49917"/>
    <n v="52423"/>
    <x v="9"/>
  </r>
  <r>
    <x v="38"/>
    <n v="119810"/>
    <n v="113588"/>
    <n v="113588"/>
    <x v="7"/>
  </r>
  <r>
    <x v="38"/>
    <n v="25371"/>
    <n v="23049"/>
    <n v="24216"/>
    <x v="9"/>
  </r>
  <r>
    <x v="38"/>
    <n v="128845"/>
    <n v="130989"/>
    <n v="137535"/>
    <x v="9"/>
  </r>
  <r>
    <x v="38"/>
    <n v="53214"/>
    <n v="54034"/>
    <n v="56755"/>
    <x v="9"/>
  </r>
  <r>
    <x v="38"/>
    <n v="19541"/>
    <n v="13315"/>
    <n v="13315"/>
    <x v="1"/>
  </r>
  <r>
    <x v="38"/>
    <n v="67030"/>
    <n v="81080"/>
    <n v="85153"/>
    <x v="9"/>
  </r>
  <r>
    <x v="38"/>
    <n v="39359"/>
    <n v="39174"/>
    <n v="41124"/>
    <x v="9"/>
  </r>
  <r>
    <x v="38"/>
    <n v="3690"/>
    <n v="3816"/>
    <n v="4000"/>
    <x v="9"/>
  </r>
  <r>
    <x v="38"/>
    <n v="26726"/>
    <n v="23038"/>
    <n v="24183"/>
    <x v="9"/>
  </r>
  <r>
    <x v="38"/>
    <n v="121875"/>
    <n v="125735"/>
    <n v="132014"/>
    <x v="9"/>
  </r>
  <r>
    <x v="38"/>
    <n v="60550"/>
    <n v="40321"/>
    <n v="40321"/>
    <x v="1"/>
  </r>
  <r>
    <x v="38"/>
    <n v="929520"/>
    <n v="994458"/>
    <n v="1044163"/>
    <x v="9"/>
  </r>
  <r>
    <x v="38"/>
    <n v="42604"/>
    <n v="34378"/>
    <n v="44616"/>
    <x v="9"/>
  </r>
  <r>
    <x v="38"/>
    <n v="97916"/>
    <n v="94641"/>
    <n v="99373"/>
    <x v="9"/>
  </r>
  <r>
    <x v="38"/>
    <n v="62978"/>
    <n v="67201"/>
    <n v="70555"/>
    <x v="9"/>
  </r>
  <r>
    <x v="38"/>
    <n v="24253"/>
    <n v="16862"/>
    <n v="29799"/>
    <x v="9"/>
  </r>
  <r>
    <x v="39"/>
    <n v="21370"/>
    <n v="1600"/>
    <n v="1601"/>
    <x v="1"/>
  </r>
  <r>
    <x v="39"/>
    <n v="2763"/>
    <n v="2763"/>
    <n v="3037"/>
    <x v="8"/>
  </r>
  <r>
    <x v="39"/>
    <n v="37993"/>
    <n v="38383"/>
    <n v="42222"/>
    <x v="8"/>
  </r>
  <r>
    <x v="39"/>
    <n v="17274"/>
    <n v="17411"/>
    <n v="19143"/>
    <x v="8"/>
  </r>
  <r>
    <x v="39"/>
    <n v="499187"/>
    <n v="508598"/>
    <n v="559492"/>
    <x v="8"/>
  </r>
  <r>
    <x v="39"/>
    <n v="17422"/>
    <n v="10760"/>
    <n v="10761"/>
    <x v="1"/>
  </r>
  <r>
    <x v="39"/>
    <n v="36439"/>
    <n v="42437"/>
    <n v="46694"/>
    <x v="8"/>
  </r>
  <r>
    <x v="39"/>
    <n v="110878"/>
    <n v="110188"/>
    <n v="121204"/>
    <x v="8"/>
  </r>
  <r>
    <x v="39"/>
    <n v="4654"/>
    <n v="4306"/>
    <n v="4730"/>
    <x v="8"/>
  </r>
  <r>
    <x v="39"/>
    <n v="23578"/>
    <n v="24273"/>
    <n v="26690"/>
    <x v="8"/>
  </r>
  <r>
    <x v="39"/>
    <n v="51050"/>
    <n v="50701"/>
    <n v="55779"/>
    <x v="8"/>
  </r>
  <r>
    <x v="39"/>
    <n v="9632"/>
    <n v="9676"/>
    <n v="10634"/>
    <x v="8"/>
  </r>
  <r>
    <x v="39"/>
    <n v="92840"/>
    <n v="92840"/>
    <n v="102124"/>
    <x v="8"/>
  </r>
  <r>
    <x v="39"/>
    <n v="1767"/>
    <n v="1767"/>
    <n v="1942"/>
    <x v="8"/>
  </r>
  <r>
    <x v="39"/>
    <n v="17703"/>
    <n v="13795"/>
    <n v="15164"/>
    <x v="8"/>
  </r>
  <r>
    <x v="39"/>
    <n v="43333"/>
    <n v="43333"/>
    <n v="47665"/>
    <x v="8"/>
  </r>
  <r>
    <x v="39"/>
    <n v="26851"/>
    <n v="24740"/>
    <n v="27212"/>
    <x v="8"/>
  </r>
  <r>
    <x v="39"/>
    <n v="30108"/>
    <n v="30146"/>
    <n v="33168"/>
    <x v="8"/>
  </r>
  <r>
    <x v="39"/>
    <n v="95851"/>
    <n v="90998"/>
    <n v="100108"/>
    <x v="8"/>
  </r>
  <r>
    <x v="39"/>
    <n v="52717"/>
    <n v="49705"/>
    <n v="54684"/>
    <x v="8"/>
  </r>
  <r>
    <x v="39"/>
    <n v="25453"/>
    <n v="25359"/>
    <n v="27891"/>
    <x v="8"/>
  </r>
  <r>
    <x v="39"/>
    <n v="5262"/>
    <n v="5584"/>
    <n v="6140"/>
    <x v="8"/>
  </r>
  <r>
    <x v="39"/>
    <n v="144388"/>
    <n v="144385"/>
    <n v="158819"/>
    <x v="8"/>
  </r>
  <r>
    <x v="39"/>
    <n v="422430"/>
    <n v="325889"/>
    <n v="386812"/>
    <x v="7"/>
  </r>
  <r>
    <x v="39"/>
    <n v="58240"/>
    <n v="57946"/>
    <n v="63751"/>
    <x v="8"/>
  </r>
  <r>
    <x v="39"/>
    <n v="0"/>
    <n v="4430"/>
    <n v="4879"/>
    <x v="8"/>
  </r>
  <r>
    <x v="39"/>
    <n v="11148"/>
    <n v="12734"/>
    <n v="14005"/>
    <x v="8"/>
  </r>
  <r>
    <x v="39"/>
    <n v="3715"/>
    <n v="3884"/>
    <n v="4273"/>
    <x v="8"/>
  </r>
  <r>
    <x v="39"/>
    <n v="36796"/>
    <n v="37260"/>
    <n v="40541"/>
    <x v="7"/>
  </r>
  <r>
    <x v="39"/>
    <n v="946"/>
    <n v="946"/>
    <n v="1046"/>
    <x v="8"/>
  </r>
  <r>
    <x v="39"/>
    <n v="3345"/>
    <n v="4217"/>
    <n v="4613"/>
    <x v="8"/>
  </r>
  <r>
    <x v="39"/>
    <n v="7475"/>
    <n v="7467"/>
    <n v="8214"/>
    <x v="8"/>
  </r>
  <r>
    <x v="39"/>
    <n v="808010"/>
    <n v="741836"/>
    <n v="816073"/>
    <x v="8"/>
  </r>
  <r>
    <x v="39"/>
    <n v="33264"/>
    <n v="32919"/>
    <n v="36207"/>
    <x v="8"/>
  </r>
  <r>
    <x v="39"/>
    <n v="19747"/>
    <n v="18717"/>
    <n v="18718"/>
    <x v="1"/>
  </r>
  <r>
    <x v="39"/>
    <n v="149121"/>
    <n v="154195"/>
    <n v="169623"/>
    <x v="8"/>
  </r>
  <r>
    <x v="39"/>
    <n v="2078971"/>
    <n v="2074157"/>
    <n v="2281560"/>
    <x v="8"/>
  </r>
  <r>
    <x v="39"/>
    <n v="28800"/>
    <n v="27065"/>
    <n v="29855"/>
    <x v="8"/>
  </r>
  <r>
    <x v="39"/>
    <n v="228619"/>
    <n v="235834"/>
    <n v="259426"/>
    <x v="8"/>
  </r>
  <r>
    <x v="39"/>
    <n v="11994"/>
    <n v="12035"/>
    <n v="13242"/>
    <x v="8"/>
  </r>
  <r>
    <x v="39"/>
    <n v="21007"/>
    <n v="21007"/>
    <n v="23098"/>
    <x v="8"/>
  </r>
  <r>
    <x v="39"/>
    <n v="7193"/>
    <n v="8218"/>
    <n v="9043"/>
    <x v="8"/>
  </r>
  <r>
    <x v="39"/>
    <n v="36567"/>
    <n v="36619"/>
    <n v="40284"/>
    <x v="8"/>
  </r>
  <r>
    <x v="39"/>
    <n v="1502"/>
    <n v="1493"/>
    <n v="1643"/>
    <x v="8"/>
  </r>
  <r>
    <x v="39"/>
    <n v="2554"/>
    <n v="2539"/>
    <n v="2788"/>
    <x v="8"/>
  </r>
  <r>
    <x v="39"/>
    <n v="15556"/>
    <n v="15556"/>
    <n v="17125"/>
    <x v="8"/>
  </r>
  <r>
    <x v="39"/>
    <n v="2041"/>
    <n v="1742"/>
    <n v="1743"/>
    <x v="1"/>
  </r>
  <r>
    <x v="39"/>
    <n v="379659"/>
    <n v="379749"/>
    <n v="417727"/>
    <x v="8"/>
  </r>
  <r>
    <x v="39"/>
    <n v="3982"/>
    <n v="3984"/>
    <n v="4383"/>
    <x v="8"/>
  </r>
  <r>
    <x v="39"/>
    <n v="45424"/>
    <n v="45514"/>
    <n v="50060"/>
    <x v="8"/>
  </r>
  <r>
    <x v="39"/>
    <n v="6876"/>
    <n v="11230"/>
    <n v="12331"/>
    <x v="8"/>
  </r>
  <r>
    <x v="40"/>
    <n v="178647"/>
    <n v="201022"/>
    <n v="201022"/>
    <x v="1"/>
  </r>
  <r>
    <x v="40"/>
    <n v="195285"/>
    <n v="219070"/>
    <n v="219070"/>
    <x v="1"/>
  </r>
  <r>
    <x v="40"/>
    <n v="305159"/>
    <n v="214150"/>
    <n v="214150"/>
    <x v="1"/>
  </r>
  <r>
    <x v="40"/>
    <n v="114146"/>
    <n v="121914"/>
    <n v="121914"/>
    <x v="1"/>
  </r>
  <r>
    <x v="40"/>
    <n v="100632"/>
    <n v="124228"/>
    <n v="124228"/>
    <x v="7"/>
  </r>
  <r>
    <x v="40"/>
    <n v="252608"/>
    <n v="266503"/>
    <n v="266503"/>
    <x v="1"/>
  </r>
  <r>
    <x v="40"/>
    <n v="1152507"/>
    <n v="959526"/>
    <n v="959526"/>
    <x v="1"/>
  </r>
  <r>
    <x v="40"/>
    <n v="217403"/>
    <n v="225413"/>
    <n v="225413"/>
    <x v="7"/>
  </r>
  <r>
    <x v="40"/>
    <n v="411421"/>
    <n v="425069"/>
    <n v="425069"/>
    <x v="1"/>
  </r>
  <r>
    <x v="40"/>
    <n v="18132"/>
    <n v="17085"/>
    <n v="17085"/>
    <x v="7"/>
  </r>
  <r>
    <x v="40"/>
    <n v="245696"/>
    <n v="225775"/>
    <n v="225775"/>
    <x v="1"/>
  </r>
  <r>
    <x v="40"/>
    <n v="112274"/>
    <n v="130285"/>
    <n v="130285"/>
    <x v="7"/>
  </r>
  <r>
    <x v="40"/>
    <n v="540113"/>
    <n v="497441"/>
    <n v="497441"/>
    <x v="1"/>
  </r>
  <r>
    <x v="40"/>
    <n v="68225"/>
    <n v="68870"/>
    <n v="68870"/>
    <x v="7"/>
  </r>
  <r>
    <x v="40"/>
    <n v="164132"/>
    <n v="163546"/>
    <n v="163546"/>
    <x v="7"/>
  </r>
  <r>
    <x v="40"/>
    <n v="72760"/>
    <n v="72443"/>
    <n v="72443"/>
    <x v="1"/>
  </r>
  <r>
    <x v="40"/>
    <n v="51412"/>
    <n v="49223"/>
    <n v="49223"/>
    <x v="7"/>
  </r>
  <r>
    <x v="40"/>
    <n v="59434"/>
    <n v="67442"/>
    <n v="67442"/>
    <x v="1"/>
  </r>
  <r>
    <x v="40"/>
    <n v="37014"/>
    <n v="37990"/>
    <n v="37990"/>
    <x v="1"/>
  </r>
  <r>
    <x v="40"/>
    <n v="79673"/>
    <n v="79538"/>
    <n v="79538"/>
    <x v="7"/>
  </r>
  <r>
    <x v="40"/>
    <n v="129463"/>
    <n v="131239"/>
    <n v="131239"/>
    <x v="7"/>
  </r>
  <r>
    <x v="40"/>
    <n v="757265"/>
    <n v="843968"/>
    <n v="843968"/>
    <x v="1"/>
  </r>
  <r>
    <x v="40"/>
    <n v="255484"/>
    <n v="240590"/>
    <n v="240590"/>
    <x v="1"/>
  </r>
  <r>
    <x v="40"/>
    <n v="126536"/>
    <n v="125476"/>
    <n v="125476"/>
    <x v="1"/>
  </r>
  <r>
    <x v="40"/>
    <n v="97199"/>
    <n v="123482"/>
    <n v="123482"/>
    <x v="7"/>
  </r>
  <r>
    <x v="40"/>
    <n v="61381"/>
    <n v="69782"/>
    <n v="69782"/>
    <x v="1"/>
  </r>
  <r>
    <x v="40"/>
    <n v="69255"/>
    <n v="66940"/>
    <n v="66940"/>
    <x v="7"/>
  </r>
  <r>
    <x v="40"/>
    <n v="56944"/>
    <n v="52755"/>
    <n v="52755"/>
    <x v="7"/>
  </r>
  <r>
    <x v="40"/>
    <n v="83468"/>
    <n v="77116"/>
    <n v="77116"/>
    <x v="7"/>
  </r>
  <r>
    <x v="40"/>
    <n v="350053"/>
    <n v="333564"/>
    <n v="333564"/>
    <x v="1"/>
  </r>
  <r>
    <x v="40"/>
    <n v="103316"/>
    <n v="183273"/>
    <n v="183273"/>
    <x v="15"/>
  </r>
  <r>
    <x v="40"/>
    <n v="260666"/>
    <n v="270638"/>
    <n v="270638"/>
    <x v="7"/>
  </r>
  <r>
    <x v="40"/>
    <n v="141590"/>
    <n v="125631"/>
    <n v="125631"/>
    <x v="1"/>
  </r>
  <r>
    <x v="40"/>
    <n v="68201"/>
    <n v="69672"/>
    <n v="69672"/>
    <x v="1"/>
  </r>
  <r>
    <x v="40"/>
    <n v="255552"/>
    <n v="229074"/>
    <n v="229074"/>
    <x v="1"/>
  </r>
  <r>
    <x v="40"/>
    <n v="38538"/>
    <n v="54145"/>
    <n v="54145"/>
    <x v="1"/>
  </r>
  <r>
    <x v="40"/>
    <n v="185479"/>
    <n v="140649"/>
    <n v="140649"/>
    <x v="1"/>
  </r>
  <r>
    <x v="40"/>
    <n v="34382"/>
    <n v="38912"/>
    <n v="38912"/>
    <x v="7"/>
  </r>
  <r>
    <x v="40"/>
    <n v="218831"/>
    <n v="219126"/>
    <n v="219126"/>
    <x v="7"/>
  </r>
  <r>
    <x v="40"/>
    <n v="18601"/>
    <n v="18517"/>
    <n v="18517"/>
    <x v="1"/>
  </r>
  <r>
    <x v="40"/>
    <n v="68876"/>
    <n v="74158"/>
    <n v="74158"/>
    <x v="1"/>
  </r>
  <r>
    <x v="40"/>
    <n v="236699"/>
    <n v="268185"/>
    <n v="268185"/>
    <x v="7"/>
  </r>
  <r>
    <x v="40"/>
    <n v="101564"/>
    <n v="106153"/>
    <n v="106153"/>
    <x v="7"/>
  </r>
  <r>
    <x v="40"/>
    <n v="61507"/>
    <n v="77063"/>
    <n v="77063"/>
    <x v="7"/>
  </r>
  <r>
    <x v="40"/>
    <n v="75068"/>
    <n v="86216"/>
    <n v="86216"/>
    <x v="15"/>
  </r>
  <r>
    <x v="40"/>
    <n v="56288"/>
    <n v="54770"/>
    <n v="54770"/>
    <x v="1"/>
  </r>
  <r>
    <x v="40"/>
    <n v="36547"/>
    <n v="36582"/>
    <n v="36582"/>
    <x v="7"/>
  </r>
  <r>
    <x v="40"/>
    <n v="120162"/>
    <n v="126935"/>
    <n v="126935"/>
    <x v="7"/>
  </r>
  <r>
    <x v="40"/>
    <n v="12440"/>
    <n v="8949"/>
    <n v="8949"/>
    <x v="1"/>
  </r>
  <r>
    <x v="40"/>
    <n v="96995"/>
    <n v="101958"/>
    <n v="101958"/>
    <x v="1"/>
  </r>
  <r>
    <x v="40"/>
    <n v="205043"/>
    <n v="266520"/>
    <n v="266520"/>
    <x v="1"/>
  </r>
  <r>
    <x v="40"/>
    <n v="85814"/>
    <n v="95010"/>
    <n v="95010"/>
    <x v="7"/>
  </r>
  <r>
    <x v="40"/>
    <n v="160895"/>
    <n v="151636"/>
    <n v="151636"/>
    <x v="7"/>
  </r>
  <r>
    <x v="40"/>
    <n v="1036537"/>
    <n v="872609"/>
    <n v="872609"/>
    <x v="1"/>
  </r>
  <r>
    <x v="40"/>
    <n v="82635"/>
    <n v="103661"/>
    <n v="103661"/>
    <x v="1"/>
  </r>
  <r>
    <x v="40"/>
    <n v="18824"/>
    <n v="27310"/>
    <n v="27310"/>
    <x v="7"/>
  </r>
  <r>
    <x v="40"/>
    <n v="132911"/>
    <n v="135546"/>
    <n v="135546"/>
    <x v="1"/>
  </r>
  <r>
    <x v="40"/>
    <n v="166763"/>
    <n v="134478"/>
    <n v="134478"/>
    <x v="1"/>
  </r>
  <r>
    <x v="40"/>
    <n v="270762"/>
    <n v="293636"/>
    <n v="293636"/>
    <x v="7"/>
  </r>
  <r>
    <x v="40"/>
    <n v="957627"/>
    <n v="757775"/>
    <n v="757775"/>
    <x v="1"/>
  </r>
  <r>
    <x v="40"/>
    <n v="69043"/>
    <n v="68696"/>
    <n v="68696"/>
    <x v="1"/>
  </r>
  <r>
    <x v="40"/>
    <n v="969617"/>
    <n v="1026495"/>
    <n v="1026495"/>
    <x v="7"/>
  </r>
  <r>
    <x v="40"/>
    <n v="141936"/>
    <n v="144713"/>
    <n v="144713"/>
    <x v="1"/>
  </r>
  <r>
    <x v="40"/>
    <n v="96256"/>
    <n v="87553"/>
    <n v="87553"/>
    <x v="1"/>
  </r>
  <r>
    <x v="40"/>
    <n v="152969"/>
    <n v="152967"/>
    <n v="152967"/>
    <x v="7"/>
  </r>
  <r>
    <x v="40"/>
    <n v="268159"/>
    <n v="285087"/>
    <n v="285087"/>
    <x v="7"/>
  </r>
  <r>
    <x v="40"/>
    <n v="152073"/>
    <n v="140182"/>
    <n v="140182"/>
    <x v="1"/>
  </r>
  <r>
    <x v="40"/>
    <n v="8737"/>
    <n v="10846"/>
    <n v="10846"/>
    <x v="7"/>
  </r>
  <r>
    <x v="40"/>
    <n v="89812"/>
    <n v="116358"/>
    <n v="116358"/>
    <x v="1"/>
  </r>
  <r>
    <x v="40"/>
    <n v="39910"/>
    <n v="44400"/>
    <n v="44400"/>
    <x v="7"/>
  </r>
  <r>
    <x v="40"/>
    <n v="69249"/>
    <n v="68398"/>
    <n v="68398"/>
    <x v="1"/>
  </r>
  <r>
    <x v="40"/>
    <n v="90441"/>
    <n v="55980"/>
    <n v="55980"/>
    <x v="1"/>
  </r>
  <r>
    <x v="40"/>
    <n v="40745"/>
    <n v="39241"/>
    <n v="39241"/>
    <x v="5"/>
  </r>
  <r>
    <x v="40"/>
    <n v="160718"/>
    <n v="171509"/>
    <n v="171509"/>
    <x v="7"/>
  </r>
  <r>
    <x v="40"/>
    <n v="102275"/>
    <n v="105597"/>
    <n v="105597"/>
    <x v="7"/>
  </r>
  <r>
    <x v="40"/>
    <n v="2417"/>
    <n v="2417"/>
    <n v="2417"/>
    <x v="7"/>
  </r>
  <r>
    <x v="40"/>
    <n v="143579"/>
    <n v="133151"/>
    <n v="133151"/>
    <x v="7"/>
  </r>
  <r>
    <x v="40"/>
    <n v="245156"/>
    <n v="208435"/>
    <n v="208435"/>
    <x v="1"/>
  </r>
  <r>
    <x v="40"/>
    <n v="9522"/>
    <n v="9202"/>
    <n v="9202"/>
    <x v="1"/>
  </r>
  <r>
    <x v="40"/>
    <n v="152016"/>
    <n v="163284"/>
    <n v="163284"/>
    <x v="7"/>
  </r>
  <r>
    <x v="40"/>
    <n v="22277"/>
    <n v="23778"/>
    <n v="23778"/>
    <x v="7"/>
  </r>
  <r>
    <x v="40"/>
    <n v="161203"/>
    <n v="169016"/>
    <n v="169016"/>
    <x v="1"/>
  </r>
  <r>
    <x v="40"/>
    <n v="165919"/>
    <n v="207857"/>
    <n v="207857"/>
    <x v="7"/>
  </r>
  <r>
    <x v="40"/>
    <n v="114606"/>
    <n v="93855"/>
    <n v="93855"/>
    <x v="1"/>
  </r>
  <r>
    <x v="40"/>
    <n v="2351686"/>
    <n v="2561664"/>
    <n v="2561664"/>
    <x v="7"/>
  </r>
  <r>
    <x v="40"/>
    <n v="330080"/>
    <n v="351333"/>
    <n v="351333"/>
    <x v="7"/>
  </r>
  <r>
    <x v="40"/>
    <n v="228303"/>
    <n v="215203"/>
    <n v="215203"/>
    <x v="7"/>
  </r>
  <r>
    <x v="40"/>
    <n v="156376"/>
    <n v="187819"/>
    <n v="187819"/>
    <x v="7"/>
  </r>
  <r>
    <x v="40"/>
    <n v="846980"/>
    <n v="838583"/>
    <n v="838583"/>
    <x v="1"/>
  </r>
  <r>
    <x v="41"/>
    <n v="23825"/>
    <n v="22971"/>
    <n v="22971"/>
    <x v="7"/>
  </r>
  <r>
    <x v="41"/>
    <n v="111364"/>
    <n v="98224"/>
    <n v="98224"/>
    <x v="1"/>
  </r>
  <r>
    <x v="41"/>
    <n v="89555"/>
    <n v="77342"/>
    <n v="77342"/>
    <x v="1"/>
  </r>
  <r>
    <x v="41"/>
    <n v="1002"/>
    <n v="950"/>
    <n v="950"/>
    <x v="1"/>
  </r>
  <r>
    <x v="41"/>
    <n v="2342"/>
    <n v="2406"/>
    <n v="2406"/>
    <x v="1"/>
  </r>
  <r>
    <x v="41"/>
    <n v="11105"/>
    <n v="5582"/>
    <n v="5582"/>
    <x v="1"/>
  </r>
  <r>
    <x v="41"/>
    <n v="770"/>
    <n v="962"/>
    <n v="962"/>
    <x v="1"/>
  </r>
  <r>
    <x v="41"/>
    <n v="59480"/>
    <n v="38726"/>
    <n v="38726"/>
    <x v="1"/>
  </r>
  <r>
    <x v="41"/>
    <n v="315"/>
    <n v="210"/>
    <n v="210"/>
    <x v="1"/>
  </r>
  <r>
    <x v="41"/>
    <n v="40635"/>
    <n v="48330"/>
    <n v="48330"/>
    <x v="1"/>
  </r>
  <r>
    <x v="41"/>
    <n v="36614"/>
    <n v="48908"/>
    <n v="48908"/>
    <x v="1"/>
  </r>
  <r>
    <x v="41"/>
    <n v="0"/>
    <n v="87"/>
    <n v="87"/>
    <x v="1"/>
  </r>
  <r>
    <x v="41"/>
    <n v="140"/>
    <n v="122"/>
    <n v="122"/>
    <x v="1"/>
  </r>
  <r>
    <x v="41"/>
    <n v="137149"/>
    <n v="80314"/>
    <n v="80314"/>
    <x v="1"/>
  </r>
  <r>
    <x v="41"/>
    <n v="20963"/>
    <n v="22097"/>
    <n v="22097"/>
    <x v="1"/>
  </r>
  <r>
    <x v="41"/>
    <n v="710528"/>
    <n v="288567"/>
    <n v="288567"/>
    <x v="1"/>
  </r>
  <r>
    <x v="41"/>
    <n v="1137"/>
    <n v="805"/>
    <n v="805"/>
    <x v="1"/>
  </r>
  <r>
    <x v="41"/>
    <n v="16094"/>
    <n v="21961"/>
    <n v="21961"/>
    <x v="1"/>
  </r>
  <r>
    <x v="41"/>
    <n v="38007"/>
    <n v="27958"/>
    <n v="27958"/>
    <x v="1"/>
  </r>
  <r>
    <x v="41"/>
    <n v="22794"/>
    <n v="16516"/>
    <n v="16516"/>
    <x v="1"/>
  </r>
  <r>
    <x v="41"/>
    <n v="53232"/>
    <n v="47232"/>
    <n v="47232"/>
    <x v="1"/>
  </r>
  <r>
    <x v="41"/>
    <n v="1027"/>
    <n v="1673"/>
    <n v="1673"/>
    <x v="1"/>
  </r>
  <r>
    <x v="42"/>
    <n v="15523"/>
    <n v="15523"/>
    <n v="17382"/>
    <x v="3"/>
  </r>
  <r>
    <x v="42"/>
    <n v="52619"/>
    <n v="52619"/>
    <n v="52619"/>
    <x v="7"/>
  </r>
  <r>
    <x v="42"/>
    <n v="21569"/>
    <n v="28018"/>
    <n v="31377"/>
    <x v="3"/>
  </r>
  <r>
    <x v="42"/>
    <n v="41031"/>
    <n v="41031"/>
    <n v="45951"/>
    <x v="3"/>
  </r>
  <r>
    <x v="42"/>
    <n v="21828"/>
    <n v="21828"/>
    <n v="24451"/>
    <x v="3"/>
  </r>
  <r>
    <x v="42"/>
    <n v="0"/>
    <n v="0"/>
    <n v="363"/>
    <x v="1"/>
  </r>
  <r>
    <x v="42"/>
    <n v="206870"/>
    <n v="206870"/>
    <n v="231686"/>
    <x v="3"/>
  </r>
  <r>
    <x v="42"/>
    <n v="2150"/>
    <n v="2150"/>
    <n v="2405"/>
    <x v="3"/>
  </r>
  <r>
    <x v="42"/>
    <n v="15596"/>
    <n v="15596"/>
    <n v="17455"/>
    <x v="3"/>
  </r>
  <r>
    <x v="42"/>
    <n v="75941"/>
    <n v="75941"/>
    <n v="85051"/>
    <x v="3"/>
  </r>
  <r>
    <x v="42"/>
    <n v="7470"/>
    <n v="7470"/>
    <n v="8381"/>
    <x v="3"/>
  </r>
  <r>
    <x v="42"/>
    <n v="64134"/>
    <n v="64134"/>
    <n v="71823"/>
    <x v="3"/>
  </r>
  <r>
    <x v="42"/>
    <n v="58304"/>
    <n v="58304"/>
    <n v="65300"/>
    <x v="3"/>
  </r>
  <r>
    <x v="42"/>
    <n v="129398"/>
    <n v="129398"/>
    <n v="144922"/>
    <x v="3"/>
  </r>
  <r>
    <x v="42"/>
    <n v="135302"/>
    <n v="135302"/>
    <n v="151554"/>
    <x v="3"/>
  </r>
  <r>
    <x v="42"/>
    <n v="20151"/>
    <n v="20151"/>
    <n v="22556"/>
    <x v="3"/>
  </r>
  <r>
    <x v="43"/>
    <n v="70637"/>
    <n v="50931"/>
    <n v="50931"/>
    <x v="1"/>
  </r>
  <r>
    <x v="43"/>
    <n v="56769"/>
    <n v="60813"/>
    <n v="60813"/>
    <x v="7"/>
  </r>
  <r>
    <x v="43"/>
    <n v="61709"/>
    <n v="60809"/>
    <n v="60809"/>
    <x v="7"/>
  </r>
  <r>
    <x v="43"/>
    <n v="95011"/>
    <n v="100325"/>
    <n v="100325"/>
    <x v="7"/>
  </r>
  <r>
    <x v="43"/>
    <n v="178726"/>
    <n v="33018"/>
    <n v="33018"/>
    <x v="1"/>
  </r>
  <r>
    <x v="43"/>
    <n v="95181"/>
    <n v="101914"/>
    <n v="101914"/>
    <x v="7"/>
  </r>
  <r>
    <x v="43"/>
    <n v="257873"/>
    <n v="259819"/>
    <n v="259819"/>
    <x v="7"/>
  </r>
  <r>
    <x v="43"/>
    <n v="1396793"/>
    <n v="1017402"/>
    <n v="1017402"/>
    <x v="1"/>
  </r>
  <r>
    <x v="43"/>
    <n v="63446"/>
    <n v="61634"/>
    <n v="61634"/>
    <x v="7"/>
  </r>
  <r>
    <x v="43"/>
    <n v="84792"/>
    <n v="79487"/>
    <n v="79487"/>
    <x v="7"/>
  </r>
  <r>
    <x v="43"/>
    <n v="31486"/>
    <n v="33853"/>
    <n v="33853"/>
    <x v="15"/>
  </r>
  <r>
    <x v="43"/>
    <n v="230616"/>
    <n v="192073"/>
    <n v="192073"/>
    <x v="7"/>
  </r>
  <r>
    <x v="43"/>
    <n v="64234"/>
    <n v="65055"/>
    <n v="65055"/>
    <x v="7"/>
  </r>
  <r>
    <x v="43"/>
    <n v="101770"/>
    <n v="93836"/>
    <n v="93836"/>
    <x v="1"/>
  </r>
  <r>
    <x v="43"/>
    <n v="55689"/>
    <n v="65476"/>
    <n v="65476"/>
    <x v="7"/>
  </r>
  <r>
    <x v="43"/>
    <n v="268876"/>
    <n v="251840"/>
    <n v="251840"/>
    <x v="1"/>
  </r>
  <r>
    <x v="43"/>
    <n v="5956"/>
    <n v="4429"/>
    <n v="4429"/>
    <x v="1"/>
  </r>
  <r>
    <x v="43"/>
    <n v="9202"/>
    <n v="9171"/>
    <n v="9171"/>
    <x v="7"/>
  </r>
  <r>
    <x v="43"/>
    <n v="190047"/>
    <n v="198044"/>
    <n v="198044"/>
    <x v="7"/>
  </r>
  <r>
    <x v="43"/>
    <n v="154163"/>
    <n v="154639"/>
    <n v="154639"/>
    <x v="1"/>
  </r>
  <r>
    <x v="43"/>
    <n v="7383"/>
    <n v="38123"/>
    <n v="38123"/>
    <x v="15"/>
  </r>
  <r>
    <x v="43"/>
    <n v="205682"/>
    <n v="201151"/>
    <n v="201151"/>
    <x v="7"/>
  </r>
  <r>
    <x v="43"/>
    <n v="273676"/>
    <n v="253867"/>
    <n v="253867"/>
    <x v="7"/>
  </r>
  <r>
    <x v="43"/>
    <n v="39471"/>
    <n v="40794"/>
    <n v="40794"/>
    <x v="7"/>
  </r>
  <r>
    <x v="43"/>
    <n v="41961"/>
    <n v="45061"/>
    <n v="45061"/>
    <x v="7"/>
  </r>
  <r>
    <x v="43"/>
    <n v="56269"/>
    <n v="27965"/>
    <n v="27965"/>
    <x v="1"/>
  </r>
  <r>
    <x v="43"/>
    <n v="143478"/>
    <n v="143194"/>
    <n v="143194"/>
    <x v="7"/>
  </r>
  <r>
    <x v="43"/>
    <n v="30140"/>
    <n v="18196"/>
    <n v="18196"/>
    <x v="7"/>
  </r>
  <r>
    <x v="43"/>
    <n v="153567"/>
    <n v="116686"/>
    <n v="116686"/>
    <x v="1"/>
  </r>
  <r>
    <x v="43"/>
    <n v="135450"/>
    <n v="142984"/>
    <n v="142984"/>
    <x v="7"/>
  </r>
  <r>
    <x v="43"/>
    <n v="172513"/>
    <n v="169301"/>
    <n v="169301"/>
    <x v="7"/>
  </r>
  <r>
    <x v="43"/>
    <n v="80648"/>
    <n v="84272"/>
    <n v="84272"/>
    <x v="7"/>
  </r>
  <r>
    <x v="43"/>
    <n v="86356"/>
    <n v="95375"/>
    <n v="95375"/>
    <x v="7"/>
  </r>
  <r>
    <x v="43"/>
    <n v="39488"/>
    <n v="41510"/>
    <n v="41510"/>
    <x v="7"/>
  </r>
  <r>
    <x v="43"/>
    <n v="19450"/>
    <n v="19957"/>
    <n v="19957"/>
    <x v="7"/>
  </r>
  <r>
    <x v="43"/>
    <n v="37094"/>
    <n v="36828"/>
    <n v="36828"/>
    <x v="7"/>
  </r>
  <r>
    <x v="43"/>
    <n v="73196"/>
    <n v="68808"/>
    <n v="68808"/>
    <x v="1"/>
  </r>
  <r>
    <x v="43"/>
    <n v="65261"/>
    <n v="70692"/>
    <n v="70692"/>
    <x v="7"/>
  </r>
  <r>
    <x v="43"/>
    <n v="2387"/>
    <n v="1926"/>
    <n v="1926"/>
    <x v="7"/>
  </r>
  <r>
    <x v="43"/>
    <n v="250761"/>
    <n v="285096"/>
    <n v="285096"/>
    <x v="7"/>
  </r>
  <r>
    <x v="43"/>
    <n v="51056"/>
    <n v="49978"/>
    <n v="49978"/>
    <x v="1"/>
  </r>
  <r>
    <x v="43"/>
    <n v="142133"/>
    <n v="129618"/>
    <n v="129618"/>
    <x v="1"/>
  </r>
  <r>
    <x v="43"/>
    <n v="780458"/>
    <n v="843682"/>
    <n v="843682"/>
    <x v="1"/>
  </r>
  <r>
    <x v="43"/>
    <n v="69579"/>
    <n v="72443"/>
    <n v="72443"/>
    <x v="7"/>
  </r>
  <r>
    <x v="43"/>
    <n v="85857"/>
    <n v="84558"/>
    <n v="84558"/>
    <x v="7"/>
  </r>
  <r>
    <x v="43"/>
    <n v="308517"/>
    <n v="296080"/>
    <n v="296080"/>
    <x v="7"/>
  </r>
  <r>
    <x v="43"/>
    <n v="321897"/>
    <n v="314413"/>
    <n v="314413"/>
    <x v="7"/>
  </r>
  <r>
    <x v="43"/>
    <n v="380118"/>
    <n v="192343"/>
    <n v="192343"/>
    <x v="1"/>
  </r>
  <r>
    <x v="43"/>
    <n v="740556"/>
    <n v="735250"/>
    <n v="735250"/>
    <x v="7"/>
  </r>
  <r>
    <x v="43"/>
    <n v="29357"/>
    <n v="37187"/>
    <n v="37187"/>
    <x v="7"/>
  </r>
  <r>
    <x v="43"/>
    <n v="198911"/>
    <n v="190932"/>
    <n v="190932"/>
    <x v="7"/>
  </r>
  <r>
    <x v="43"/>
    <n v="57338"/>
    <n v="42013"/>
    <n v="42013"/>
    <x v="1"/>
  </r>
  <r>
    <x v="43"/>
    <n v="30511"/>
    <n v="30730"/>
    <n v="30730"/>
    <x v="1"/>
  </r>
  <r>
    <x v="43"/>
    <n v="17169"/>
    <n v="17426"/>
    <n v="17426"/>
    <x v="7"/>
  </r>
  <r>
    <x v="43"/>
    <n v="19450"/>
    <n v="19957"/>
    <n v="19957"/>
    <x v="7"/>
  </r>
  <r>
    <x v="43"/>
    <n v="76820"/>
    <n v="75266"/>
    <n v="75266"/>
    <x v="7"/>
  </r>
  <r>
    <x v="43"/>
    <n v="93435"/>
    <n v="82746"/>
    <n v="82746"/>
    <x v="7"/>
  </r>
  <r>
    <x v="43"/>
    <n v="21439"/>
    <n v="27197"/>
    <n v="27197"/>
    <x v="7"/>
  </r>
  <r>
    <x v="43"/>
    <n v="283891"/>
    <n v="214596"/>
    <n v="214596"/>
    <x v="1"/>
  </r>
  <r>
    <x v="43"/>
    <n v="44326"/>
    <n v="44959"/>
    <n v="44959"/>
    <x v="7"/>
  </r>
  <r>
    <x v="43"/>
    <n v="71687"/>
    <n v="67726"/>
    <n v="67726"/>
    <x v="7"/>
  </r>
  <r>
    <x v="43"/>
    <n v="56999"/>
    <n v="59810"/>
    <n v="146538"/>
    <x v="13"/>
  </r>
  <r>
    <x v="43"/>
    <n v="165115"/>
    <n v="161354"/>
    <n v="161354"/>
    <x v="1"/>
  </r>
  <r>
    <x v="43"/>
    <n v="1561040"/>
    <n v="1538660"/>
    <n v="1538660"/>
    <x v="7"/>
  </r>
  <r>
    <x v="43"/>
    <n v="165438"/>
    <n v="170832"/>
    <n v="170832"/>
    <x v="7"/>
  </r>
  <r>
    <x v="43"/>
    <n v="305517"/>
    <n v="333563"/>
    <n v="333563"/>
    <x v="7"/>
  </r>
  <r>
    <x v="43"/>
    <n v="112227"/>
    <n v="129330"/>
    <n v="129330"/>
    <x v="1"/>
  </r>
  <r>
    <x v="43"/>
    <n v="246452"/>
    <n v="233977"/>
    <n v="233977"/>
    <x v="7"/>
  </r>
  <r>
    <x v="44"/>
    <n v="74508"/>
    <n v="65328"/>
    <n v="71962"/>
    <x v="8"/>
  </r>
  <r>
    <x v="44"/>
    <n v="973729"/>
    <n v="756256"/>
    <n v="756257"/>
    <x v="1"/>
  </r>
  <r>
    <x v="44"/>
    <n v="25095"/>
    <n v="9114"/>
    <n v="9114"/>
    <x v="1"/>
  </r>
  <r>
    <x v="44"/>
    <n v="162752"/>
    <n v="57881"/>
    <n v="57881"/>
    <x v="1"/>
  </r>
  <r>
    <x v="44"/>
    <n v="111714"/>
    <n v="117336"/>
    <n v="128987"/>
    <x v="8"/>
  </r>
  <r>
    <x v="44"/>
    <n v="71199"/>
    <n v="51499"/>
    <n v="56711"/>
    <x v="8"/>
  </r>
  <r>
    <x v="44"/>
    <n v="2038"/>
    <n v="1868"/>
    <n v="4483"/>
    <x v="7"/>
  </r>
  <r>
    <x v="44"/>
    <n v="21194"/>
    <n v="25517"/>
    <n v="27971"/>
    <x v="8"/>
  </r>
  <r>
    <x v="44"/>
    <n v="1129"/>
    <n v="2432"/>
    <n v="2757"/>
    <x v="8"/>
  </r>
  <r>
    <x v="44"/>
    <n v="76445"/>
    <n v="34311"/>
    <n v="34312"/>
    <x v="1"/>
  </r>
  <r>
    <x v="44"/>
    <n v="107045"/>
    <n v="116225"/>
    <n v="127888"/>
    <x v="8"/>
  </r>
  <r>
    <x v="44"/>
    <n v="173491"/>
    <n v="173185"/>
    <n v="190361"/>
    <x v="8"/>
  </r>
  <r>
    <x v="44"/>
    <n v="33656"/>
    <n v="27761"/>
    <n v="30483"/>
    <x v="8"/>
  </r>
  <r>
    <x v="45"/>
    <n v="676"/>
    <n v="652"/>
    <n v="652"/>
    <x v="8"/>
  </r>
  <r>
    <x v="45"/>
    <n v="67323"/>
    <n v="71512"/>
    <n v="78804"/>
    <x v="8"/>
  </r>
  <r>
    <x v="45"/>
    <n v="11954"/>
    <n v="17478"/>
    <n v="19226"/>
    <x v="8"/>
  </r>
  <r>
    <x v="45"/>
    <n v="114076"/>
    <n v="120211"/>
    <n v="132378"/>
    <x v="8"/>
  </r>
  <r>
    <x v="45"/>
    <n v="14230"/>
    <n v="12857"/>
    <n v="14226"/>
    <x v="8"/>
  </r>
  <r>
    <x v="45"/>
    <n v="6986"/>
    <n v="6188"/>
    <n v="10422"/>
    <x v="7"/>
  </r>
  <r>
    <x v="45"/>
    <n v="435"/>
    <n v="343"/>
    <n v="343"/>
    <x v="8"/>
  </r>
  <r>
    <x v="45"/>
    <n v="71509"/>
    <n v="70714"/>
    <n v="77836"/>
    <x v="8"/>
  </r>
  <r>
    <x v="45"/>
    <n v="41586"/>
    <n v="39811"/>
    <n v="44154"/>
    <x v="8"/>
  </r>
  <r>
    <x v="45"/>
    <n v="296012"/>
    <n v="295976"/>
    <n v="325476"/>
    <x v="8"/>
  </r>
  <r>
    <x v="45"/>
    <n v="5234"/>
    <n v="5185"/>
    <n v="5762"/>
    <x v="8"/>
  </r>
  <r>
    <x v="45"/>
    <n v="118684"/>
    <n v="138123"/>
    <n v="152233"/>
    <x v="8"/>
  </r>
  <r>
    <x v="45"/>
    <n v="9085"/>
    <n v="10951"/>
    <n v="12168"/>
    <x v="8"/>
  </r>
  <r>
    <x v="45"/>
    <n v="11208"/>
    <n v="12702"/>
    <n v="6866"/>
    <x v="7"/>
  </r>
  <r>
    <x v="46"/>
    <n v="3409"/>
    <n v="3333"/>
    <n v="3333"/>
    <x v="7"/>
  </r>
  <r>
    <x v="47"/>
    <n v="1200"/>
    <n v="931"/>
    <n v="931"/>
    <x v="1"/>
  </r>
  <r>
    <x v="47"/>
    <n v="19286"/>
    <n v="24770"/>
    <n v="24770"/>
    <x v="1"/>
  </r>
  <r>
    <x v="47"/>
    <n v="13754"/>
    <n v="18251"/>
    <n v="18251"/>
    <x v="7"/>
  </r>
  <r>
    <x v="47"/>
    <n v="32062"/>
    <n v="32076"/>
    <n v="32076"/>
    <x v="7"/>
  </r>
  <r>
    <x v="47"/>
    <n v="5065"/>
    <n v="6889"/>
    <n v="6889"/>
    <x v="1"/>
  </r>
  <r>
    <x v="47"/>
    <n v="1760"/>
    <n v="2330"/>
    <n v="2330"/>
    <x v="7"/>
  </r>
  <r>
    <x v="47"/>
    <n v="14130"/>
    <n v="19737"/>
    <n v="19737"/>
    <x v="7"/>
  </r>
  <r>
    <x v="47"/>
    <n v="174126"/>
    <n v="144613"/>
    <n v="144613"/>
    <x v="1"/>
  </r>
  <r>
    <x v="47"/>
    <n v="4532"/>
    <n v="6331"/>
    <n v="6331"/>
    <x v="7"/>
  </r>
  <r>
    <x v="47"/>
    <n v="10655"/>
    <n v="11874"/>
    <n v="11874"/>
    <x v="1"/>
  </r>
  <r>
    <x v="47"/>
    <n v="2347"/>
    <n v="3107"/>
    <n v="3107"/>
    <x v="7"/>
  </r>
  <r>
    <x v="47"/>
    <n v="2133"/>
    <n v="1335"/>
    <n v="1335"/>
    <x v="1"/>
  </r>
  <r>
    <x v="48"/>
    <n v="33810"/>
    <n v="9470"/>
    <n v="9470"/>
    <x v="5"/>
  </r>
  <r>
    <x v="48"/>
    <n v="6057"/>
    <n v="6057"/>
    <n v="6647"/>
    <x v="8"/>
  </r>
  <r>
    <x v="48"/>
    <n v="11643"/>
    <n v="6786"/>
    <n v="7473"/>
    <x v="8"/>
  </r>
  <r>
    <x v="48"/>
    <n v="128983"/>
    <n v="42332"/>
    <n v="42332"/>
    <x v="1"/>
  </r>
  <r>
    <x v="48"/>
    <n v="36696"/>
    <n v="35077"/>
    <n v="38576"/>
    <x v="8"/>
  </r>
  <r>
    <x v="48"/>
    <n v="78646"/>
    <n v="78095"/>
    <n v="85905"/>
    <x v="8"/>
  </r>
  <r>
    <x v="48"/>
    <n v="451647"/>
    <n v="382313"/>
    <n v="382313"/>
    <x v="1"/>
  </r>
  <r>
    <x v="48"/>
    <n v="65518"/>
    <n v="65361"/>
    <n v="71888"/>
    <x v="8"/>
  </r>
  <r>
    <x v="48"/>
    <n v="0"/>
    <n v="6864"/>
    <n v="6864"/>
    <x v="5"/>
  </r>
  <r>
    <x v="48"/>
    <n v="125711"/>
    <n v="88206"/>
    <n v="88206"/>
    <x v="1"/>
  </r>
  <r>
    <x v="48"/>
    <n v="38474"/>
    <n v="38532"/>
    <n v="42372"/>
    <x v="8"/>
  </r>
  <r>
    <x v="48"/>
    <n v="31536"/>
    <n v="29570"/>
    <n v="32539"/>
    <x v="8"/>
  </r>
  <r>
    <x v="48"/>
    <n v="130456"/>
    <n v="126787"/>
    <n v="139457"/>
    <x v="8"/>
  </r>
  <r>
    <x v="48"/>
    <n v="30079"/>
    <n v="27051"/>
    <n v="29771"/>
    <x v="8"/>
  </r>
  <r>
    <x v="48"/>
    <n v="7648"/>
    <n v="7648"/>
    <n v="8418"/>
    <x v="8"/>
  </r>
  <r>
    <x v="48"/>
    <n v="8213"/>
    <n v="8213"/>
    <n v="9034"/>
    <x v="8"/>
  </r>
  <r>
    <x v="48"/>
    <n v="16852"/>
    <n v="17299"/>
    <n v="19049"/>
    <x v="8"/>
  </r>
  <r>
    <x v="48"/>
    <n v="20636"/>
    <n v="18412"/>
    <n v="20246"/>
    <x v="8"/>
  </r>
  <r>
    <x v="48"/>
    <n v="166283"/>
    <n v="153707"/>
    <n v="169073"/>
    <x v="8"/>
  </r>
  <r>
    <x v="48"/>
    <n v="86628"/>
    <n v="73952"/>
    <n v="81347"/>
    <x v="8"/>
  </r>
  <r>
    <x v="48"/>
    <n v="48654"/>
    <n v="47013"/>
    <n v="51735"/>
    <x v="8"/>
  </r>
  <r>
    <x v="48"/>
    <n v="38717"/>
    <n v="41666"/>
    <n v="45833"/>
    <x v="8"/>
  </r>
  <r>
    <x v="48"/>
    <n v="42974"/>
    <n v="41447"/>
    <n v="45587"/>
    <x v="8"/>
  </r>
  <r>
    <x v="48"/>
    <n v="1538"/>
    <n v="628"/>
    <n v="702"/>
    <x v="8"/>
  </r>
  <r>
    <x v="48"/>
    <n v="26394"/>
    <n v="25005"/>
    <n v="27490"/>
    <x v="8"/>
  </r>
  <r>
    <x v="48"/>
    <n v="149272"/>
    <n v="148787"/>
    <n v="163683"/>
    <x v="8"/>
  </r>
  <r>
    <x v="48"/>
    <n v="136587"/>
    <n v="136960"/>
    <n v="150678"/>
    <x v="8"/>
  </r>
  <r>
    <x v="48"/>
    <n v="99533"/>
    <n v="90438"/>
    <n v="99462"/>
    <x v="8"/>
  </r>
  <r>
    <x v="48"/>
    <n v="13707"/>
    <n v="13572"/>
    <n v="14926"/>
    <x v="8"/>
  </r>
  <r>
    <x v="48"/>
    <n v="22610"/>
    <n v="21952"/>
    <n v="24147"/>
    <x v="8"/>
  </r>
  <r>
    <x v="48"/>
    <n v="91163"/>
    <n v="89609"/>
    <n v="98561"/>
    <x v="8"/>
  </r>
  <r>
    <x v="48"/>
    <n v="46300"/>
    <n v="42861"/>
    <n v="47172"/>
    <x v="8"/>
  </r>
  <r>
    <x v="48"/>
    <n v="78638"/>
    <n v="77909"/>
    <n v="85690"/>
    <x v="8"/>
  </r>
  <r>
    <x v="48"/>
    <n v="21554"/>
    <n v="20462"/>
    <n v="22531"/>
    <x v="8"/>
  </r>
  <r>
    <x v="48"/>
    <n v="341"/>
    <n v="341"/>
    <n v="367"/>
    <x v="8"/>
  </r>
  <r>
    <x v="48"/>
    <n v="89725"/>
    <n v="89348"/>
    <n v="98293"/>
    <x v="8"/>
  </r>
  <r>
    <x v="48"/>
    <n v="2169"/>
    <n v="2552"/>
    <n v="2824"/>
    <x v="8"/>
  </r>
  <r>
    <x v="48"/>
    <n v="467459"/>
    <n v="479193"/>
    <n v="527109"/>
    <x v="8"/>
  </r>
  <r>
    <x v="48"/>
    <n v="73125"/>
    <n v="66234"/>
    <n v="72843"/>
    <x v="8"/>
  </r>
  <r>
    <x v="48"/>
    <n v="61955"/>
    <n v="61955"/>
    <n v="68166"/>
    <x v="8"/>
  </r>
  <r>
    <x v="48"/>
    <n v="280884"/>
    <n v="285947"/>
    <n v="314564"/>
    <x v="8"/>
  </r>
  <r>
    <x v="48"/>
    <n v="110417"/>
    <n v="116759"/>
    <n v="128431"/>
    <x v="8"/>
  </r>
  <r>
    <x v="48"/>
    <n v="40871"/>
    <n v="35583"/>
    <n v="39159"/>
    <x v="8"/>
  </r>
  <r>
    <x v="48"/>
    <n v="218707"/>
    <n v="217001"/>
    <n v="238701"/>
    <x v="8"/>
  </r>
  <r>
    <x v="48"/>
    <n v="150736"/>
    <n v="150843"/>
    <n v="165946"/>
    <x v="8"/>
  </r>
  <r>
    <x v="48"/>
    <n v="73606"/>
    <n v="71167"/>
    <n v="78298"/>
    <x v="8"/>
  </r>
  <r>
    <x v="48"/>
    <n v="2031"/>
    <n v="2115"/>
    <n v="2345"/>
    <x v="8"/>
  </r>
  <r>
    <x v="48"/>
    <n v="16420"/>
    <n v="17229"/>
    <n v="18975"/>
    <x v="8"/>
  </r>
  <r>
    <x v="48"/>
    <n v="27390"/>
    <n v="24136"/>
    <n v="26568"/>
    <x v="8"/>
  </r>
  <r>
    <x v="48"/>
    <n v="20013"/>
    <n v="8603"/>
    <n v="8603"/>
    <x v="1"/>
  </r>
  <r>
    <x v="48"/>
    <n v="112747"/>
    <n v="84279"/>
    <n v="84279"/>
    <x v="1"/>
  </r>
  <r>
    <x v="48"/>
    <n v="39405"/>
    <n v="38591"/>
    <n v="42447"/>
    <x v="8"/>
  </r>
  <r>
    <x v="48"/>
    <n v="26948"/>
    <n v="26948"/>
    <n v="29669"/>
    <x v="8"/>
  </r>
  <r>
    <x v="48"/>
    <n v="77913"/>
    <n v="75257"/>
    <n v="82782"/>
    <x v="8"/>
  </r>
  <r>
    <x v="48"/>
    <n v="26860"/>
    <n v="26398"/>
    <n v="29047"/>
    <x v="8"/>
  </r>
  <r>
    <x v="48"/>
    <n v="223268"/>
    <n v="224084"/>
    <n v="246478"/>
    <x v="8"/>
  </r>
  <r>
    <x v="48"/>
    <n v="305557"/>
    <n v="304000"/>
    <n v="304000"/>
    <x v="1"/>
  </r>
  <r>
    <x v="48"/>
    <n v="635441"/>
    <n v="625799"/>
    <n v="705312"/>
    <x v="8"/>
  </r>
  <r>
    <x v="48"/>
    <n v="18192"/>
    <n v="13534"/>
    <n v="14874"/>
    <x v="8"/>
  </r>
  <r>
    <x v="48"/>
    <n v="26759"/>
    <n v="27161"/>
    <n v="29864"/>
    <x v="8"/>
  </r>
  <r>
    <x v="48"/>
    <n v="18465"/>
    <n v="18465"/>
    <n v="20312"/>
    <x v="8"/>
  </r>
  <r>
    <x v="48"/>
    <n v="109483"/>
    <n v="111762"/>
    <n v="122933"/>
    <x v="8"/>
  </r>
  <r>
    <x v="48"/>
    <n v="159728"/>
    <n v="135027"/>
    <n v="148538"/>
    <x v="8"/>
  </r>
  <r>
    <x v="49"/>
    <n v="35"/>
    <n v="0"/>
    <n v="0"/>
    <x v="12"/>
  </r>
  <r>
    <x v="49"/>
    <n v="34303"/>
    <n v="63485"/>
    <n v="63485"/>
    <x v="15"/>
  </r>
  <r>
    <x v="49"/>
    <n v="11088"/>
    <n v="11617"/>
    <n v="11617"/>
    <x v="7"/>
  </r>
  <r>
    <x v="49"/>
    <m/>
    <m/>
    <n v="0"/>
    <x v="16"/>
  </r>
  <r>
    <x v="49"/>
    <n v="286"/>
    <n v="95"/>
    <n v="95"/>
    <x v="1"/>
  </r>
  <r>
    <x v="49"/>
    <m/>
    <n v="0"/>
    <n v="0"/>
    <x v="12"/>
  </r>
  <r>
    <x v="49"/>
    <n v="57427"/>
    <n v="53059"/>
    <n v="53059"/>
    <x v="1"/>
  </r>
  <r>
    <x v="49"/>
    <m/>
    <m/>
    <n v="0"/>
    <x v="16"/>
  </r>
  <r>
    <x v="49"/>
    <m/>
    <m/>
    <n v="0"/>
    <x v="16"/>
  </r>
  <r>
    <x v="49"/>
    <n v="63681"/>
    <n v="59536"/>
    <n v="59536"/>
    <x v="1"/>
  </r>
  <r>
    <x v="49"/>
    <n v="0"/>
    <n v="0"/>
    <n v="0"/>
    <x v="12"/>
  </r>
  <r>
    <x v="49"/>
    <n v="0"/>
    <n v="0"/>
    <n v="0"/>
    <x v="12"/>
  </r>
  <r>
    <x v="50"/>
    <n v="10053"/>
    <n v="10097"/>
    <n v="10097"/>
    <x v="17"/>
  </r>
  <r>
    <x v="50"/>
    <n v="12389"/>
    <n v="12718"/>
    <n v="13750"/>
    <x v="0"/>
  </r>
  <r>
    <x v="50"/>
    <n v="473"/>
    <n v="270"/>
    <n v="270"/>
    <x v="1"/>
  </r>
  <r>
    <x v="50"/>
    <n v="859532"/>
    <n v="927029"/>
    <n v="1001179"/>
    <x v="0"/>
  </r>
  <r>
    <x v="50"/>
    <n v="100966"/>
    <n v="86083"/>
    <n v="92959"/>
    <x v="0"/>
  </r>
  <r>
    <x v="50"/>
    <n v="5076"/>
    <n v="7816"/>
    <n v="8437"/>
    <x v="0"/>
  </r>
  <r>
    <x v="50"/>
    <n v="0"/>
    <n v="179"/>
    <n v="179"/>
    <x v="1"/>
  </r>
  <r>
    <x v="50"/>
    <n v="3377"/>
    <n v="5910"/>
    <n v="6383"/>
    <x v="0"/>
  </r>
  <r>
    <x v="50"/>
    <n v="14625"/>
    <n v="4275"/>
    <n v="4275"/>
    <x v="1"/>
  </r>
  <r>
    <x v="50"/>
    <n v="1418"/>
    <n v="3613"/>
    <n v="3613"/>
    <x v="15"/>
  </r>
  <r>
    <x v="50"/>
    <n v="4094"/>
    <n v="3838"/>
    <n v="4151"/>
    <x v="0"/>
  </r>
  <r>
    <x v="50"/>
    <n v="226768"/>
    <n v="171093"/>
    <n v="184767"/>
    <x v="0"/>
  </r>
  <r>
    <x v="50"/>
    <n v="4052"/>
    <n v="3309"/>
    <n v="3309"/>
    <x v="1"/>
  </r>
  <r>
    <x v="50"/>
    <n v="35716"/>
    <n v="10975"/>
    <n v="11853"/>
    <x v="0"/>
  </r>
  <r>
    <x v="50"/>
    <n v="0"/>
    <n v="0"/>
    <n v="0"/>
    <x v="12"/>
  </r>
  <r>
    <x v="50"/>
    <n v="726"/>
    <n v="1023"/>
    <n v="1094"/>
    <x v="0"/>
  </r>
  <r>
    <x v="50"/>
    <n v="64087"/>
    <n v="49868"/>
    <n v="49868"/>
    <x v="1"/>
  </r>
  <r>
    <x v="50"/>
    <n v="12242"/>
    <n v="6162"/>
    <n v="6669"/>
    <x v="0"/>
  </r>
  <r>
    <x v="50"/>
    <n v="24316"/>
    <n v="20263"/>
    <n v="20263"/>
    <x v="1"/>
  </r>
  <r>
    <x v="50"/>
    <n v="4708"/>
    <n v="3905"/>
    <n v="4219"/>
    <x v="0"/>
  </r>
  <r>
    <x v="50"/>
    <n v="5741"/>
    <n v="10908"/>
    <n v="11786"/>
    <x v="0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m/>
    <m/>
    <n v="16917"/>
    <x v="18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2648"/>
    <n v="3703"/>
    <n v="4011"/>
    <x v="0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129634"/>
    <n v="5660"/>
    <n v="5660"/>
    <x v="1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24708"/>
    <n v="23741"/>
    <n v="25624"/>
    <x v="0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27741"/>
    <n v="28468"/>
    <n v="28468"/>
    <x v="7"/>
  </r>
  <r>
    <x v="51"/>
    <n v="0"/>
    <n v="0"/>
    <n v="0"/>
    <x v="12"/>
  </r>
  <r>
    <x v="51"/>
    <m/>
    <m/>
    <n v="16917"/>
    <x v="18"/>
  </r>
  <r>
    <x v="51"/>
    <n v="0"/>
    <n v="0"/>
    <n v="0"/>
    <x v="12"/>
  </r>
  <r>
    <x v="51"/>
    <n v="22316"/>
    <n v="20559"/>
    <n v="20559"/>
    <x v="1"/>
  </r>
  <r>
    <x v="51"/>
    <n v="196"/>
    <n v="0"/>
    <n v="0"/>
    <x v="12"/>
  </r>
  <r>
    <x v="51"/>
    <n v="0"/>
    <n v="0"/>
    <n v="0"/>
    <x v="12"/>
  </r>
  <r>
    <x v="51"/>
    <n v="2322"/>
    <n v="2338"/>
    <n v="2513"/>
    <x v="0"/>
  </r>
  <r>
    <x v="51"/>
    <n v="1022"/>
    <n v="990"/>
    <n v="1058"/>
    <x v="0"/>
  </r>
  <r>
    <x v="51"/>
    <n v="14"/>
    <n v="0"/>
    <n v="0"/>
    <x v="0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30459"/>
    <n v="30737"/>
    <n v="33201"/>
    <x v="0"/>
  </r>
  <r>
    <x v="51"/>
    <n v="0"/>
    <n v="0"/>
    <n v="0"/>
    <x v="12"/>
  </r>
  <r>
    <x v="51"/>
    <n v="0"/>
    <n v="0"/>
    <n v="0"/>
    <x v="0"/>
  </r>
  <r>
    <x v="51"/>
    <n v="0"/>
    <n v="0"/>
    <n v="0"/>
    <x v="12"/>
  </r>
  <r>
    <x v="51"/>
    <n v="0"/>
    <n v="0"/>
    <n v="0"/>
    <x v="12"/>
  </r>
  <r>
    <x v="51"/>
    <n v="0"/>
    <n v="0"/>
    <n v="0"/>
    <x v="12"/>
  </r>
  <r>
    <x v="51"/>
    <n v="8636"/>
    <n v="8698"/>
    <n v="9384"/>
    <x v="0"/>
  </r>
  <r>
    <x v="51"/>
    <n v="1594"/>
    <n v="1496"/>
    <n v="1496"/>
    <x v="1"/>
  </r>
  <r>
    <x v="51"/>
    <n v="24131"/>
    <n v="24523"/>
    <n v="26495"/>
    <x v="0"/>
  </r>
  <r>
    <x v="51"/>
    <n v="0"/>
    <n v="0"/>
    <n v="0"/>
    <x v="12"/>
  </r>
  <r>
    <x v="52"/>
    <n v="109406"/>
    <n v="150830"/>
    <n v="165940"/>
    <x v="8"/>
  </r>
  <r>
    <x v="52"/>
    <n v="469176"/>
    <n v="501802"/>
    <n v="552000"/>
    <x v="8"/>
  </r>
  <r>
    <x v="52"/>
    <n v="593826"/>
    <n v="596334"/>
    <n v="655955"/>
    <x v="8"/>
  </r>
  <r>
    <x v="52"/>
    <n v="501991"/>
    <n v="508956"/>
    <n v="559878"/>
    <x v="8"/>
  </r>
  <r>
    <x v="52"/>
    <n v="968796"/>
    <n v="899457"/>
    <n v="989395"/>
    <x v="8"/>
  </r>
  <r>
    <x v="52"/>
    <n v="240641"/>
    <n v="223717"/>
    <n v="246125"/>
    <x v="8"/>
  </r>
  <r>
    <x v="52"/>
    <n v="77923"/>
    <n v="83689"/>
    <n v="92068"/>
    <x v="8"/>
  </r>
  <r>
    <x v="53"/>
    <n v="11294"/>
    <n v="10868"/>
    <n v="11421"/>
    <x v="9"/>
  </r>
  <r>
    <x v="53"/>
    <n v="19858"/>
    <n v="1236"/>
    <n v="1236"/>
    <x v="1"/>
  </r>
  <r>
    <x v="53"/>
    <n v="51593"/>
    <n v="54612"/>
    <n v="57336"/>
    <x v="9"/>
  </r>
  <r>
    <x v="53"/>
    <n v="1091"/>
    <n v="18579"/>
    <n v="18579"/>
    <x v="19"/>
  </r>
  <r>
    <x v="53"/>
    <n v="106371"/>
    <n v="112493"/>
    <n v="118120"/>
    <x v="9"/>
  </r>
  <r>
    <x v="53"/>
    <n v="47515"/>
    <n v="47113"/>
    <n v="49457"/>
    <x v="9"/>
  </r>
  <r>
    <x v="53"/>
    <n v="20927"/>
    <n v="20296"/>
    <n v="21317"/>
    <x v="9"/>
  </r>
  <r>
    <x v="53"/>
    <n v="24694"/>
    <n v="22939"/>
    <n v="22939"/>
    <x v="7"/>
  </r>
  <r>
    <x v="53"/>
    <n v="46462"/>
    <n v="45642"/>
    <n v="68815"/>
    <x v="9"/>
  </r>
  <r>
    <x v="53"/>
    <n v="34817"/>
    <n v="33327"/>
    <n v="35003"/>
    <x v="9"/>
  </r>
  <r>
    <x v="53"/>
    <n v="60488"/>
    <n v="32625"/>
    <n v="32625"/>
    <x v="1"/>
  </r>
  <r>
    <x v="53"/>
    <n v="40902"/>
    <n v="41316"/>
    <n v="41316"/>
    <x v="7"/>
  </r>
  <r>
    <x v="53"/>
    <n v="19429"/>
    <n v="19115"/>
    <n v="20062"/>
    <x v="9"/>
  </r>
  <r>
    <x v="53"/>
    <n v="19131"/>
    <n v="18234"/>
    <n v="19152"/>
    <x v="9"/>
  </r>
  <r>
    <x v="53"/>
    <n v="25529"/>
    <n v="17665"/>
    <n v="18552"/>
    <x v="9"/>
  </r>
  <r>
    <x v="53"/>
    <n v="27462"/>
    <n v="20299"/>
    <n v="20299"/>
    <x v="1"/>
  </r>
  <r>
    <x v="53"/>
    <n v="49196"/>
    <n v="48550"/>
    <n v="50975"/>
    <x v="9"/>
  </r>
  <r>
    <x v="53"/>
    <n v="38969"/>
    <n v="40167"/>
    <n v="42169"/>
    <x v="9"/>
  </r>
  <r>
    <x v="53"/>
    <n v="41912"/>
    <n v="37331"/>
    <n v="39229"/>
    <x v="9"/>
  </r>
  <r>
    <x v="53"/>
    <n v="9403"/>
    <n v="10615"/>
    <n v="11149"/>
    <x v="9"/>
  </r>
  <r>
    <x v="53"/>
    <n v="11406"/>
    <n v="11176"/>
    <n v="11734"/>
    <x v="9"/>
  </r>
  <r>
    <x v="53"/>
    <n v="15236"/>
    <n v="6158"/>
    <n v="6158"/>
    <x v="1"/>
  </r>
  <r>
    <x v="53"/>
    <n v="3194"/>
    <n v="1517"/>
    <n v="14781"/>
    <x v="2"/>
  </r>
  <r>
    <x v="53"/>
    <n v="95993"/>
    <n v="92529"/>
    <n v="97160"/>
    <x v="9"/>
  </r>
  <r>
    <x v="53"/>
    <n v="4817"/>
    <n v="4618"/>
    <n v="4851"/>
    <x v="9"/>
  </r>
  <r>
    <x v="53"/>
    <n v="48810"/>
    <n v="48398"/>
    <n v="50808"/>
    <x v="9"/>
  </r>
  <r>
    <x v="53"/>
    <n v="10529"/>
    <n v="7732"/>
    <n v="7732"/>
    <x v="1"/>
  </r>
  <r>
    <x v="53"/>
    <n v="169509"/>
    <n v="194792"/>
    <n v="204534"/>
    <x v="9"/>
  </r>
  <r>
    <x v="53"/>
    <n v="0"/>
    <n v="0"/>
    <n v="0"/>
    <x v="12"/>
  </r>
  <r>
    <x v="53"/>
    <n v="25280"/>
    <n v="12264"/>
    <n v="12264"/>
    <x v="1"/>
  </r>
  <r>
    <x v="53"/>
    <n v="17538"/>
    <n v="8847"/>
    <n v="9294"/>
    <x v="9"/>
  </r>
  <r>
    <x v="53"/>
    <n v="4044"/>
    <n v="2681"/>
    <n v="2681"/>
    <x v="1"/>
  </r>
  <r>
    <x v="53"/>
    <n v="25971"/>
    <n v="26578"/>
    <n v="27917"/>
    <x v="9"/>
  </r>
  <r>
    <x v="53"/>
    <n v="119163"/>
    <n v="96357"/>
    <n v="96357"/>
    <x v="1"/>
  </r>
  <r>
    <x v="53"/>
    <n v="13147"/>
    <n v="13096"/>
    <n v="13757"/>
    <x v="9"/>
  </r>
  <r>
    <x v="53"/>
    <n v="9250"/>
    <n v="9683"/>
    <n v="10163"/>
    <x v="9"/>
  </r>
  <r>
    <x v="53"/>
    <n v="13718"/>
    <n v="17908"/>
    <n v="18803"/>
    <x v="9"/>
  </r>
  <r>
    <x v="54"/>
    <n v="113941"/>
    <n v="118994"/>
    <n v="118994"/>
    <x v="7"/>
  </r>
  <r>
    <x v="54"/>
    <n v="321603"/>
    <n v="60246"/>
    <n v="60246"/>
    <x v="1"/>
  </r>
  <r>
    <x v="54"/>
    <n v="458534"/>
    <n v="402885"/>
    <n v="402885"/>
    <x v="1"/>
  </r>
  <r>
    <x v="55"/>
    <n v="2927"/>
    <n v="8975"/>
    <n v="8975"/>
    <x v="1"/>
  </r>
  <r>
    <x v="55"/>
    <n v="900723"/>
    <n v="983135"/>
    <n v="1081458"/>
    <x v="8"/>
  </r>
  <r>
    <x v="55"/>
    <n v="577416"/>
    <n v="545505"/>
    <n v="545505"/>
    <x v="1"/>
  </r>
  <r>
    <x v="55"/>
    <n v="31020"/>
    <n v="42409"/>
    <n v="46610"/>
    <x v="8"/>
  </r>
  <r>
    <x v="55"/>
    <n v="59665"/>
    <n v="89362"/>
    <n v="98260"/>
    <x v="8"/>
  </r>
  <r>
    <x v="55"/>
    <n v="10065"/>
    <n v="28251"/>
    <n v="31076"/>
    <x v="8"/>
  </r>
  <r>
    <x v="55"/>
    <n v="658503"/>
    <n v="367295"/>
    <n v="403982"/>
    <x v="8"/>
  </r>
  <r>
    <x v="55"/>
    <n v="44163"/>
    <n v="29541"/>
    <n v="32455"/>
    <x v="8"/>
  </r>
  <r>
    <x v="55"/>
    <n v="256783"/>
    <n v="261265"/>
    <n v="287350"/>
    <x v="8"/>
  </r>
  <r>
    <x v="55"/>
    <n v="1886"/>
    <n v="6630"/>
    <n v="7313"/>
    <x v="8"/>
  </r>
  <r>
    <x v="55"/>
    <n v="0"/>
    <n v="7824"/>
    <n v="8597"/>
    <x v="8"/>
  </r>
  <r>
    <x v="55"/>
    <n v="25133"/>
    <n v="3863"/>
    <n v="4250"/>
    <x v="8"/>
  </r>
  <r>
    <x v="55"/>
    <n v="6737"/>
    <n v="2403"/>
    <n v="2403"/>
    <x v="1"/>
  </r>
  <r>
    <x v="55"/>
    <n v="39025"/>
    <n v="12305"/>
    <n v="12305"/>
    <x v="1"/>
  </r>
  <r>
    <x v="55"/>
    <n v="102551"/>
    <n v="98172"/>
    <n v="108018"/>
    <x v="8"/>
  </r>
  <r>
    <x v="55"/>
    <n v="35757"/>
    <n v="28147"/>
    <n v="30924"/>
    <x v="8"/>
  </r>
  <r>
    <x v="55"/>
    <n v="191735"/>
    <n v="133800"/>
    <n v="133800"/>
    <x v="1"/>
  </r>
  <r>
    <x v="55"/>
    <n v="307042"/>
    <n v="255571"/>
    <n v="281172"/>
    <x v="8"/>
  </r>
  <r>
    <x v="55"/>
    <n v="16142"/>
    <n v="4286"/>
    <n v="4286"/>
    <x v="1"/>
  </r>
  <r>
    <x v="55"/>
    <n v="369726"/>
    <n v="219542"/>
    <n v="219542"/>
    <x v="1"/>
  </r>
  <r>
    <x v="55"/>
    <n v="172029"/>
    <n v="79488"/>
    <n v="79488"/>
    <x v="5"/>
  </r>
  <r>
    <x v="55"/>
    <n v="19491"/>
    <n v="28054"/>
    <n v="28054"/>
    <x v="1"/>
  </r>
  <r>
    <x v="55"/>
    <n v="157409"/>
    <n v="183704"/>
    <n v="202095"/>
    <x v="8"/>
  </r>
  <r>
    <x v="55"/>
    <n v="194975"/>
    <n v="221514"/>
    <n v="243707"/>
    <x v="8"/>
  </r>
  <r>
    <x v="55"/>
    <n v="13294"/>
    <n v="23758"/>
    <n v="23758"/>
    <x v="1"/>
  </r>
  <r>
    <x v="55"/>
    <n v="181946"/>
    <n v="155677"/>
    <n v="171287"/>
    <x v="8"/>
  </r>
  <r>
    <x v="55"/>
    <n v="8286"/>
    <n v="17934"/>
    <n v="19765"/>
    <x v="8"/>
  </r>
  <r>
    <x v="55"/>
    <n v="8522"/>
    <n v="27476"/>
    <n v="30223"/>
    <x v="8"/>
  </r>
  <r>
    <x v="56"/>
    <n v="17945"/>
    <n v="17953"/>
    <n v="19748"/>
    <x v="8"/>
  </r>
  <r>
    <x v="56"/>
    <n v="101324"/>
    <n v="91687"/>
    <n v="100875"/>
    <x v="8"/>
  </r>
  <r>
    <x v="56"/>
    <n v="192465"/>
    <n v="180152"/>
    <n v="198178"/>
    <x v="8"/>
  </r>
  <r>
    <x v="56"/>
    <n v="992119"/>
    <n v="630334"/>
    <n v="693345"/>
    <x v="8"/>
  </r>
  <r>
    <x v="56"/>
    <n v="551680"/>
    <n v="551417"/>
    <n v="606530"/>
    <x v="8"/>
  </r>
  <r>
    <x v="56"/>
    <n v="150663"/>
    <n v="155919"/>
    <n v="171500"/>
    <x v="8"/>
  </r>
  <r>
    <x v="56"/>
    <n v="392613"/>
    <n v="407259"/>
    <n v="447943"/>
    <x v="8"/>
  </r>
  <r>
    <x v="56"/>
    <n v="302271"/>
    <n v="307108"/>
    <n v="337819"/>
    <x v="8"/>
  </r>
  <r>
    <x v="56"/>
    <n v="553081"/>
    <n v="564071"/>
    <n v="620437"/>
    <x v="8"/>
  </r>
  <r>
    <x v="56"/>
    <n v="142941"/>
    <n v="81854"/>
    <n v="90018"/>
    <x v="8"/>
  </r>
  <r>
    <x v="56"/>
    <n v="117102"/>
    <n v="121672"/>
    <n v="133860"/>
    <x v="8"/>
  </r>
  <r>
    <x v="56"/>
    <n v="63287"/>
    <n v="60163"/>
    <n v="66232"/>
    <x v="8"/>
  </r>
  <r>
    <x v="56"/>
    <n v="76178"/>
    <n v="76304"/>
    <n v="83934"/>
    <x v="8"/>
  </r>
  <r>
    <x v="56"/>
    <n v="936101"/>
    <n v="830807"/>
    <n v="913854"/>
    <x v="8"/>
  </r>
  <r>
    <x v="56"/>
    <n v="413825"/>
    <n v="411587"/>
    <n v="452765"/>
    <x v="8"/>
  </r>
  <r>
    <x v="56"/>
    <n v="315608"/>
    <n v="320898"/>
    <n v="352987"/>
    <x v="8"/>
  </r>
  <r>
    <x v="56"/>
    <n v="135614"/>
    <n v="129898"/>
    <n v="142860"/>
    <x v="8"/>
  </r>
  <r>
    <x v="56"/>
    <n v="398443"/>
    <n v="398359"/>
    <n v="438176"/>
    <x v="8"/>
  </r>
  <r>
    <x v="56"/>
    <n v="125358"/>
    <n v="125500"/>
    <n v="138061"/>
    <x v="8"/>
  </r>
  <r>
    <x v="56"/>
    <n v="304982"/>
    <n v="308757"/>
    <n v="339654"/>
    <x v="8"/>
  </r>
  <r>
    <x v="56"/>
    <n v="411929"/>
    <n v="401718"/>
    <n v="441929"/>
    <x v="8"/>
  </r>
  <r>
    <x v="56"/>
    <n v="535156"/>
    <n v="547603"/>
    <n v="602374"/>
    <x v="8"/>
  </r>
  <r>
    <x v="56"/>
    <n v="33286"/>
    <n v="33603"/>
    <n v="36973"/>
    <x v="8"/>
  </r>
  <r>
    <x v="56"/>
    <n v="270886"/>
    <n v="100933"/>
    <n v="100933"/>
    <x v="1"/>
  </r>
  <r>
    <x v="56"/>
    <n v="34575"/>
    <n v="34802"/>
    <n v="38330"/>
    <x v="8"/>
  </r>
  <r>
    <x v="56"/>
    <n v="114734"/>
    <n v="115269"/>
    <n v="126836"/>
    <x v="8"/>
  </r>
  <r>
    <x v="56"/>
    <n v="230384"/>
    <n v="195912"/>
    <n v="215462"/>
    <x v="8"/>
  </r>
  <r>
    <x v="56"/>
    <n v="343211"/>
    <n v="341246"/>
    <n v="375402"/>
    <x v="8"/>
  </r>
  <r>
    <x v="56"/>
    <n v="261959"/>
    <n v="272299"/>
    <n v="299497"/>
    <x v="8"/>
  </r>
  <r>
    <x v="56"/>
    <n v="138693"/>
    <n v="140855"/>
    <n v="154941"/>
    <x v="8"/>
  </r>
  <r>
    <x v="56"/>
    <n v="765073"/>
    <n v="781134"/>
    <n v="859226"/>
    <x v="8"/>
  </r>
  <r>
    <x v="56"/>
    <n v="129716"/>
    <n v="123242"/>
    <n v="135527"/>
    <x v="8"/>
  </r>
  <r>
    <x v="56"/>
    <n v="81034"/>
    <n v="80715"/>
    <n v="88753"/>
    <x v="8"/>
  </r>
  <r>
    <x v="57"/>
    <n v="77842"/>
    <n v="88326"/>
    <n v="88326"/>
    <x v="1"/>
  </r>
  <r>
    <x v="57"/>
    <n v="83201"/>
    <n v="94823"/>
    <n v="94823"/>
    <x v="1"/>
  </r>
  <r>
    <x v="57"/>
    <n v="24256"/>
    <n v="21197"/>
    <n v="21197"/>
    <x v="1"/>
  </r>
  <r>
    <x v="57"/>
    <n v="27676"/>
    <n v="24957"/>
    <n v="24957"/>
    <x v="1"/>
  </r>
  <r>
    <x v="57"/>
    <n v="192404"/>
    <n v="215968"/>
    <n v="215968"/>
    <x v="1"/>
  </r>
  <r>
    <x v="57"/>
    <n v="15204"/>
    <n v="29756"/>
    <n v="29756"/>
    <x v="1"/>
  </r>
  <r>
    <x v="57"/>
    <n v="166066"/>
    <n v="206238"/>
    <n v="206238"/>
    <x v="1"/>
  </r>
  <r>
    <x v="57"/>
    <n v="483703"/>
    <n v="847635"/>
    <n v="847635"/>
    <x v="1"/>
  </r>
  <r>
    <x v="57"/>
    <n v="9116"/>
    <n v="5903"/>
    <n v="5903"/>
    <x v="1"/>
  </r>
  <r>
    <x v="57"/>
    <n v="10755"/>
    <n v="15784"/>
    <n v="15784"/>
    <x v="1"/>
  </r>
  <r>
    <x v="57"/>
    <n v="37049"/>
    <n v="42658"/>
    <n v="42658"/>
    <x v="1"/>
  </r>
  <r>
    <x v="57"/>
    <n v="752862"/>
    <n v="761517"/>
    <n v="761517"/>
    <x v="1"/>
  </r>
  <r>
    <x v="57"/>
    <n v="17573"/>
    <n v="14474"/>
    <n v="14474"/>
    <x v="1"/>
  </r>
  <r>
    <x v="57"/>
    <n v="8076"/>
    <n v="4372"/>
    <n v="4372"/>
    <x v="1"/>
  </r>
  <r>
    <x v="57"/>
    <n v="68016"/>
    <n v="68450"/>
    <n v="68450"/>
    <x v="1"/>
  </r>
  <r>
    <x v="57"/>
    <n v="80205"/>
    <n v="96754"/>
    <n v="96754"/>
    <x v="1"/>
  </r>
  <r>
    <x v="57"/>
    <n v="360"/>
    <n v="428"/>
    <n v="428"/>
    <x v="1"/>
  </r>
  <r>
    <x v="57"/>
    <n v="8854"/>
    <n v="8550"/>
    <n v="8550"/>
    <x v="1"/>
  </r>
  <r>
    <x v="57"/>
    <n v="18632"/>
    <n v="21895"/>
    <n v="21895"/>
    <x v="1"/>
  </r>
  <r>
    <x v="57"/>
    <n v="1507"/>
    <n v="1815"/>
    <n v="1815"/>
    <x v="7"/>
  </r>
  <r>
    <x v="57"/>
    <n v="4340"/>
    <n v="4859"/>
    <n v="4859"/>
    <x v="7"/>
  </r>
  <r>
    <x v="57"/>
    <n v="49210"/>
    <n v="47329"/>
    <n v="47329"/>
    <x v="1"/>
  </r>
  <r>
    <x v="57"/>
    <n v="154980"/>
    <n v="160828"/>
    <n v="160828"/>
    <x v="1"/>
  </r>
  <r>
    <x v="57"/>
    <n v="182288"/>
    <n v="222324"/>
    <n v="222324"/>
    <x v="1"/>
  </r>
  <r>
    <x v="57"/>
    <n v="63186"/>
    <n v="58348"/>
    <n v="58348"/>
    <x v="1"/>
  </r>
  <r>
    <x v="57"/>
    <n v="3787"/>
    <n v="1604"/>
    <n v="1604"/>
    <x v="1"/>
  </r>
  <r>
    <x v="57"/>
    <n v="30281"/>
    <n v="19766"/>
    <n v="19766"/>
    <x v="1"/>
  </r>
  <r>
    <x v="57"/>
    <n v="14688"/>
    <n v="31826"/>
    <n v="31826"/>
    <x v="1"/>
  </r>
  <r>
    <x v="57"/>
    <n v="14387"/>
    <n v="19145"/>
    <n v="19145"/>
    <x v="1"/>
  </r>
  <r>
    <x v="57"/>
    <n v="78735"/>
    <n v="81844"/>
    <n v="81844"/>
    <x v="1"/>
  </r>
  <r>
    <x v="57"/>
    <n v="9676"/>
    <n v="2044"/>
    <n v="2044"/>
    <x v="1"/>
  </r>
  <r>
    <x v="57"/>
    <n v="18441"/>
    <n v="21999"/>
    <n v="21999"/>
    <x v="1"/>
  </r>
  <r>
    <x v="57"/>
    <n v="465303"/>
    <n v="423701"/>
    <n v="423701"/>
    <x v="1"/>
  </r>
  <r>
    <x v="57"/>
    <n v="54860"/>
    <n v="45258"/>
    <n v="45258"/>
    <x v="1"/>
  </r>
  <r>
    <x v="57"/>
    <n v="28666"/>
    <n v="36949"/>
    <n v="36949"/>
    <x v="1"/>
  </r>
  <r>
    <x v="57"/>
    <n v="70282"/>
    <n v="55381"/>
    <n v="55381"/>
    <x v="1"/>
  </r>
  <r>
    <x v="57"/>
    <n v="16066"/>
    <n v="47532"/>
    <n v="47532"/>
    <x v="1"/>
  </r>
  <r>
    <x v="57"/>
    <n v="341"/>
    <n v="214"/>
    <n v="214"/>
    <x v="1"/>
  </r>
  <r>
    <x v="57"/>
    <n v="294246"/>
    <n v="322467"/>
    <n v="322467"/>
    <x v="1"/>
  </r>
  <r>
    <x v="57"/>
    <n v="138651"/>
    <n v="147254"/>
    <n v="147254"/>
    <x v="1"/>
  </r>
  <r>
    <x v="57"/>
    <n v="249757"/>
    <n v="188072"/>
    <n v="188072"/>
    <x v="1"/>
  </r>
  <r>
    <x v="57"/>
    <n v="237140"/>
    <n v="224638"/>
    <n v="224638"/>
    <x v="1"/>
  </r>
  <r>
    <x v="57"/>
    <n v="0"/>
    <n v="15379"/>
    <n v="15379"/>
    <x v="1"/>
  </r>
  <r>
    <x v="57"/>
    <n v="158037"/>
    <n v="216718"/>
    <n v="216718"/>
    <x v="1"/>
  </r>
  <r>
    <x v="57"/>
    <n v="1328"/>
    <n v="2690"/>
    <n v="2690"/>
    <x v="1"/>
  </r>
  <r>
    <x v="57"/>
    <n v="118064"/>
    <n v="153918"/>
    <n v="153918"/>
    <x v="1"/>
  </r>
  <r>
    <x v="57"/>
    <n v="4370"/>
    <n v="5215"/>
    <n v="5215"/>
    <x v="1"/>
  </r>
  <r>
    <x v="57"/>
    <n v="6748"/>
    <n v="7667"/>
    <n v="7667"/>
    <x v="1"/>
  </r>
  <r>
    <x v="57"/>
    <n v="11622"/>
    <n v="13191"/>
    <n v="13191"/>
    <x v="1"/>
  </r>
  <r>
    <x v="57"/>
    <n v="30421"/>
    <n v="40501"/>
    <n v="40501"/>
    <x v="1"/>
  </r>
  <r>
    <x v="57"/>
    <n v="12626"/>
    <n v="12215"/>
    <n v="12215"/>
    <x v="1"/>
  </r>
  <r>
    <x v="57"/>
    <n v="107335"/>
    <n v="91227"/>
    <n v="91227"/>
    <x v="1"/>
  </r>
  <r>
    <x v="57"/>
    <n v="465684"/>
    <n v="478503"/>
    <n v="478503"/>
    <x v="1"/>
  </r>
  <r>
    <x v="57"/>
    <n v="997"/>
    <n v="728"/>
    <n v="728"/>
    <x v="1"/>
  </r>
  <r>
    <x v="57"/>
    <n v="54776"/>
    <n v="51026"/>
    <n v="51026"/>
    <x v="1"/>
  </r>
  <r>
    <x v="57"/>
    <n v="986786"/>
    <n v="1047695"/>
    <n v="1047695"/>
    <x v="1"/>
  </r>
  <r>
    <x v="57"/>
    <n v="114218"/>
    <n v="123377"/>
    <n v="123377"/>
    <x v="1"/>
  </r>
  <r>
    <x v="57"/>
    <n v="108773"/>
    <n v="106426"/>
    <n v="106426"/>
    <x v="1"/>
  </r>
  <r>
    <x v="57"/>
    <n v="19718"/>
    <n v="33244"/>
    <n v="33244"/>
    <x v="1"/>
  </r>
  <r>
    <x v="57"/>
    <n v="37193"/>
    <n v="47830"/>
    <n v="47830"/>
    <x v="1"/>
  </r>
  <r>
    <x v="57"/>
    <n v="94078"/>
    <n v="107417"/>
    <n v="107417"/>
    <x v="1"/>
  </r>
  <r>
    <x v="57"/>
    <n v="302238"/>
    <n v="270247"/>
    <n v="270247"/>
    <x v="1"/>
  </r>
  <r>
    <x v="57"/>
    <n v="52"/>
    <n v="235"/>
    <n v="235"/>
    <x v="1"/>
  </r>
  <r>
    <x v="57"/>
    <n v="70272"/>
    <n v="92459"/>
    <n v="92459"/>
    <x v="1"/>
  </r>
  <r>
    <x v="57"/>
    <n v="31019"/>
    <n v="44114"/>
    <n v="44114"/>
    <x v="1"/>
  </r>
  <r>
    <x v="57"/>
    <n v="14687"/>
    <n v="13608"/>
    <n v="13608"/>
    <x v="1"/>
  </r>
  <r>
    <x v="57"/>
    <n v="4112"/>
    <n v="4765"/>
    <n v="4765"/>
    <x v="1"/>
  </r>
  <r>
    <x v="57"/>
    <n v="25917"/>
    <n v="40722"/>
    <n v="40722"/>
    <x v="1"/>
  </r>
  <r>
    <x v="57"/>
    <n v="361392"/>
    <n v="459987"/>
    <n v="459987"/>
    <x v="1"/>
  </r>
  <r>
    <x v="57"/>
    <n v="449643"/>
    <n v="440789"/>
    <n v="440789"/>
    <x v="1"/>
  </r>
  <r>
    <x v="57"/>
    <n v="26185"/>
    <n v="33978"/>
    <n v="33978"/>
    <x v="1"/>
  </r>
  <r>
    <x v="57"/>
    <n v="878314"/>
    <n v="894700"/>
    <n v="894700"/>
    <x v="1"/>
  </r>
  <r>
    <x v="57"/>
    <n v="145113"/>
    <n v="210044"/>
    <n v="210044"/>
    <x v="1"/>
  </r>
  <r>
    <x v="57"/>
    <n v="242802"/>
    <n v="279082"/>
    <n v="279082"/>
    <x v="1"/>
  </r>
  <r>
    <x v="57"/>
    <n v="151196"/>
    <n v="141116"/>
    <n v="141116"/>
    <x v="1"/>
  </r>
  <r>
    <x v="58"/>
    <n v="52077"/>
    <n v="50929"/>
    <n v="50929"/>
    <x v="7"/>
  </r>
  <r>
    <x v="58"/>
    <n v="106353"/>
    <n v="105808"/>
    <n v="105808"/>
    <x v="7"/>
  </r>
  <r>
    <x v="58"/>
    <n v="8140"/>
    <n v="8103"/>
    <n v="8103"/>
    <x v="7"/>
  </r>
  <r>
    <x v="58"/>
    <n v="75842"/>
    <n v="75193"/>
    <n v="75193"/>
    <x v="7"/>
  </r>
  <r>
    <x v="58"/>
    <n v="2202"/>
    <n v="2315"/>
    <n v="2315"/>
    <x v="7"/>
  </r>
  <r>
    <x v="58"/>
    <n v="51166"/>
    <n v="46015"/>
    <n v="46015"/>
    <x v="7"/>
  </r>
  <r>
    <x v="58"/>
    <n v="3662"/>
    <n v="4048"/>
    <n v="4048"/>
    <x v="7"/>
  </r>
  <r>
    <x v="58"/>
    <n v="1107"/>
    <n v="1129"/>
    <n v="1129"/>
    <x v="7"/>
  </r>
  <r>
    <x v="58"/>
    <n v="6584"/>
    <n v="6628"/>
    <n v="6628"/>
    <x v="7"/>
  </r>
  <r>
    <x v="58"/>
    <n v="6424"/>
    <n v="7795"/>
    <n v="7795"/>
    <x v="7"/>
  </r>
  <r>
    <x v="58"/>
    <n v="110051"/>
    <n v="112372"/>
    <n v="112372"/>
    <x v="7"/>
  </r>
  <r>
    <x v="58"/>
    <n v="54715"/>
    <n v="54066"/>
    <n v="54066"/>
    <x v="7"/>
  </r>
  <r>
    <x v="58"/>
    <n v="5144"/>
    <n v="5165"/>
    <n v="5165"/>
    <x v="7"/>
  </r>
  <r>
    <x v="58"/>
    <n v="441602"/>
    <n v="346742"/>
    <n v="346742"/>
    <x v="1"/>
  </r>
  <r>
    <x v="58"/>
    <n v="37786"/>
    <n v="37581"/>
    <n v="37581"/>
    <x v="7"/>
  </r>
  <r>
    <x v="58"/>
    <n v="19306"/>
    <n v="18621"/>
    <n v="18621"/>
    <x v="7"/>
  </r>
  <r>
    <x v="58"/>
    <n v="4249"/>
    <n v="4301"/>
    <n v="4301"/>
    <x v="7"/>
  </r>
  <r>
    <x v="58"/>
    <n v="34705"/>
    <n v="33725"/>
    <n v="33725"/>
    <x v="7"/>
  </r>
  <r>
    <x v="58"/>
    <n v="0"/>
    <n v="0"/>
    <n v="0"/>
    <x v="7"/>
  </r>
  <r>
    <x v="58"/>
    <n v="89073"/>
    <n v="88447"/>
    <n v="88447"/>
    <x v="7"/>
  </r>
  <r>
    <x v="58"/>
    <n v="346772"/>
    <n v="325720"/>
    <n v="325720"/>
    <x v="1"/>
  </r>
  <r>
    <x v="58"/>
    <n v="349220"/>
    <n v="315761"/>
    <n v="315761"/>
    <x v="1"/>
  </r>
  <r>
    <x v="58"/>
    <n v="6698"/>
    <n v="6613"/>
    <n v="6613"/>
    <x v="7"/>
  </r>
  <r>
    <x v="58"/>
    <n v="80193"/>
    <n v="72030"/>
    <n v="72030"/>
    <x v="1"/>
  </r>
  <r>
    <x v="58"/>
    <n v="52354"/>
    <n v="51721"/>
    <n v="51721"/>
    <x v="7"/>
  </r>
  <r>
    <x v="58"/>
    <n v="190466"/>
    <n v="190389"/>
    <n v="190389"/>
    <x v="7"/>
  </r>
  <r>
    <x v="58"/>
    <n v="19674"/>
    <n v="18310"/>
    <n v="18310"/>
    <x v="7"/>
  </r>
  <r>
    <x v="58"/>
    <n v="897477"/>
    <n v="889825"/>
    <n v="889825"/>
    <x v="7"/>
  </r>
  <r>
    <x v="58"/>
    <n v="205342"/>
    <n v="184481"/>
    <n v="184481"/>
    <x v="1"/>
  </r>
  <r>
    <x v="58"/>
    <n v="43858"/>
    <n v="43537"/>
    <n v="43537"/>
    <x v="1"/>
  </r>
  <r>
    <x v="58"/>
    <n v="152727"/>
    <n v="149101"/>
    <n v="149101"/>
    <x v="1"/>
  </r>
  <r>
    <x v="58"/>
    <n v="51269"/>
    <n v="50018"/>
    <n v="50018"/>
    <x v="7"/>
  </r>
  <r>
    <x v="58"/>
    <n v="5146"/>
    <n v="5259"/>
    <n v="5259"/>
    <x v="7"/>
  </r>
  <r>
    <x v="58"/>
    <n v="24962"/>
    <n v="23526"/>
    <n v="23526"/>
    <x v="7"/>
  </r>
  <r>
    <x v="58"/>
    <n v="350952"/>
    <n v="342055"/>
    <n v="342055"/>
    <x v="7"/>
  </r>
  <r>
    <x v="58"/>
    <n v="263587"/>
    <n v="261587"/>
    <n v="261587"/>
    <x v="7"/>
  </r>
  <r>
    <x v="58"/>
    <n v="177658"/>
    <n v="177989"/>
    <n v="177989"/>
    <x v="7"/>
  </r>
  <r>
    <x v="58"/>
    <n v="23006"/>
    <n v="24166"/>
    <n v="24166"/>
    <x v="1"/>
  </r>
  <r>
    <x v="58"/>
    <n v="43080"/>
    <n v="43633"/>
    <n v="43633"/>
    <x v="7"/>
  </r>
  <r>
    <x v="58"/>
    <n v="4852"/>
    <n v="4979"/>
    <n v="4979"/>
    <x v="7"/>
  </r>
  <r>
    <x v="58"/>
    <n v="148457"/>
    <n v="143195"/>
    <n v="143195"/>
    <x v="7"/>
  </r>
  <r>
    <x v="58"/>
    <n v="164318"/>
    <n v="153643"/>
    <n v="153643"/>
    <x v="7"/>
  </r>
  <r>
    <x v="58"/>
    <n v="18106"/>
    <n v="19424"/>
    <n v="19424"/>
    <x v="7"/>
  </r>
  <r>
    <x v="58"/>
    <n v="153830"/>
    <n v="152080"/>
    <n v="152080"/>
    <x v="1"/>
  </r>
  <r>
    <x v="58"/>
    <n v="185374"/>
    <n v="183223"/>
    <n v="183223"/>
    <x v="7"/>
  </r>
  <r>
    <x v="58"/>
    <n v="163767"/>
    <n v="167578"/>
    <n v="167578"/>
    <x v="1"/>
  </r>
  <r>
    <x v="58"/>
    <n v="172643"/>
    <n v="100649"/>
    <n v="100649"/>
    <x v="1"/>
  </r>
  <r>
    <x v="58"/>
    <n v="531075"/>
    <n v="535903"/>
    <n v="535903"/>
    <x v="7"/>
  </r>
  <r>
    <x v="58"/>
    <n v="99064"/>
    <n v="98953"/>
    <n v="98953"/>
    <x v="7"/>
  </r>
  <r>
    <x v="58"/>
    <n v="112407"/>
    <n v="107731"/>
    <n v="107731"/>
    <x v="7"/>
  </r>
  <r>
    <x v="58"/>
    <n v="46171"/>
    <n v="41154"/>
    <n v="41154"/>
    <x v="7"/>
  </r>
  <r>
    <x v="58"/>
    <n v="4215"/>
    <n v="3602"/>
    <n v="3602"/>
    <x v="1"/>
  </r>
  <r>
    <x v="58"/>
    <n v="149552"/>
    <n v="148610"/>
    <n v="148610"/>
    <x v="7"/>
  </r>
  <r>
    <x v="58"/>
    <n v="172728"/>
    <n v="175791"/>
    <n v="175791"/>
    <x v="7"/>
  </r>
  <r>
    <x v="58"/>
    <n v="163257"/>
    <n v="168067"/>
    <n v="168067"/>
    <x v="7"/>
  </r>
  <r>
    <x v="58"/>
    <n v="117452"/>
    <n v="116121"/>
    <n v="116121"/>
    <x v="7"/>
  </r>
  <r>
    <x v="58"/>
    <n v="88353"/>
    <n v="85707"/>
    <n v="85707"/>
    <x v="7"/>
  </r>
  <r>
    <x v="58"/>
    <n v="34274"/>
    <n v="33627"/>
    <n v="33627"/>
    <x v="7"/>
  </r>
  <r>
    <x v="58"/>
    <n v="148570"/>
    <n v="144131"/>
    <n v="144131"/>
    <x v="7"/>
  </r>
  <r>
    <x v="58"/>
    <n v="1784"/>
    <n v="1829"/>
    <n v="1829"/>
    <x v="7"/>
  </r>
  <r>
    <x v="58"/>
    <n v="33766"/>
    <n v="33805"/>
    <n v="33805"/>
    <x v="7"/>
  </r>
  <r>
    <x v="58"/>
    <n v="964850"/>
    <n v="960412"/>
    <n v="960412"/>
    <x v="7"/>
  </r>
  <r>
    <x v="58"/>
    <n v="424012"/>
    <n v="401824"/>
    <n v="401824"/>
    <x v="1"/>
  </r>
  <r>
    <x v="58"/>
    <n v="137465"/>
    <n v="139119"/>
    <n v="139119"/>
    <x v="7"/>
  </r>
  <r>
    <x v="58"/>
    <n v="407476"/>
    <n v="403997"/>
    <n v="403997"/>
    <x v="7"/>
  </r>
  <r>
    <x v="59"/>
    <n v="133609"/>
    <n v="145270"/>
    <n v="173244"/>
    <x v="20"/>
  </r>
  <r>
    <x v="59"/>
    <n v="88369"/>
    <n v="80939"/>
    <n v="107490"/>
    <x v="20"/>
  </r>
  <r>
    <x v="59"/>
    <n v="751"/>
    <n v="884"/>
    <n v="2509"/>
    <x v="20"/>
  </r>
  <r>
    <x v="59"/>
    <n v="316629"/>
    <n v="357696"/>
    <n v="374512"/>
    <x v="20"/>
  </r>
  <r>
    <x v="59"/>
    <n v="8287"/>
    <n v="8226"/>
    <n v="12217"/>
    <x v="20"/>
  </r>
  <r>
    <x v="59"/>
    <n v="2749"/>
    <n v="3097"/>
    <n v="26047"/>
    <x v="20"/>
  </r>
  <r>
    <x v="59"/>
    <n v="82237"/>
    <n v="88645"/>
    <n v="150900"/>
    <x v="20"/>
  </r>
  <r>
    <x v="59"/>
    <n v="1222"/>
    <n v="1218"/>
    <n v="2815"/>
    <x v="20"/>
  </r>
  <r>
    <x v="59"/>
    <n v="21385"/>
    <n v="21483"/>
    <n v="26854"/>
    <x v="20"/>
  </r>
  <r>
    <x v="59"/>
    <n v="18406"/>
    <n v="18405"/>
    <n v="21432"/>
    <x v="20"/>
  </r>
  <r>
    <x v="60"/>
    <n v="155420"/>
    <n v="152086"/>
    <n v="167299"/>
    <x v="8"/>
  </r>
  <r>
    <x v="60"/>
    <n v="43927"/>
    <n v="44540"/>
    <n v="48994"/>
    <x v="8"/>
  </r>
  <r>
    <x v="60"/>
    <n v="68281"/>
    <n v="65854"/>
    <n v="72437"/>
    <x v="8"/>
  </r>
  <r>
    <x v="60"/>
    <n v="52841"/>
    <n v="49265"/>
    <n v="54194"/>
    <x v="8"/>
  </r>
  <r>
    <x v="60"/>
    <n v="183930"/>
    <n v="186749"/>
    <n v="205417"/>
    <x v="8"/>
  </r>
  <r>
    <x v="60"/>
    <n v="192201"/>
    <n v="190218"/>
    <n v="209245"/>
    <x v="8"/>
  </r>
  <r>
    <x v="60"/>
    <n v="501733"/>
    <n v="530170"/>
    <n v="583189"/>
    <x v="8"/>
  </r>
  <r>
    <x v="60"/>
    <n v="234135"/>
    <n v="236164"/>
    <n v="259779"/>
    <x v="8"/>
  </r>
  <r>
    <x v="60"/>
    <n v="93624"/>
    <n v="95486"/>
    <n v="105037"/>
    <x v="8"/>
  </r>
  <r>
    <x v="60"/>
    <n v="19"/>
    <n v="33"/>
    <n v="33"/>
    <x v="21"/>
  </r>
  <r>
    <x v="60"/>
    <n v="471030"/>
    <n v="449475"/>
    <n v="494423"/>
    <x v="8"/>
  </r>
  <r>
    <x v="60"/>
    <n v="130779"/>
    <n v="130018"/>
    <n v="143025"/>
    <x v="8"/>
  </r>
  <r>
    <x v="60"/>
    <n v="47567"/>
    <n v="46976"/>
    <n v="51679"/>
    <x v="8"/>
  </r>
  <r>
    <x v="60"/>
    <n v="375653"/>
    <n v="383343"/>
    <n v="421677"/>
    <x v="8"/>
  </r>
  <r>
    <x v="60"/>
    <n v="12645"/>
    <n v="11133"/>
    <n v="12246"/>
    <x v="8"/>
  </r>
  <r>
    <x v="60"/>
    <n v="94274"/>
    <n v="74614"/>
    <n v="74614"/>
    <x v="1"/>
  </r>
  <r>
    <x v="60"/>
    <n v="19295"/>
    <n v="15179"/>
    <n v="15179"/>
    <x v="1"/>
  </r>
  <r>
    <x v="60"/>
    <n v="48089"/>
    <n v="50861"/>
    <n v="55943"/>
    <x v="8"/>
  </r>
  <r>
    <x v="60"/>
    <n v="113388"/>
    <n v="92634"/>
    <n v="101903"/>
    <x v="8"/>
  </r>
  <r>
    <x v="60"/>
    <n v="152487"/>
    <n v="152063"/>
    <n v="167277"/>
    <x v="8"/>
  </r>
  <r>
    <x v="60"/>
    <n v="209357"/>
    <n v="207427"/>
    <n v="228163"/>
    <x v="8"/>
  </r>
  <r>
    <x v="60"/>
    <n v="203832"/>
    <n v="202862"/>
    <n v="223147"/>
    <x v="8"/>
  </r>
  <r>
    <x v="60"/>
    <n v="83880"/>
    <n v="81825"/>
    <n v="90006"/>
    <x v="8"/>
  </r>
  <r>
    <x v="60"/>
    <n v="142711"/>
    <n v="139832"/>
    <n v="153817"/>
    <x v="8"/>
  </r>
  <r>
    <x v="60"/>
    <n v="50142"/>
    <n v="24096"/>
    <n v="24096"/>
    <x v="1"/>
  </r>
  <r>
    <x v="60"/>
    <n v="98204"/>
    <n v="89266"/>
    <n v="98188"/>
    <x v="8"/>
  </r>
  <r>
    <x v="60"/>
    <n v="85015"/>
    <n v="89252"/>
    <n v="98177"/>
    <x v="8"/>
  </r>
  <r>
    <x v="60"/>
    <n v="131811"/>
    <n v="133007"/>
    <n v="146308"/>
    <x v="8"/>
  </r>
  <r>
    <x v="60"/>
    <n v="204364"/>
    <n v="116392"/>
    <n v="116392"/>
    <x v="1"/>
  </r>
  <r>
    <x v="60"/>
    <n v="242860"/>
    <n v="238789"/>
    <n v="262669"/>
    <x v="8"/>
  </r>
  <r>
    <x v="60"/>
    <n v="166466"/>
    <n v="165992"/>
    <n v="182594"/>
    <x v="8"/>
  </r>
  <r>
    <x v="60"/>
    <n v="68587"/>
    <n v="62080"/>
    <n v="68291"/>
    <x v="8"/>
  </r>
  <r>
    <x v="60"/>
    <n v="134089"/>
    <n v="110160"/>
    <n v="110160"/>
    <x v="1"/>
  </r>
  <r>
    <x v="60"/>
    <n v="264476"/>
    <n v="217548"/>
    <n v="239306"/>
    <x v="8"/>
  </r>
  <r>
    <x v="60"/>
    <n v="11195"/>
    <n v="11515"/>
    <n v="12677"/>
    <x v="8"/>
  </r>
  <r>
    <x v="60"/>
    <n v="41801"/>
    <n v="42952"/>
    <n v="47251"/>
    <x v="8"/>
  </r>
  <r>
    <x v="60"/>
    <n v="78156"/>
    <n v="66874"/>
    <n v="66874"/>
    <x v="1"/>
  </r>
  <r>
    <x v="60"/>
    <n v="7313"/>
    <n v="7384"/>
    <n v="8122"/>
    <x v="8"/>
  </r>
  <r>
    <x v="60"/>
    <n v="260740"/>
    <n v="261352"/>
    <n v="287482"/>
    <x v="8"/>
  </r>
  <r>
    <x v="60"/>
    <n v="53817"/>
    <n v="54904"/>
    <n v="60399"/>
    <x v="8"/>
  </r>
  <r>
    <x v="60"/>
    <n v="180966"/>
    <n v="185349"/>
    <n v="203884"/>
    <x v="8"/>
  </r>
  <r>
    <x v="60"/>
    <n v="127615"/>
    <n v="128130"/>
    <n v="140941"/>
    <x v="8"/>
  </r>
  <r>
    <x v="60"/>
    <n v="36563"/>
    <n v="36931"/>
    <n v="40624"/>
    <x v="8"/>
  </r>
  <r>
    <x v="60"/>
    <n v="432075"/>
    <n v="424799"/>
    <n v="467281"/>
    <x v="8"/>
  </r>
  <r>
    <x v="60"/>
    <n v="130167"/>
    <n v="71014"/>
    <n v="71014"/>
    <x v="1"/>
  </r>
  <r>
    <x v="60"/>
    <n v="410951"/>
    <n v="419128"/>
    <n v="461041"/>
    <x v="8"/>
  </r>
  <r>
    <x v="60"/>
    <n v="358262"/>
    <n v="361657"/>
    <n v="397823"/>
    <x v="8"/>
  </r>
  <r>
    <x v="60"/>
    <n v="777"/>
    <n v="813"/>
    <n v="897"/>
    <x v="8"/>
  </r>
  <r>
    <x v="60"/>
    <n v="442277"/>
    <n v="459626"/>
    <n v="459626"/>
    <x v="7"/>
  </r>
  <r>
    <x v="60"/>
    <n v="111882"/>
    <n v="113451"/>
    <n v="124791"/>
    <x v="8"/>
  </r>
  <r>
    <x v="60"/>
    <n v="93652"/>
    <n v="91356"/>
    <n v="100488"/>
    <x v="8"/>
  </r>
  <r>
    <x v="60"/>
    <n v="34489"/>
    <n v="32291"/>
    <n v="35521"/>
    <x v="8"/>
  </r>
  <r>
    <x v="60"/>
    <n v="127795"/>
    <n v="121163"/>
    <n v="133275"/>
    <x v="8"/>
  </r>
  <r>
    <x v="60"/>
    <n v="2837"/>
    <n v="2832"/>
    <n v="3121"/>
    <x v="8"/>
  </r>
  <r>
    <x v="60"/>
    <n v="86630"/>
    <n v="64002"/>
    <n v="64002"/>
    <x v="1"/>
  </r>
  <r>
    <x v="60"/>
    <n v="637948"/>
    <n v="640084"/>
    <n v="704092"/>
    <x v="8"/>
  </r>
  <r>
    <x v="60"/>
    <n v="155232"/>
    <n v="152394"/>
    <n v="167635"/>
    <x v="8"/>
  </r>
  <r>
    <x v="60"/>
    <n v="119577"/>
    <n v="108989"/>
    <n v="119891"/>
    <x v="8"/>
  </r>
  <r>
    <x v="60"/>
    <n v="18936"/>
    <n v="9381"/>
    <n v="9381"/>
    <x v="1"/>
  </r>
  <r>
    <x v="60"/>
    <n v="94345"/>
    <n v="61394"/>
    <n v="61394"/>
    <x v="1"/>
  </r>
  <r>
    <x v="60"/>
    <n v="66825"/>
    <n v="64682"/>
    <n v="71152"/>
    <x v="8"/>
  </r>
  <r>
    <x v="60"/>
    <n v="471818"/>
    <n v="462286"/>
    <n v="508521"/>
    <x v="8"/>
  </r>
  <r>
    <x v="60"/>
    <n v="28963"/>
    <n v="25624"/>
    <n v="25624"/>
    <x v="1"/>
  </r>
  <r>
    <x v="60"/>
    <n v="851190"/>
    <n v="835626"/>
    <n v="919196"/>
    <x v="8"/>
  </r>
  <r>
    <x v="60"/>
    <n v="19074"/>
    <n v="12997"/>
    <n v="12997"/>
    <x v="1"/>
  </r>
  <r>
    <x v="60"/>
    <n v="275084"/>
    <n v="279540"/>
    <n v="307499"/>
    <x v="8"/>
  </r>
  <r>
    <x v="60"/>
    <n v="498414"/>
    <n v="427261"/>
    <n v="469987"/>
    <x v="8"/>
  </r>
  <r>
    <x v="60"/>
    <n v="80125"/>
    <n v="76022"/>
    <n v="83624"/>
    <x v="8"/>
  </r>
  <r>
    <x v="60"/>
    <n v="297459"/>
    <n v="293962"/>
    <n v="323366"/>
    <x v="8"/>
  </r>
  <r>
    <x v="61"/>
    <n v="114978"/>
    <n v="64832"/>
    <n v="71779"/>
    <x v="8"/>
  </r>
  <r>
    <x v="62"/>
    <n v="925802"/>
    <n v="797316"/>
    <n v="797316"/>
    <x v="1"/>
  </r>
  <r>
    <x v="63"/>
    <n v="25022"/>
    <n v="19809"/>
    <n v="19809"/>
    <x v="1"/>
  </r>
  <r>
    <x v="63"/>
    <n v="616177"/>
    <n v="616177"/>
    <n v="616177"/>
    <x v="7"/>
  </r>
  <r>
    <x v="63"/>
    <n v="51609"/>
    <n v="49002"/>
    <n v="49002"/>
    <x v="1"/>
  </r>
  <r>
    <x v="63"/>
    <n v="81735"/>
    <n v="81946"/>
    <n v="81946"/>
    <x v="7"/>
  </r>
  <r>
    <x v="64"/>
    <n v="13006"/>
    <n v="12508"/>
    <n v="13139"/>
    <x v="9"/>
  </r>
  <r>
    <x v="64"/>
    <n v="22802"/>
    <n v="24227"/>
    <n v="25429"/>
    <x v="9"/>
  </r>
  <r>
    <x v="64"/>
    <n v="3727"/>
    <n v="3783"/>
    <n v="3964"/>
    <x v="9"/>
  </r>
  <r>
    <x v="64"/>
    <n v="132822"/>
    <n v="21437"/>
    <n v="21437"/>
    <x v="1"/>
  </r>
  <r>
    <x v="64"/>
    <n v="33392"/>
    <n v="30846"/>
    <n v="32391"/>
    <x v="9"/>
  </r>
  <r>
    <x v="64"/>
    <n v="109882"/>
    <n v="99985"/>
    <n v="99985"/>
    <x v="1"/>
  </r>
  <r>
    <x v="64"/>
    <n v="31357"/>
    <n v="27882"/>
    <n v="29276"/>
    <x v="9"/>
  </r>
  <r>
    <x v="64"/>
    <n v="30626"/>
    <n v="27011"/>
    <n v="27011"/>
    <x v="1"/>
  </r>
  <r>
    <x v="64"/>
    <n v="31594"/>
    <n v="30846"/>
    <n v="32397"/>
    <x v="9"/>
  </r>
  <r>
    <x v="64"/>
    <n v="5037"/>
    <n v="4247"/>
    <n v="4247"/>
    <x v="1"/>
  </r>
  <r>
    <x v="64"/>
    <n v="5761"/>
    <n v="5631"/>
    <n v="5911"/>
    <x v="9"/>
  </r>
  <r>
    <x v="64"/>
    <n v="22247"/>
    <n v="25872"/>
    <n v="27152"/>
    <x v="9"/>
  </r>
  <r>
    <x v="64"/>
    <n v="58213"/>
    <n v="29902"/>
    <n v="29902"/>
    <x v="1"/>
  </r>
  <r>
    <x v="64"/>
    <n v="10670"/>
    <n v="10482"/>
    <n v="11006"/>
    <x v="9"/>
  </r>
  <r>
    <x v="64"/>
    <n v="98470"/>
    <n v="86004"/>
    <n v="86004"/>
    <x v="1"/>
  </r>
  <r>
    <x v="64"/>
    <n v="4507"/>
    <n v="4299"/>
    <n v="4510"/>
    <x v="9"/>
  </r>
  <r>
    <x v="64"/>
    <n v="12573"/>
    <n v="10025"/>
    <n v="10025"/>
    <x v="1"/>
  </r>
  <r>
    <x v="64"/>
    <m/>
    <m/>
    <n v="14055"/>
    <x v="10"/>
  </r>
  <r>
    <x v="64"/>
    <n v="8594"/>
    <n v="8434"/>
    <n v="8848"/>
    <x v="9"/>
  </r>
  <r>
    <x v="64"/>
    <n v="9008"/>
    <n v="8477"/>
    <n v="8901"/>
    <x v="9"/>
  </r>
  <r>
    <x v="64"/>
    <n v="37303"/>
    <n v="37742"/>
    <n v="39629"/>
    <x v="9"/>
  </r>
  <r>
    <x v="64"/>
    <n v="3962"/>
    <n v="3841"/>
    <n v="4039"/>
    <x v="9"/>
  </r>
  <r>
    <x v="64"/>
    <n v="120846"/>
    <n v="119665"/>
    <n v="125658"/>
    <x v="9"/>
  </r>
  <r>
    <x v="64"/>
    <n v="98207"/>
    <n v="74673"/>
    <n v="78407"/>
    <x v="9"/>
  </r>
  <r>
    <x v="64"/>
    <n v="222842"/>
    <n v="180533"/>
    <n v="189560"/>
    <x v="9"/>
  </r>
  <r>
    <x v="64"/>
    <n v="22316"/>
    <n v="20776"/>
    <n v="21808"/>
    <x v="9"/>
  </r>
  <r>
    <x v="64"/>
    <n v="13269"/>
    <n v="3131"/>
    <n v="3131"/>
    <x v="1"/>
  </r>
  <r>
    <x v="64"/>
    <n v="29110"/>
    <n v="25431"/>
    <n v="26696"/>
    <x v="9"/>
  </r>
  <r>
    <x v="64"/>
    <n v="127372"/>
    <n v="147854"/>
    <n v="155247"/>
    <x v="9"/>
  </r>
  <r>
    <x v="64"/>
    <n v="45071"/>
    <n v="1073"/>
    <n v="1073"/>
    <x v="1"/>
  </r>
  <r>
    <x v="64"/>
    <n v="7421"/>
    <n v="7468"/>
    <n v="7841"/>
    <x v="9"/>
  </r>
  <r>
    <x v="64"/>
    <n v="33156"/>
    <n v="37478"/>
    <n v="39364"/>
    <x v="9"/>
  </r>
  <r>
    <x v="64"/>
    <n v="17408"/>
    <n v="22795"/>
    <n v="23935"/>
    <x v="9"/>
  </r>
  <r>
    <x v="64"/>
    <n v="568"/>
    <n v="648"/>
    <n v="684"/>
    <x v="9"/>
  </r>
  <r>
    <x v="64"/>
    <n v="18267"/>
    <n v="13319"/>
    <n v="13319"/>
    <x v="1"/>
  </r>
  <r>
    <x v="64"/>
    <n v="6634"/>
    <n v="8155"/>
    <n v="8566"/>
    <x v="9"/>
  </r>
  <r>
    <x v="64"/>
    <n v="105586"/>
    <n v="87420"/>
    <n v="91783"/>
    <x v="9"/>
  </r>
  <r>
    <x v="64"/>
    <n v="108046"/>
    <n v="91808"/>
    <n v="96389"/>
    <x v="9"/>
  </r>
  <r>
    <x v="64"/>
    <n v="201836"/>
    <n v="181903"/>
    <n v="181903"/>
    <x v="1"/>
  </r>
  <r>
    <x v="64"/>
    <n v="78534"/>
    <n v="66723"/>
    <n v="70087"/>
    <x v="9"/>
  </r>
  <r>
    <x v="64"/>
    <n v="58667"/>
    <n v="56719"/>
    <n v="59546"/>
    <x v="9"/>
  </r>
  <r>
    <x v="64"/>
    <n v="11051"/>
    <n v="12579"/>
    <n v="13208"/>
    <x v="9"/>
  </r>
  <r>
    <x v="64"/>
    <n v="30878"/>
    <n v="26109"/>
    <n v="27426"/>
    <x v="9"/>
  </r>
  <r>
    <x v="64"/>
    <n v="6706"/>
    <n v="7164"/>
    <n v="7520"/>
    <x v="9"/>
  </r>
  <r>
    <x v="64"/>
    <n v="132658"/>
    <n v="108959"/>
    <n v="114397"/>
    <x v="9"/>
  </r>
  <r>
    <x v="64"/>
    <n v="51724"/>
    <n v="89761"/>
    <n v="94269"/>
    <x v="9"/>
  </r>
  <r>
    <x v="64"/>
    <n v="348931"/>
    <n v="288123"/>
    <n v="288123"/>
    <x v="1"/>
  </r>
  <r>
    <x v="64"/>
    <n v="81744"/>
    <n v="70732"/>
    <n v="74269"/>
    <x v="9"/>
  </r>
  <r>
    <x v="64"/>
    <n v="14698"/>
    <n v="16465"/>
    <n v="16465"/>
    <x v="7"/>
  </r>
  <r>
    <x v="64"/>
    <n v="28349"/>
    <n v="29311"/>
    <n v="30766"/>
    <x v="9"/>
  </r>
  <r>
    <x v="64"/>
    <n v="388377"/>
    <n v="402200"/>
    <n v="422329"/>
    <x v="9"/>
  </r>
  <r>
    <x v="64"/>
    <n v="41626"/>
    <n v="31794"/>
    <n v="33380"/>
    <x v="9"/>
  </r>
  <r>
    <x v="64"/>
    <n v="6103"/>
    <n v="5674"/>
    <n v="5951"/>
    <x v="9"/>
  </r>
  <r>
    <x v="64"/>
    <n v="13447"/>
    <n v="13856"/>
    <n v="14561"/>
    <x v="9"/>
  </r>
  <r>
    <x v="65"/>
    <n v="226487"/>
    <n v="224182"/>
    <n v="247497"/>
    <x v="8"/>
  </r>
  <r>
    <x v="65"/>
    <n v="10474"/>
    <n v="10154"/>
    <n v="11145"/>
    <x v="8"/>
  </r>
  <r>
    <x v="65"/>
    <n v="938238"/>
    <n v="931116"/>
    <n v="1023847"/>
    <x v="8"/>
  </r>
  <r>
    <x v="65"/>
    <n v="74917"/>
    <n v="98499"/>
    <n v="108760"/>
    <x v="8"/>
  </r>
  <r>
    <x v="65"/>
    <n v="77440"/>
    <n v="102869"/>
    <n v="113475"/>
    <x v="8"/>
  </r>
  <r>
    <x v="65"/>
    <n v="597"/>
    <n v="461"/>
    <n v="461"/>
    <x v="1"/>
  </r>
  <r>
    <x v="65"/>
    <n v="418869"/>
    <n v="183748"/>
    <n v="183749"/>
    <x v="1"/>
  </r>
  <r>
    <x v="65"/>
    <n v="196733"/>
    <n v="205413"/>
    <n v="225618"/>
    <x v="8"/>
  </r>
  <r>
    <x v="65"/>
    <n v="25015"/>
    <n v="19848"/>
    <n v="19849"/>
    <x v="1"/>
  </r>
  <r>
    <x v="65"/>
    <n v="7026"/>
    <n v="3601"/>
    <n v="3601"/>
    <x v="1"/>
  </r>
  <r>
    <x v="65"/>
    <n v="2852"/>
    <n v="2472"/>
    <n v="3179"/>
    <x v="7"/>
  </r>
  <r>
    <x v="65"/>
    <n v="13020"/>
    <n v="11751"/>
    <n v="12967"/>
    <x v="8"/>
  </r>
  <r>
    <x v="65"/>
    <n v="70195"/>
    <n v="73725"/>
    <n v="81739"/>
    <x v="8"/>
  </r>
  <r>
    <x v="65"/>
    <n v="404596"/>
    <n v="396899"/>
    <n v="437471"/>
    <x v="8"/>
  </r>
  <r>
    <x v="65"/>
    <n v="192788"/>
    <n v="197989"/>
    <n v="217528"/>
    <x v="8"/>
  </r>
  <r>
    <x v="65"/>
    <n v="2693"/>
    <n v="990"/>
    <n v="991"/>
    <x v="1"/>
  </r>
  <r>
    <x v="65"/>
    <n v="117996"/>
    <n v="124340"/>
    <n v="136709"/>
    <x v="8"/>
  </r>
  <r>
    <x v="65"/>
    <n v="163063"/>
    <n v="158269"/>
    <n v="174196"/>
    <x v="8"/>
  </r>
  <r>
    <x v="65"/>
    <n v="884000"/>
    <n v="883236"/>
    <n v="971370"/>
    <x v="8"/>
  </r>
  <r>
    <x v="65"/>
    <n v="1518"/>
    <n v="25289"/>
    <n v="27489"/>
    <x v="8"/>
  </r>
  <r>
    <x v="65"/>
    <n v="170480"/>
    <n v="158557"/>
    <n v="174655"/>
    <x v="8"/>
  </r>
  <r>
    <x v="65"/>
    <n v="55431"/>
    <n v="55233"/>
    <n v="61151"/>
    <x v="8"/>
  </r>
  <r>
    <x v="65"/>
    <n v="216930"/>
    <n v="229205"/>
    <n v="251957"/>
    <x v="8"/>
  </r>
  <r>
    <x v="65"/>
    <n v="23826"/>
    <n v="13937"/>
    <n v="15452"/>
    <x v="7"/>
  </r>
  <r>
    <x v="65"/>
    <n v="21377"/>
    <n v="11318"/>
    <n v="12347"/>
    <x v="8"/>
  </r>
  <r>
    <x v="65"/>
    <n v="161038"/>
    <n v="164474"/>
    <n v="181258"/>
    <x v="8"/>
  </r>
  <r>
    <x v="65"/>
    <n v="279987"/>
    <n v="289173"/>
    <n v="318445"/>
    <x v="8"/>
  </r>
  <r>
    <x v="65"/>
    <n v="415564"/>
    <n v="436703"/>
    <n v="480546"/>
    <x v="8"/>
  </r>
  <r>
    <x v="65"/>
    <n v="163432"/>
    <n v="159463"/>
    <n v="175483"/>
    <x v="8"/>
  </r>
  <r>
    <x v="65"/>
    <n v="1352599"/>
    <n v="1617584"/>
    <n v="1780117"/>
    <x v="8"/>
  </r>
  <r>
    <x v="65"/>
    <n v="64528"/>
    <n v="57557"/>
    <n v="63780"/>
    <x v="8"/>
  </r>
  <r>
    <x v="65"/>
    <n v="12007"/>
    <n v="15773"/>
    <n v="17351"/>
    <x v="8"/>
  </r>
  <r>
    <x v="65"/>
    <n v="135194"/>
    <n v="137743"/>
    <n v="151357"/>
    <x v="8"/>
  </r>
  <r>
    <x v="65"/>
    <n v="30239"/>
    <n v="48949"/>
    <n v="54194"/>
    <x v="8"/>
  </r>
  <r>
    <x v="65"/>
    <n v="885610"/>
    <n v="927668"/>
    <n v="1019966"/>
    <x v="8"/>
  </r>
  <r>
    <x v="65"/>
    <n v="209321"/>
    <n v="234587"/>
    <n v="258181"/>
    <x v="8"/>
  </r>
  <r>
    <x v="65"/>
    <n v="382350"/>
    <n v="412725"/>
    <n v="454171"/>
    <x v="8"/>
  </r>
  <r>
    <x v="66"/>
    <n v="17834"/>
    <n v="17929"/>
    <n v="20084"/>
    <x v="3"/>
  </r>
  <r>
    <x v="66"/>
    <n v="34481"/>
    <n v="29157"/>
    <n v="32662"/>
    <x v="3"/>
  </r>
  <r>
    <x v="66"/>
    <n v="61427"/>
    <n v="56686"/>
    <n v="56686"/>
    <x v="1"/>
  </r>
  <r>
    <x v="66"/>
    <n v="7398"/>
    <n v="5198"/>
    <n v="5822"/>
    <x v="3"/>
  </r>
  <r>
    <x v="66"/>
    <n v="33717"/>
    <n v="31819"/>
    <n v="35634"/>
    <x v="3"/>
  </r>
  <r>
    <x v="66"/>
    <n v="34410"/>
    <n v="33511"/>
    <n v="37527"/>
    <x v="3"/>
  </r>
  <r>
    <x v="66"/>
    <n v="81810"/>
    <n v="24439"/>
    <n v="24439"/>
    <x v="1"/>
  </r>
  <r>
    <x v="66"/>
    <n v="97181"/>
    <n v="91399"/>
    <n v="102361"/>
    <x v="3"/>
  </r>
  <r>
    <x v="66"/>
    <n v="67722"/>
    <n v="37511"/>
    <n v="37511"/>
    <x v="1"/>
  </r>
  <r>
    <x v="66"/>
    <n v="508515"/>
    <n v="471548"/>
    <n v="528121"/>
    <x v="3"/>
  </r>
  <r>
    <x v="66"/>
    <n v="14764"/>
    <n v="9382"/>
    <n v="10500"/>
    <x v="3"/>
  </r>
  <r>
    <x v="66"/>
    <n v="121482"/>
    <n v="116394"/>
    <n v="130368"/>
    <x v="3"/>
  </r>
  <r>
    <x v="66"/>
    <n v="5118"/>
    <n v="5138"/>
    <n v="5748"/>
    <x v="3"/>
  </r>
  <r>
    <x v="66"/>
    <n v="115586"/>
    <n v="98786"/>
    <n v="110640"/>
    <x v="3"/>
  </r>
  <r>
    <x v="66"/>
    <n v="262508"/>
    <n v="223452"/>
    <n v="223452"/>
    <x v="1"/>
  </r>
  <r>
    <x v="66"/>
    <n v="134914"/>
    <n v="74374"/>
    <n v="74374"/>
    <x v="1"/>
  </r>
  <r>
    <x v="66"/>
    <n v="34577"/>
    <n v="35510"/>
    <n v="35510"/>
    <x v="1"/>
  </r>
  <r>
    <x v="66"/>
    <n v="18944"/>
    <n v="18949"/>
    <n v="21222"/>
    <x v="3"/>
  </r>
  <r>
    <x v="66"/>
    <n v="13720"/>
    <n v="14200"/>
    <n v="14200"/>
    <x v="7"/>
  </r>
  <r>
    <x v="66"/>
    <n v="45418"/>
    <n v="41050"/>
    <n v="45976"/>
    <x v="3"/>
  </r>
  <r>
    <x v="66"/>
    <n v="25547"/>
    <n v="25370"/>
    <n v="28412"/>
    <x v="3"/>
  </r>
  <r>
    <x v="66"/>
    <n v="61008"/>
    <n v="62579"/>
    <n v="70083"/>
    <x v="3"/>
  </r>
  <r>
    <x v="66"/>
    <n v="1443"/>
    <n v="758"/>
    <n v="848"/>
    <x v="3"/>
  </r>
  <r>
    <x v="66"/>
    <n v="17113"/>
    <n v="17484"/>
    <n v="19582"/>
    <x v="3"/>
  </r>
  <r>
    <x v="66"/>
    <n v="2994"/>
    <n v="3045"/>
    <n v="3419"/>
    <x v="3"/>
  </r>
  <r>
    <x v="66"/>
    <n v="39573"/>
    <n v="39280"/>
    <n v="43994"/>
    <x v="3"/>
  </r>
  <r>
    <x v="66"/>
    <n v="67663"/>
    <n v="56902"/>
    <n v="56902"/>
    <x v="1"/>
  </r>
  <r>
    <x v="66"/>
    <n v="31850"/>
    <n v="23598"/>
    <n v="23598"/>
    <x v="1"/>
  </r>
  <r>
    <x v="66"/>
    <n v="61110"/>
    <n v="43583"/>
    <n v="48815"/>
    <x v="3"/>
  </r>
  <r>
    <x v="66"/>
    <n v="3584"/>
    <n v="3246"/>
    <n v="3630"/>
    <x v="3"/>
  </r>
  <r>
    <x v="66"/>
    <n v="66528"/>
    <n v="66406"/>
    <n v="74377"/>
    <x v="3"/>
  </r>
  <r>
    <x v="66"/>
    <n v="59664"/>
    <n v="46834"/>
    <n v="46834"/>
    <x v="1"/>
  </r>
  <r>
    <x v="66"/>
    <n v="6022"/>
    <n v="6149"/>
    <n v="6889"/>
    <x v="3"/>
  </r>
  <r>
    <x v="66"/>
    <n v="12102"/>
    <n v="11674"/>
    <n v="13079"/>
    <x v="3"/>
  </r>
  <r>
    <x v="66"/>
    <n v="25397"/>
    <n v="22636"/>
    <n v="22636"/>
    <x v="1"/>
  </r>
  <r>
    <x v="66"/>
    <n v="62261"/>
    <n v="62926"/>
    <n v="70479"/>
    <x v="3"/>
  </r>
  <r>
    <x v="66"/>
    <n v="19259"/>
    <n v="19594"/>
    <n v="21945"/>
    <x v="3"/>
  </r>
  <r>
    <x v="66"/>
    <n v="12466"/>
    <n v="12553"/>
    <n v="14061"/>
    <x v="3"/>
  </r>
  <r>
    <x v="66"/>
    <n v="24922"/>
    <n v="25346"/>
    <n v="28388"/>
    <x v="3"/>
  </r>
  <r>
    <x v="66"/>
    <n v="26793"/>
    <n v="25832"/>
    <n v="25832"/>
    <x v="1"/>
  </r>
  <r>
    <x v="66"/>
    <n v="19185"/>
    <n v="17435"/>
    <n v="19525"/>
    <x v="3"/>
  </r>
  <r>
    <x v="66"/>
    <n v="84718"/>
    <n v="84838"/>
    <n v="95015"/>
    <x v="3"/>
  </r>
  <r>
    <x v="66"/>
    <n v="74377"/>
    <n v="75059"/>
    <n v="84070"/>
    <x v="3"/>
  </r>
  <r>
    <x v="66"/>
    <n v="14103"/>
    <n v="13359"/>
    <n v="14963"/>
    <x v="3"/>
  </r>
  <r>
    <x v="66"/>
    <n v="138767"/>
    <n v="121454"/>
    <n v="136036"/>
    <x v="3"/>
  </r>
  <r>
    <x v="66"/>
    <n v="94369"/>
    <n v="95981"/>
    <n v="107497"/>
    <x v="3"/>
  </r>
  <r>
    <x v="66"/>
    <n v="15591"/>
    <n v="15288"/>
    <n v="17120"/>
    <x v="3"/>
  </r>
  <r>
    <x v="66"/>
    <n v="107384"/>
    <n v="87007"/>
    <n v="87007"/>
    <x v="1"/>
  </r>
  <r>
    <x v="66"/>
    <n v="53584"/>
    <n v="55143"/>
    <n v="61765"/>
    <x v="3"/>
  </r>
  <r>
    <x v="66"/>
    <n v="8968"/>
    <n v="8150"/>
    <n v="9124"/>
    <x v="3"/>
  </r>
  <r>
    <x v="66"/>
    <n v="29384"/>
    <n v="29042"/>
    <n v="32522"/>
    <x v="3"/>
  </r>
  <r>
    <x v="66"/>
    <n v="31229"/>
    <n v="37276"/>
    <n v="37276"/>
    <x v="7"/>
  </r>
  <r>
    <x v="66"/>
    <n v="36890"/>
    <n v="25623"/>
    <n v="25623"/>
    <x v="1"/>
  </r>
  <r>
    <x v="66"/>
    <n v="44768"/>
    <n v="40423"/>
    <n v="45282"/>
    <x v="3"/>
  </r>
  <r>
    <x v="66"/>
    <n v="20674"/>
    <n v="20674"/>
    <n v="23149"/>
    <x v="3"/>
  </r>
  <r>
    <x v="66"/>
    <n v="6915"/>
    <n v="5910"/>
    <n v="6619"/>
    <x v="3"/>
  </r>
  <r>
    <x v="66"/>
    <n v="112426"/>
    <n v="113071"/>
    <n v="126632"/>
    <x v="3"/>
  </r>
  <r>
    <x v="66"/>
    <n v="3153"/>
    <n v="3269"/>
    <n v="3660"/>
    <x v="3"/>
  </r>
  <r>
    <x v="66"/>
    <n v="300125"/>
    <n v="237019"/>
    <n v="237019"/>
    <x v="1"/>
  </r>
  <r>
    <x v="66"/>
    <n v="67863"/>
    <n v="66475"/>
    <n v="66475"/>
    <x v="1"/>
  </r>
  <r>
    <x v="66"/>
    <n v="8803"/>
    <n v="8905"/>
    <n v="9975"/>
    <x v="3"/>
  </r>
  <r>
    <x v="66"/>
    <n v="54920"/>
    <n v="37357"/>
    <n v="37357"/>
    <x v="1"/>
  </r>
  <r>
    <x v="66"/>
    <n v="25662"/>
    <n v="25662"/>
    <n v="28743"/>
    <x v="3"/>
  </r>
  <r>
    <x v="66"/>
    <n v="158374"/>
    <n v="161553"/>
    <n v="180934"/>
    <x v="3"/>
  </r>
  <r>
    <x v="66"/>
    <n v="67242"/>
    <n v="70762"/>
    <n v="70762"/>
    <x v="7"/>
  </r>
  <r>
    <x v="66"/>
    <n v="33876"/>
    <n v="22117"/>
    <n v="22117"/>
    <x v="1"/>
  </r>
  <r>
    <x v="66"/>
    <n v="330554"/>
    <n v="323237"/>
    <n v="362026"/>
    <x v="3"/>
  </r>
  <r>
    <x v="66"/>
    <n v="17298"/>
    <n v="12700"/>
    <n v="14220"/>
    <x v="3"/>
  </r>
  <r>
    <x v="66"/>
    <n v="231983"/>
    <n v="225125"/>
    <n v="252144"/>
    <x v="3"/>
  </r>
  <r>
    <x v="66"/>
    <n v="39931"/>
    <n v="39634"/>
    <n v="44390"/>
    <x v="3"/>
  </r>
  <r>
    <x v="66"/>
    <n v="65892"/>
    <n v="57494"/>
    <n v="64387"/>
    <x v="3"/>
  </r>
  <r>
    <x v="66"/>
    <n v="31336"/>
    <n v="28668"/>
    <n v="32103"/>
    <x v="3"/>
  </r>
  <r>
    <x v="66"/>
    <n v="18364"/>
    <n v="18828"/>
    <n v="29381"/>
    <x v="3"/>
  </r>
  <r>
    <x v="66"/>
    <n v="9948"/>
    <n v="9925"/>
    <n v="11123"/>
    <x v="3"/>
  </r>
  <r>
    <x v="66"/>
    <n v="37804"/>
    <n v="32230"/>
    <n v="36091"/>
    <x v="3"/>
  </r>
  <r>
    <x v="66"/>
    <n v="19156"/>
    <n v="2759"/>
    <n v="3085"/>
    <x v="3"/>
  </r>
  <r>
    <x v="66"/>
    <n v="31978"/>
    <n v="28691"/>
    <n v="32144"/>
    <x v="3"/>
  </r>
  <r>
    <x v="66"/>
    <n v="78512"/>
    <n v="22170"/>
    <n v="22170"/>
    <x v="5"/>
  </r>
  <r>
    <x v="66"/>
    <n v="171725"/>
    <n v="151306"/>
    <n v="169472"/>
    <x v="3"/>
  </r>
  <r>
    <x v="66"/>
    <n v="18313"/>
    <n v="18531"/>
    <n v="20756"/>
    <x v="3"/>
  </r>
  <r>
    <x v="66"/>
    <n v="16370"/>
    <n v="13669"/>
    <n v="15315"/>
    <x v="3"/>
  </r>
  <r>
    <x v="66"/>
    <n v="61394"/>
    <n v="62346"/>
    <n v="69830"/>
    <x v="3"/>
  </r>
  <r>
    <x v="66"/>
    <n v="196492"/>
    <n v="220464"/>
    <n v="220464"/>
    <x v="7"/>
  </r>
  <r>
    <x v="66"/>
    <n v="9660"/>
    <n v="9436"/>
    <n v="10571"/>
    <x v="3"/>
  </r>
  <r>
    <x v="66"/>
    <n v="615184"/>
    <n v="520999"/>
    <n v="520999"/>
    <x v="1"/>
  </r>
  <r>
    <x v="66"/>
    <n v="52739"/>
    <n v="33889"/>
    <n v="37958"/>
    <x v="3"/>
  </r>
  <r>
    <x v="66"/>
    <n v="15990"/>
    <n v="12380"/>
    <n v="13861"/>
    <x v="3"/>
  </r>
  <r>
    <x v="66"/>
    <n v="69218"/>
    <n v="54391"/>
    <n v="60922"/>
    <x v="3"/>
  </r>
  <r>
    <x v="66"/>
    <n v="48842"/>
    <n v="44149"/>
    <n v="49453"/>
    <x v="3"/>
  </r>
  <r>
    <x v="66"/>
    <n v="64098"/>
    <n v="58332"/>
    <n v="65336"/>
    <x v="3"/>
  </r>
  <r>
    <x v="66"/>
    <n v="70009"/>
    <n v="63976"/>
    <n v="71646"/>
    <x v="3"/>
  </r>
  <r>
    <x v="67"/>
    <n v="1348"/>
    <n v="4424"/>
    <n v="4424"/>
    <x v="7"/>
  </r>
  <r>
    <x v="67"/>
    <n v="4324"/>
    <n v="2413"/>
    <n v="2536"/>
    <x v="9"/>
  </r>
  <r>
    <x v="67"/>
    <n v="67949"/>
    <n v="73892"/>
    <n v="73892"/>
    <x v="7"/>
  </r>
  <r>
    <x v="67"/>
    <n v="3095"/>
    <n v="3176"/>
    <n v="3343"/>
    <x v="9"/>
  </r>
  <r>
    <x v="67"/>
    <n v="16020"/>
    <n v="12802"/>
    <n v="13450"/>
    <x v="9"/>
  </r>
  <r>
    <x v="67"/>
    <n v="33450"/>
    <n v="33022"/>
    <n v="34742"/>
    <x v="9"/>
  </r>
  <r>
    <x v="67"/>
    <n v="319365"/>
    <n v="327322"/>
    <n v="327322"/>
    <x v="7"/>
  </r>
  <r>
    <x v="67"/>
    <n v="67438"/>
    <n v="61862"/>
    <n v="64942"/>
    <x v="9"/>
  </r>
  <r>
    <x v="67"/>
    <n v="111872"/>
    <n v="91016"/>
    <n v="91016"/>
    <x v="1"/>
  </r>
  <r>
    <x v="67"/>
    <n v="1916"/>
    <n v="1901"/>
    <n v="1901"/>
    <x v="1"/>
  </r>
  <r>
    <x v="67"/>
    <n v="34299"/>
    <n v="11610"/>
    <n v="11610"/>
    <x v="1"/>
  </r>
  <r>
    <x v="67"/>
    <n v="78473"/>
    <n v="75806"/>
    <n v="79584"/>
    <x v="9"/>
  </r>
  <r>
    <x v="67"/>
    <n v="72136"/>
    <n v="74447"/>
    <n v="78130"/>
    <x v="9"/>
  </r>
  <r>
    <x v="67"/>
    <n v="8128"/>
    <n v="3862"/>
    <n v="3862"/>
    <x v="1"/>
  </r>
  <r>
    <x v="67"/>
    <n v="4039"/>
    <n v="3766"/>
    <n v="3951"/>
    <x v="9"/>
  </r>
  <r>
    <x v="67"/>
    <n v="6101"/>
    <n v="5073"/>
    <n v="5327"/>
    <x v="9"/>
  </r>
  <r>
    <x v="67"/>
    <n v="13826"/>
    <n v="17763"/>
    <n v="18655"/>
    <x v="9"/>
  </r>
  <r>
    <x v="67"/>
    <n v="250543"/>
    <n v="233658"/>
    <n v="245360"/>
    <x v="9"/>
  </r>
  <r>
    <x v="67"/>
    <n v="10472"/>
    <n v="8222"/>
    <n v="8625"/>
    <x v="9"/>
  </r>
  <r>
    <x v="67"/>
    <n v="109379"/>
    <n v="102868"/>
    <n v="108014"/>
    <x v="9"/>
  </r>
  <r>
    <x v="67"/>
    <n v="4604"/>
    <n v="4200"/>
    <n v="4404"/>
    <x v="9"/>
  </r>
  <r>
    <x v="67"/>
    <n v="54095"/>
    <n v="58818"/>
    <n v="58818"/>
    <x v="7"/>
  </r>
  <r>
    <x v="67"/>
    <n v="5335"/>
    <n v="2129"/>
    <n v="2129"/>
    <x v="7"/>
  </r>
  <r>
    <x v="67"/>
    <n v="3788"/>
    <n v="1302"/>
    <n v="1302"/>
    <x v="1"/>
  </r>
  <r>
    <x v="67"/>
    <n v="574144"/>
    <n v="425751"/>
    <n v="425751"/>
    <x v="1"/>
  </r>
  <r>
    <x v="67"/>
    <n v="29007"/>
    <n v="29791"/>
    <n v="31281"/>
    <x v="9"/>
  </r>
  <r>
    <x v="67"/>
    <n v="33253"/>
    <n v="43051"/>
    <n v="45210"/>
    <x v="9"/>
  </r>
  <r>
    <x v="67"/>
    <n v="1196601"/>
    <n v="802748"/>
    <n v="802748"/>
    <x v="1"/>
  </r>
  <r>
    <x v="67"/>
    <n v="39673"/>
    <n v="41961"/>
    <n v="44064"/>
    <x v="9"/>
  </r>
  <r>
    <x v="67"/>
    <n v="10230"/>
    <n v="11789"/>
    <n v="12381"/>
    <x v="9"/>
  </r>
  <r>
    <x v="67"/>
    <n v="5597"/>
    <n v="5714"/>
    <n v="5999"/>
    <x v="9"/>
  </r>
  <r>
    <x v="67"/>
    <n v="86965"/>
    <n v="72159"/>
    <n v="75817"/>
    <x v="9"/>
  </r>
  <r>
    <x v="67"/>
    <n v="222892"/>
    <n v="195742"/>
    <n v="205554"/>
    <x v="9"/>
  </r>
  <r>
    <x v="67"/>
    <n v="93441"/>
    <n v="89890"/>
    <n v="94383"/>
    <x v="9"/>
  </r>
  <r>
    <x v="67"/>
    <n v="57272"/>
    <n v="41117"/>
    <n v="43165"/>
    <x v="9"/>
  </r>
  <r>
    <x v="67"/>
    <m/>
    <m/>
    <n v="33991"/>
    <x v="4"/>
  </r>
  <r>
    <x v="67"/>
    <n v="29448"/>
    <n v="37887"/>
    <n v="39768"/>
    <x v="9"/>
  </r>
  <r>
    <x v="68"/>
    <n v="2216"/>
    <n v="1722"/>
    <n v="1969"/>
    <x v="8"/>
  </r>
  <r>
    <x v="68"/>
    <n v="154717"/>
    <n v="152008"/>
    <n v="166911"/>
    <x v="8"/>
  </r>
  <r>
    <x v="68"/>
    <n v="31383"/>
    <n v="38762"/>
    <n v="42563"/>
    <x v="8"/>
  </r>
  <r>
    <x v="68"/>
    <n v="18490"/>
    <n v="17695"/>
    <n v="19517"/>
    <x v="8"/>
  </r>
  <r>
    <x v="68"/>
    <n v="5591"/>
    <n v="7049"/>
    <n v="7863"/>
    <x v="8"/>
  </r>
  <r>
    <x v="68"/>
    <n v="29351"/>
    <n v="51122"/>
    <n v="55916"/>
    <x v="8"/>
  </r>
  <r>
    <x v="68"/>
    <n v="0"/>
    <n v="0"/>
    <n v="7079"/>
    <x v="1"/>
  </r>
  <r>
    <x v="68"/>
    <n v="7171"/>
    <n v="6870"/>
    <n v="7663"/>
    <x v="8"/>
  </r>
  <r>
    <x v="68"/>
    <n v="1946"/>
    <n v="303"/>
    <n v="304"/>
    <x v="1"/>
  </r>
  <r>
    <x v="68"/>
    <n v="399735"/>
    <n v="402509"/>
    <n v="442837"/>
    <x v="8"/>
  </r>
  <r>
    <x v="68"/>
    <n v="6807"/>
    <n v="9662"/>
    <n v="10628"/>
    <x v="8"/>
  </r>
  <r>
    <x v="68"/>
    <n v="129711"/>
    <n v="81950"/>
    <n v="81951"/>
    <x v="1"/>
  </r>
  <r>
    <x v="68"/>
    <n v="687265"/>
    <n v="658738"/>
    <n v="724689"/>
    <x v="8"/>
  </r>
  <r>
    <x v="68"/>
    <n v="1178"/>
    <n v="171"/>
    <n v="171"/>
    <x v="1"/>
  </r>
  <r>
    <x v="68"/>
    <n v="46305"/>
    <n v="30586"/>
    <n v="30587"/>
    <x v="1"/>
  </r>
  <r>
    <x v="68"/>
    <n v="37021"/>
    <n v="49785"/>
    <n v="54482"/>
    <x v="8"/>
  </r>
  <r>
    <x v="68"/>
    <n v="20000"/>
    <n v="16810"/>
    <n v="18437"/>
    <x v="8"/>
  </r>
  <r>
    <x v="69"/>
    <n v="40562"/>
    <n v="40848"/>
    <n v="45387"/>
    <x v="8"/>
  </r>
  <r>
    <x v="69"/>
    <n v="535"/>
    <n v="1408"/>
    <n v="1565"/>
    <x v="8"/>
  </r>
  <r>
    <x v="69"/>
    <n v="16290"/>
    <n v="31177"/>
    <n v="34425"/>
    <x v="8"/>
  </r>
  <r>
    <x v="69"/>
    <n v="55609"/>
    <n v="53182"/>
    <n v="53183"/>
    <x v="1"/>
  </r>
  <r>
    <x v="69"/>
    <n v="611"/>
    <n v="511"/>
    <n v="511"/>
    <x v="8"/>
  </r>
  <r>
    <x v="69"/>
    <n v="6226"/>
    <n v="6304"/>
    <n v="6986"/>
    <x v="8"/>
  </r>
  <r>
    <x v="69"/>
    <n v="107121"/>
    <n v="98144"/>
    <n v="107997"/>
    <x v="8"/>
  </r>
  <r>
    <x v="69"/>
    <n v="24893"/>
    <n v="36410"/>
    <n v="39934"/>
    <x v="8"/>
  </r>
  <r>
    <x v="69"/>
    <n v="6785"/>
    <n v="6031"/>
    <n v="6625"/>
    <x v="8"/>
  </r>
  <r>
    <x v="69"/>
    <n v="3575"/>
    <n v="3603"/>
    <n v="4016"/>
    <x v="8"/>
  </r>
  <r>
    <x v="69"/>
    <n v="65410"/>
    <n v="61681"/>
    <n v="68031"/>
    <x v="8"/>
  </r>
  <r>
    <x v="69"/>
    <n v="54072"/>
    <n v="103855"/>
    <n v="113971"/>
    <x v="8"/>
  </r>
  <r>
    <x v="69"/>
    <n v="61430"/>
    <n v="54380"/>
    <n v="59818"/>
    <x v="8"/>
  </r>
  <r>
    <x v="69"/>
    <n v="672"/>
    <n v="635"/>
    <n v="726"/>
    <x v="8"/>
  </r>
  <r>
    <x v="69"/>
    <n v="140247"/>
    <n v="129903"/>
    <n v="142893"/>
    <x v="8"/>
  </r>
  <r>
    <x v="69"/>
    <n v="0"/>
    <n v="0"/>
    <n v="589"/>
    <x v="7"/>
  </r>
  <r>
    <x v="69"/>
    <n v="387467"/>
    <n v="411610"/>
    <n v="453047"/>
    <x v="8"/>
  </r>
  <r>
    <x v="69"/>
    <n v="27760"/>
    <n v="34895"/>
    <n v="38440"/>
    <x v="8"/>
  </r>
  <r>
    <x v="69"/>
    <n v="7798"/>
    <n v="7044"/>
    <n v="7731"/>
    <x v="8"/>
  </r>
  <r>
    <x v="69"/>
    <n v="0"/>
    <n v="33069"/>
    <n v="36477"/>
    <x v="8"/>
  </r>
  <r>
    <x v="69"/>
    <n v="3070"/>
    <n v="1615"/>
    <n v="1795"/>
    <x v="8"/>
  </r>
  <r>
    <x v="69"/>
    <n v="8304"/>
    <n v="4888"/>
    <n v="4888"/>
    <x v="1"/>
  </r>
  <r>
    <x v="69"/>
    <n v="135941"/>
    <n v="127328"/>
    <n v="146789"/>
    <x v="7"/>
  </r>
  <r>
    <x v="69"/>
    <n v="7557"/>
    <n v="7244"/>
    <n v="7969"/>
    <x v="8"/>
  </r>
  <r>
    <x v="69"/>
    <n v="76119"/>
    <n v="70929"/>
    <n v="78022"/>
    <x v="8"/>
  </r>
  <r>
    <x v="69"/>
    <n v="231226"/>
    <n v="225368"/>
    <n v="248002"/>
    <x v="8"/>
  </r>
  <r>
    <x v="69"/>
    <n v="961138"/>
    <n v="1020338"/>
    <n v="1122315"/>
    <x v="8"/>
  </r>
  <r>
    <x v="69"/>
    <n v="597543"/>
    <n v="632988"/>
    <n v="696376"/>
    <x v="8"/>
  </r>
  <r>
    <x v="69"/>
    <n v="174914"/>
    <n v="175538"/>
    <n v="193492"/>
    <x v="8"/>
  </r>
  <r>
    <x v="69"/>
    <n v="130726"/>
    <n v="94381"/>
    <n v="112271"/>
    <x v="7"/>
  </r>
  <r>
    <x v="69"/>
    <n v="4123"/>
    <n v="8048"/>
    <n v="8759"/>
    <x v="8"/>
  </r>
  <r>
    <x v="69"/>
    <n v="104217"/>
    <n v="124537"/>
    <n v="136809"/>
    <x v="8"/>
  </r>
  <r>
    <x v="69"/>
    <n v="187302"/>
    <n v="176151"/>
    <n v="176152"/>
    <x v="1"/>
  </r>
  <r>
    <x v="69"/>
    <n v="1005"/>
    <n v="1293"/>
    <n v="1293"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14">
  <r>
    <x v="0"/>
    <x v="0"/>
    <x v="0"/>
    <x v="0"/>
    <n v="11327"/>
    <n v="524044"/>
    <n v="23867"/>
    <n v="12233"/>
    <n v="563000"/>
    <n v="23431"/>
  </r>
  <r>
    <x v="0"/>
    <x v="1"/>
    <x v="1"/>
    <x v="0"/>
    <n v="483"/>
    <n v="29939"/>
    <n v="1978"/>
    <n v="397"/>
    <n v="27291"/>
    <n v="1640"/>
  </r>
  <r>
    <x v="1"/>
    <x v="2"/>
    <x v="2"/>
    <x v="0"/>
    <n v="1061"/>
    <n v="33551"/>
    <n v="3758"/>
    <n v="1079"/>
    <n v="35916"/>
    <n v="3275"/>
  </r>
  <r>
    <x v="2"/>
    <x v="3"/>
    <x v="3"/>
    <x v="0"/>
    <n v="403"/>
    <n v="25831"/>
    <n v="1348"/>
    <n v="222"/>
    <n v="15048"/>
    <n v="720"/>
  </r>
  <r>
    <x v="0"/>
    <x v="4"/>
    <x v="4"/>
    <x v="0"/>
    <n v="7538"/>
    <n v="334854"/>
    <n v="31722"/>
    <n v="8141"/>
    <n v="360346"/>
    <n v="33110"/>
  </r>
  <r>
    <x v="3"/>
    <x v="5"/>
    <x v="5"/>
    <x v="0"/>
    <n v="1692"/>
    <n v="95586"/>
    <n v="7598"/>
    <n v="1827"/>
    <n v="107174"/>
    <n v="8380"/>
  </r>
  <r>
    <x v="4"/>
    <x v="6"/>
    <x v="6"/>
    <x v="0"/>
    <n v="2011"/>
    <n v="80364"/>
    <n v="6872"/>
    <n v="2172"/>
    <n v="83777"/>
    <n v="6577"/>
  </r>
  <r>
    <x v="0"/>
    <x v="7"/>
    <x v="7"/>
    <x v="0"/>
    <n v="9"/>
    <n v="563"/>
    <n v="17"/>
    <n v="10"/>
    <n v="189"/>
    <n v="3"/>
  </r>
  <r>
    <x v="2"/>
    <x v="8"/>
    <x v="8"/>
    <x v="0"/>
    <n v="700"/>
    <n v="39460"/>
    <n v="2029"/>
    <n v="756"/>
    <n v="45276"/>
    <n v="2064"/>
  </r>
  <r>
    <x v="2"/>
    <x v="9"/>
    <x v="9"/>
    <x v="0"/>
    <n v="388"/>
    <n v="17207"/>
    <n v="1765"/>
    <n v="291"/>
    <n v="10169"/>
    <n v="1220"/>
  </r>
  <r>
    <x v="0"/>
    <x v="10"/>
    <x v="10"/>
    <x v="0"/>
    <n v="937"/>
    <n v="50207"/>
    <n v="507"/>
    <n v="1012"/>
    <n v="51377"/>
    <n v="486"/>
  </r>
  <r>
    <x v="0"/>
    <x v="11"/>
    <x v="11"/>
    <x v="0"/>
    <n v="437"/>
    <n v="19677"/>
    <n v="146"/>
    <n v="355"/>
    <n v="22847"/>
    <n v="138"/>
  </r>
  <r>
    <x v="0"/>
    <x v="12"/>
    <x v="12"/>
    <x v="0"/>
    <n v="331"/>
    <n v="12275"/>
    <n v="1123"/>
    <n v="326"/>
    <n v="12068"/>
    <n v="936"/>
  </r>
  <r>
    <x v="1"/>
    <x v="13"/>
    <x v="13"/>
    <x v="0"/>
    <n v="1265"/>
    <n v="83165"/>
    <n v="5130"/>
    <n v="871"/>
    <n v="58860"/>
    <n v="3188"/>
  </r>
  <r>
    <x v="4"/>
    <x v="14"/>
    <x v="14"/>
    <x v="0"/>
    <n v="497"/>
    <n v="15044"/>
    <n v="1420"/>
    <n v="537"/>
    <n v="15519"/>
    <n v="1543"/>
  </r>
  <r>
    <x v="0"/>
    <x v="15"/>
    <x v="15"/>
    <x v="0"/>
    <n v="303"/>
    <n v="14134"/>
    <n v="922"/>
    <n v="67"/>
    <n v="4690"/>
    <n v="151"/>
  </r>
  <r>
    <x v="3"/>
    <x v="16"/>
    <x v="16"/>
    <x v="0"/>
    <n v="745"/>
    <n v="34849"/>
    <n v="2290"/>
    <n v="805"/>
    <n v="34982"/>
    <n v="2103"/>
  </r>
  <r>
    <x v="2"/>
    <x v="17"/>
    <x v="17"/>
    <x v="0"/>
    <n v="523"/>
    <n v="19308"/>
    <n v="1130"/>
    <n v="1351"/>
    <n v="48414"/>
    <n v="2316"/>
  </r>
  <r>
    <x v="0"/>
    <x v="4"/>
    <x v="4"/>
    <x v="1"/>
    <n v="77"/>
    <n v="4990"/>
    <n v="327"/>
    <n v="118"/>
    <n v="7706"/>
    <n v="467"/>
  </r>
  <r>
    <x v="3"/>
    <x v="18"/>
    <x v="18"/>
    <x v="1"/>
    <n v="61"/>
    <n v="1818"/>
    <n v="90"/>
    <n v="68"/>
    <n v="8422"/>
    <n v="182"/>
  </r>
  <r>
    <x v="1"/>
    <x v="19"/>
    <x v="19"/>
    <x v="1"/>
    <n v="220"/>
    <n v="14545"/>
    <n v="285"/>
    <n v="246"/>
    <n v="16252"/>
    <n v="307"/>
  </r>
  <r>
    <x v="4"/>
    <x v="20"/>
    <x v="20"/>
    <x v="1"/>
    <n v="222"/>
    <n v="11982"/>
    <n v="183"/>
    <n v="249"/>
    <n v="13568"/>
    <n v="180"/>
  </r>
  <r>
    <x v="0"/>
    <x v="21"/>
    <x v="21"/>
    <x v="1"/>
    <m/>
    <m/>
    <m/>
    <n v="583"/>
    <n v="91789"/>
    <n v="853"/>
  </r>
  <r>
    <x v="0"/>
    <x v="10"/>
    <x v="10"/>
    <x v="1"/>
    <n v="2779"/>
    <n v="109496"/>
    <n v="2208"/>
    <n v="2789"/>
    <n v="119116"/>
    <n v="2487"/>
  </r>
  <r>
    <x v="0"/>
    <x v="22"/>
    <x v="22"/>
    <x v="1"/>
    <n v="893"/>
    <n v="288705"/>
    <n v="1644"/>
    <n v="1000"/>
    <n v="368280"/>
    <n v="1933"/>
  </r>
  <r>
    <x v="0"/>
    <x v="23"/>
    <x v="23"/>
    <x v="1"/>
    <n v="171"/>
    <n v="60261"/>
    <n v="595"/>
    <n v="192"/>
    <n v="77241"/>
    <n v="539"/>
  </r>
  <r>
    <x v="0"/>
    <x v="11"/>
    <x v="11"/>
    <x v="1"/>
    <n v="591"/>
    <n v="80780"/>
    <n v="747"/>
    <n v="662"/>
    <n v="159280"/>
    <n v="1074"/>
  </r>
  <r>
    <x v="0"/>
    <x v="12"/>
    <x v="12"/>
    <x v="1"/>
    <n v="372"/>
    <n v="119185"/>
    <n v="1015"/>
    <n v="417"/>
    <n v="116085"/>
    <n v="478"/>
  </r>
  <r>
    <x v="0"/>
    <x v="15"/>
    <x v="15"/>
    <x v="1"/>
    <n v="41"/>
    <n v="2656"/>
    <n v="49"/>
    <n v="30"/>
    <n v="1944"/>
    <n v="44"/>
  </r>
  <r>
    <x v="1"/>
    <x v="24"/>
    <x v="24"/>
    <x v="1"/>
    <n v="25"/>
    <n v="1312"/>
    <n v="30"/>
    <n v="22"/>
    <n v="651"/>
    <n v="16"/>
  </r>
  <r>
    <x v="0"/>
    <x v="25"/>
    <x v="25"/>
    <x v="2"/>
    <n v="18808"/>
    <n v="1996383"/>
    <n v="29031"/>
    <n v="16393"/>
    <n v="1554275"/>
    <n v="24240"/>
  </r>
  <r>
    <x v="0"/>
    <x v="10"/>
    <x v="10"/>
    <x v="3"/>
    <n v="3501"/>
    <n v="82124"/>
    <n v="7620"/>
    <n v="3745"/>
    <n v="92871"/>
    <n v="8556"/>
  </r>
  <r>
    <x v="2"/>
    <x v="26"/>
    <x v="26"/>
    <x v="4"/>
    <n v="322"/>
    <n v="9284"/>
    <n v="1225"/>
    <n v="370"/>
    <n v="10709"/>
    <n v="1422"/>
  </r>
  <r>
    <x v="1"/>
    <x v="27"/>
    <x v="27"/>
    <x v="4"/>
    <n v="191"/>
    <n v="4103"/>
    <n v="130"/>
    <n v="220"/>
    <n v="4881"/>
    <n v="117"/>
  </r>
  <r>
    <x v="0"/>
    <x v="1"/>
    <x v="1"/>
    <x v="4"/>
    <n v="166"/>
    <n v="7914"/>
    <n v="0"/>
    <n v="187"/>
    <n v="8550"/>
    <n v="0"/>
  </r>
  <r>
    <x v="1"/>
    <x v="2"/>
    <x v="2"/>
    <x v="4"/>
    <n v="90"/>
    <n v="2711"/>
    <n v="88"/>
    <n v="104"/>
    <n v="3206"/>
    <n v="91"/>
  </r>
  <r>
    <x v="2"/>
    <x v="3"/>
    <x v="3"/>
    <x v="4"/>
    <n v="579"/>
    <n v="14000"/>
    <n v="691"/>
    <n v="666"/>
    <n v="22606"/>
    <n v="772"/>
  </r>
  <r>
    <x v="0"/>
    <x v="4"/>
    <x v="4"/>
    <x v="4"/>
    <n v="9841"/>
    <n v="155562"/>
    <n v="28218"/>
    <n v="6763"/>
    <n v="107504"/>
    <n v="18184"/>
  </r>
  <r>
    <x v="1"/>
    <x v="28"/>
    <x v="28"/>
    <x v="4"/>
    <n v="451"/>
    <n v="7888"/>
    <n v="266"/>
    <n v="519"/>
    <n v="9103"/>
    <n v="265"/>
  </r>
  <r>
    <x v="3"/>
    <x v="18"/>
    <x v="18"/>
    <x v="4"/>
    <n v="1514"/>
    <n v="26480"/>
    <n v="1730"/>
    <n v="1741"/>
    <n v="30576"/>
    <n v="2087"/>
  </r>
  <r>
    <x v="2"/>
    <x v="29"/>
    <x v="29"/>
    <x v="4"/>
    <n v="254"/>
    <n v="9976"/>
    <n v="218"/>
    <n v="247"/>
    <n v="9570"/>
    <n v="152"/>
  </r>
  <r>
    <x v="4"/>
    <x v="30"/>
    <x v="30"/>
    <x v="4"/>
    <n v="848"/>
    <n v="29285"/>
    <n v="0"/>
    <n v="975"/>
    <n v="35974"/>
    <n v="0"/>
  </r>
  <r>
    <x v="0"/>
    <x v="7"/>
    <x v="7"/>
    <x v="4"/>
    <n v="136"/>
    <n v="2419"/>
    <n v="0"/>
    <n v="17"/>
    <n v="337"/>
    <n v="0"/>
  </r>
  <r>
    <x v="0"/>
    <x v="31"/>
    <x v="31"/>
    <x v="4"/>
    <n v="9813"/>
    <n v="930625"/>
    <n v="2544"/>
    <n v="11285"/>
    <n v="849921"/>
    <n v="2464"/>
  </r>
  <r>
    <x v="2"/>
    <x v="32"/>
    <x v="32"/>
    <x v="4"/>
    <n v="2036"/>
    <n v="54169"/>
    <n v="1263"/>
    <n v="2341"/>
    <n v="65753"/>
    <n v="1306"/>
  </r>
  <r>
    <x v="2"/>
    <x v="8"/>
    <x v="8"/>
    <x v="4"/>
    <n v="348"/>
    <n v="40212"/>
    <n v="163"/>
    <n v="400"/>
    <n v="44368"/>
    <n v="194"/>
  </r>
  <r>
    <x v="2"/>
    <x v="33"/>
    <x v="33"/>
    <x v="4"/>
    <n v="705"/>
    <n v="12410"/>
    <n v="841"/>
    <n v="811"/>
    <n v="14184"/>
    <n v="826"/>
  </r>
  <r>
    <x v="0"/>
    <x v="34"/>
    <x v="34"/>
    <x v="4"/>
    <n v="1318"/>
    <n v="43381"/>
    <n v="103"/>
    <n v="1516"/>
    <n v="50522"/>
    <n v="154"/>
  </r>
  <r>
    <x v="3"/>
    <x v="35"/>
    <x v="35"/>
    <x v="4"/>
    <n v="276"/>
    <n v="4827"/>
    <n v="202"/>
    <n v="317"/>
    <n v="5570"/>
    <n v="267"/>
  </r>
  <r>
    <x v="4"/>
    <x v="36"/>
    <x v="36"/>
    <x v="4"/>
    <n v="829"/>
    <n v="16444"/>
    <n v="484"/>
    <n v="953"/>
    <n v="20840"/>
    <n v="519"/>
  </r>
  <r>
    <x v="0"/>
    <x v="37"/>
    <x v="37"/>
    <x v="4"/>
    <n v="726"/>
    <n v="13577"/>
    <n v="231"/>
    <n v="705"/>
    <n v="12634"/>
    <n v="136"/>
  </r>
  <r>
    <x v="4"/>
    <x v="20"/>
    <x v="20"/>
    <x v="4"/>
    <n v="1886"/>
    <n v="32012"/>
    <n v="2287"/>
    <n v="2169"/>
    <n v="36724"/>
    <n v="2140"/>
  </r>
  <r>
    <x v="1"/>
    <x v="38"/>
    <x v="38"/>
    <x v="4"/>
    <n v="608"/>
    <n v="10972"/>
    <n v="690"/>
    <n v="699"/>
    <n v="12299"/>
    <n v="462"/>
  </r>
  <r>
    <x v="3"/>
    <x v="39"/>
    <x v="39"/>
    <x v="4"/>
    <n v="3"/>
    <n v="52"/>
    <n v="0"/>
    <n v="3"/>
    <n v="52"/>
    <n v="0"/>
  </r>
  <r>
    <x v="3"/>
    <x v="40"/>
    <x v="40"/>
    <x v="4"/>
    <n v="236"/>
    <n v="4128"/>
    <n v="278"/>
    <n v="185"/>
    <n v="3236"/>
    <n v="216"/>
  </r>
  <r>
    <x v="1"/>
    <x v="41"/>
    <x v="41"/>
    <x v="4"/>
    <n v="1212"/>
    <n v="21610"/>
    <n v="1028"/>
    <n v="1394"/>
    <n v="24748"/>
    <n v="1184"/>
  </r>
  <r>
    <x v="2"/>
    <x v="9"/>
    <x v="9"/>
    <x v="4"/>
    <n v="285"/>
    <n v="20563"/>
    <n v="7"/>
    <n v="328"/>
    <n v="25068"/>
    <n v="68"/>
  </r>
  <r>
    <x v="0"/>
    <x v="10"/>
    <x v="10"/>
    <x v="4"/>
    <n v="5376"/>
    <n v="191673"/>
    <n v="3429"/>
    <n v="4824"/>
    <n v="137588"/>
    <n v="3316"/>
  </r>
  <r>
    <x v="3"/>
    <x v="42"/>
    <x v="42"/>
    <x v="4"/>
    <n v="181"/>
    <n v="4025"/>
    <n v="121"/>
    <n v="208"/>
    <n v="4330"/>
    <n v="176"/>
  </r>
  <r>
    <x v="4"/>
    <x v="43"/>
    <x v="43"/>
    <x v="4"/>
    <n v="413"/>
    <n v="7408"/>
    <n v="177"/>
    <n v="475"/>
    <n v="8788"/>
    <n v="289"/>
  </r>
  <r>
    <x v="3"/>
    <x v="44"/>
    <x v="44"/>
    <x v="4"/>
    <n v="904"/>
    <n v="15811"/>
    <n v="853"/>
    <n v="1040"/>
    <n v="18214"/>
    <n v="1059"/>
  </r>
  <r>
    <x v="0"/>
    <x v="22"/>
    <x v="22"/>
    <x v="4"/>
    <n v="3959"/>
    <n v="152388"/>
    <n v="1144"/>
    <n v="4553"/>
    <n v="178377"/>
    <n v="1904"/>
  </r>
  <r>
    <x v="0"/>
    <x v="23"/>
    <x v="23"/>
    <x v="4"/>
    <n v="951"/>
    <n v="16633"/>
    <n v="611"/>
    <n v="1094"/>
    <n v="19272"/>
    <n v="575"/>
  </r>
  <r>
    <x v="0"/>
    <x v="11"/>
    <x v="11"/>
    <x v="4"/>
    <n v="5465"/>
    <n v="143800"/>
    <n v="2537"/>
    <n v="6285"/>
    <n v="171969"/>
    <n v="2370"/>
  </r>
  <r>
    <x v="4"/>
    <x v="45"/>
    <x v="45"/>
    <x v="4"/>
    <n v="206"/>
    <n v="3951"/>
    <n v="114"/>
    <n v="237"/>
    <n v="4262"/>
    <n v="111"/>
  </r>
  <r>
    <x v="0"/>
    <x v="46"/>
    <x v="46"/>
    <x v="4"/>
    <n v="132"/>
    <n v="2309"/>
    <n v="19"/>
    <n v="152"/>
    <n v="2676"/>
    <n v="36"/>
  </r>
  <r>
    <x v="4"/>
    <x v="47"/>
    <x v="47"/>
    <x v="4"/>
    <n v="76"/>
    <n v="3045"/>
    <n v="0"/>
    <n v="87"/>
    <n v="3486"/>
    <n v="0"/>
  </r>
  <r>
    <x v="0"/>
    <x v="48"/>
    <x v="48"/>
    <x v="4"/>
    <n v="2340"/>
    <n v="41002"/>
    <n v="2102"/>
    <n v="2691"/>
    <n v="47103"/>
    <n v="2195"/>
  </r>
  <r>
    <x v="4"/>
    <x v="49"/>
    <x v="49"/>
    <x v="4"/>
    <n v="960"/>
    <n v="47479"/>
    <n v="233"/>
    <n v="1104"/>
    <n v="65183"/>
    <n v="111"/>
  </r>
  <r>
    <x v="0"/>
    <x v="15"/>
    <x v="15"/>
    <x v="4"/>
    <n v="835"/>
    <n v="62103"/>
    <n v="148"/>
    <n v="960"/>
    <n v="68653"/>
    <n v="207"/>
  </r>
  <r>
    <x v="1"/>
    <x v="24"/>
    <x v="24"/>
    <x v="4"/>
    <n v="1225"/>
    <n v="21694"/>
    <n v="1323"/>
    <n v="1409"/>
    <n v="25137"/>
    <n v="1219"/>
  </r>
  <r>
    <x v="2"/>
    <x v="17"/>
    <x v="17"/>
    <x v="4"/>
    <n v="227"/>
    <n v="5543"/>
    <n v="83"/>
    <n v="261"/>
    <n v="4602"/>
    <n v="105"/>
  </r>
  <r>
    <x v="4"/>
    <x v="50"/>
    <x v="50"/>
    <x v="4"/>
    <n v="1502"/>
    <n v="27583"/>
    <n v="1508"/>
    <n v="1727"/>
    <n v="31962"/>
    <n v="1340"/>
  </r>
  <r>
    <x v="3"/>
    <x v="18"/>
    <x v="18"/>
    <x v="5"/>
    <n v="338"/>
    <n v="7771"/>
    <n v="95"/>
    <n v="284"/>
    <n v="6459"/>
    <n v="104"/>
  </r>
  <r>
    <x v="0"/>
    <x v="10"/>
    <x v="10"/>
    <x v="5"/>
    <n v="8083"/>
    <n v="184406"/>
    <n v="4159"/>
    <n v="8083"/>
    <n v="185097"/>
    <n v="2520"/>
  </r>
  <r>
    <x v="0"/>
    <x v="15"/>
    <x v="15"/>
    <x v="5"/>
    <n v="6"/>
    <n v="134"/>
    <n v="2"/>
    <n v="6"/>
    <n v="134"/>
    <n v="2"/>
  </r>
  <r>
    <x v="2"/>
    <x v="17"/>
    <x v="17"/>
    <x v="5"/>
    <n v="10"/>
    <n v="224"/>
    <n v="2"/>
    <n v="10"/>
    <n v="224"/>
    <n v="0"/>
  </r>
  <r>
    <x v="0"/>
    <x v="4"/>
    <x v="4"/>
    <x v="6"/>
    <n v="1304"/>
    <n v="199027"/>
    <n v="0"/>
    <n v="1304"/>
    <n v="221032"/>
    <n v="0"/>
  </r>
  <r>
    <x v="0"/>
    <x v="10"/>
    <x v="10"/>
    <x v="6"/>
    <n v="941"/>
    <n v="173901"/>
    <n v="0"/>
    <n v="941"/>
    <n v="178644"/>
    <n v="0"/>
  </r>
  <r>
    <x v="0"/>
    <x v="11"/>
    <x v="11"/>
    <x v="6"/>
    <n v="444"/>
    <n v="84709"/>
    <n v="0"/>
    <n v="444"/>
    <n v="89520"/>
    <n v="0"/>
  </r>
  <r>
    <x v="0"/>
    <x v="4"/>
    <x v="4"/>
    <x v="7"/>
    <n v="1039"/>
    <n v="395015"/>
    <n v="15129"/>
    <n v="981"/>
    <n v="372237"/>
    <n v="12940"/>
  </r>
  <r>
    <x v="4"/>
    <x v="51"/>
    <x v="51"/>
    <x v="7"/>
    <n v="40"/>
    <n v="3866"/>
    <n v="517"/>
    <n v="50"/>
    <n v="4710"/>
    <n v="551"/>
  </r>
  <r>
    <x v="0"/>
    <x v="52"/>
    <x v="52"/>
    <x v="7"/>
    <n v="190"/>
    <n v="82326"/>
    <n v="2789"/>
    <n v="158"/>
    <n v="62979"/>
    <n v="2094"/>
  </r>
  <r>
    <x v="4"/>
    <x v="20"/>
    <x v="20"/>
    <x v="7"/>
    <n v="81"/>
    <n v="38332"/>
    <n v="1129"/>
    <n v="79"/>
    <n v="34853"/>
    <n v="1022"/>
  </r>
  <r>
    <x v="1"/>
    <x v="41"/>
    <x v="41"/>
    <x v="7"/>
    <n v="72"/>
    <n v="24566"/>
    <n v="985"/>
    <n v="31"/>
    <n v="11084"/>
    <n v="404"/>
  </r>
  <r>
    <x v="3"/>
    <x v="44"/>
    <x v="44"/>
    <x v="7"/>
    <n v="44"/>
    <n v="12893"/>
    <n v="502"/>
    <n v="27"/>
    <n v="10356"/>
    <n v="334"/>
  </r>
  <r>
    <x v="0"/>
    <x v="15"/>
    <x v="15"/>
    <x v="7"/>
    <n v="120"/>
    <n v="77979"/>
    <n v="1959"/>
    <n v="51"/>
    <n v="35535"/>
    <n v="774"/>
  </r>
  <r>
    <x v="4"/>
    <x v="50"/>
    <x v="50"/>
    <x v="7"/>
    <n v="70"/>
    <n v="26636"/>
    <n v="1157"/>
    <n v="72"/>
    <n v="21830"/>
    <n v="1120"/>
  </r>
  <r>
    <x v="2"/>
    <x v="26"/>
    <x v="26"/>
    <x v="8"/>
    <n v="1729"/>
    <n v="161690"/>
    <n v="5167"/>
    <n v="1729"/>
    <n v="167390"/>
    <n v="4774"/>
  </r>
  <r>
    <x v="1"/>
    <x v="27"/>
    <x v="27"/>
    <x v="8"/>
    <n v="955"/>
    <n v="82092"/>
    <n v="3367"/>
    <n v="955"/>
    <n v="83125"/>
    <n v="2161"/>
  </r>
  <r>
    <x v="0"/>
    <x v="1"/>
    <x v="1"/>
    <x v="8"/>
    <n v="600"/>
    <n v="36607"/>
    <n v="714"/>
    <n v="600"/>
    <n v="48909"/>
    <n v="919"/>
  </r>
  <r>
    <x v="1"/>
    <x v="2"/>
    <x v="2"/>
    <x v="8"/>
    <n v="745"/>
    <n v="63585"/>
    <n v="2902"/>
    <n v="745"/>
    <n v="53575"/>
    <n v="3064"/>
  </r>
  <r>
    <x v="2"/>
    <x v="3"/>
    <x v="3"/>
    <x v="8"/>
    <n v="2729"/>
    <n v="239874"/>
    <n v="7720"/>
    <n v="2729"/>
    <n v="208444"/>
    <n v="6086"/>
  </r>
  <r>
    <x v="0"/>
    <x v="4"/>
    <x v="4"/>
    <x v="8"/>
    <n v="2974"/>
    <n v="220419"/>
    <n v="33141"/>
    <n v="2577"/>
    <n v="163441"/>
    <n v="32501"/>
  </r>
  <r>
    <x v="1"/>
    <x v="28"/>
    <x v="28"/>
    <x v="8"/>
    <n v="2954"/>
    <n v="325693"/>
    <n v="7550"/>
    <n v="2954"/>
    <n v="344288"/>
    <n v="7921"/>
  </r>
  <r>
    <x v="3"/>
    <x v="18"/>
    <x v="18"/>
    <x v="8"/>
    <n v="5214"/>
    <n v="806290"/>
    <n v="26908"/>
    <n v="5214"/>
    <n v="718252"/>
    <n v="23563"/>
  </r>
  <r>
    <x v="2"/>
    <x v="29"/>
    <x v="29"/>
    <x v="8"/>
    <n v="3153"/>
    <n v="317100"/>
    <n v="9279"/>
    <n v="3153"/>
    <n v="292750"/>
    <n v="7861"/>
  </r>
  <r>
    <x v="0"/>
    <x v="7"/>
    <x v="7"/>
    <x v="8"/>
    <n v="7424"/>
    <n v="691730"/>
    <n v="11603"/>
    <n v="7424"/>
    <n v="719747"/>
    <n v="10451"/>
  </r>
  <r>
    <x v="2"/>
    <x v="32"/>
    <x v="32"/>
    <x v="8"/>
    <n v="5076"/>
    <n v="425679"/>
    <n v="11327"/>
    <n v="5076"/>
    <n v="407528"/>
    <n v="11967"/>
  </r>
  <r>
    <x v="2"/>
    <x v="33"/>
    <x v="33"/>
    <x v="8"/>
    <n v="5446"/>
    <n v="679649"/>
    <n v="18393"/>
    <n v="5446"/>
    <n v="660485"/>
    <n v="18381"/>
  </r>
  <r>
    <x v="0"/>
    <x v="34"/>
    <x v="34"/>
    <x v="8"/>
    <n v="2632"/>
    <n v="277380"/>
    <n v="4965"/>
    <n v="2632"/>
    <n v="292023"/>
    <n v="5327"/>
  </r>
  <r>
    <x v="3"/>
    <x v="35"/>
    <x v="35"/>
    <x v="8"/>
    <n v="733"/>
    <n v="69756"/>
    <n v="2762"/>
    <n v="733"/>
    <n v="70109"/>
    <n v="1972"/>
  </r>
  <r>
    <x v="0"/>
    <x v="37"/>
    <x v="37"/>
    <x v="8"/>
    <n v="2485"/>
    <n v="334064"/>
    <n v="6320"/>
    <n v="2485"/>
    <n v="361260"/>
    <n v="6602"/>
  </r>
  <r>
    <x v="4"/>
    <x v="20"/>
    <x v="20"/>
    <x v="8"/>
    <n v="3826"/>
    <n v="238836"/>
    <n v="13674"/>
    <n v="3826"/>
    <n v="242547"/>
    <n v="13175"/>
  </r>
  <r>
    <x v="1"/>
    <x v="38"/>
    <x v="38"/>
    <x v="8"/>
    <n v="1502"/>
    <n v="155511"/>
    <n v="4265"/>
    <n v="1502"/>
    <n v="145162"/>
    <n v="3580"/>
  </r>
  <r>
    <x v="3"/>
    <x v="40"/>
    <x v="40"/>
    <x v="8"/>
    <n v="2094"/>
    <n v="186442"/>
    <n v="6700"/>
    <n v="2094"/>
    <n v="183311"/>
    <n v="6011"/>
  </r>
  <r>
    <x v="1"/>
    <x v="41"/>
    <x v="41"/>
    <x v="8"/>
    <n v="2724"/>
    <n v="270079"/>
    <n v="9318"/>
    <n v="2724"/>
    <n v="281320"/>
    <n v="8468"/>
  </r>
  <r>
    <x v="0"/>
    <x v="53"/>
    <x v="53"/>
    <x v="8"/>
    <n v="4455"/>
    <n v="955841"/>
    <n v="12174"/>
    <n v="4455"/>
    <n v="875121"/>
    <n v="12815"/>
  </r>
  <r>
    <x v="2"/>
    <x v="9"/>
    <x v="9"/>
    <x v="8"/>
    <n v="3384"/>
    <n v="428781"/>
    <n v="6702"/>
    <n v="3384"/>
    <n v="364258"/>
    <n v="6966"/>
  </r>
  <r>
    <x v="0"/>
    <x v="10"/>
    <x v="10"/>
    <x v="8"/>
    <n v="27722"/>
    <n v="3218150"/>
    <n v="66066"/>
    <n v="24866"/>
    <n v="2491457"/>
    <n v="21245"/>
  </r>
  <r>
    <x v="3"/>
    <x v="42"/>
    <x v="42"/>
    <x v="8"/>
    <n v="1635"/>
    <n v="148720"/>
    <n v="4731"/>
    <n v="1635"/>
    <n v="151699"/>
    <n v="4672"/>
  </r>
  <r>
    <x v="4"/>
    <x v="43"/>
    <x v="43"/>
    <x v="8"/>
    <n v="642"/>
    <n v="45535"/>
    <n v="1522"/>
    <n v="642"/>
    <n v="46184"/>
    <n v="1710"/>
  </r>
  <r>
    <x v="3"/>
    <x v="44"/>
    <x v="44"/>
    <x v="8"/>
    <n v="5715"/>
    <n v="537949"/>
    <n v="19529"/>
    <n v="5715"/>
    <n v="510603"/>
    <n v="18683"/>
  </r>
  <r>
    <x v="0"/>
    <x v="22"/>
    <x v="22"/>
    <x v="8"/>
    <n v="4381"/>
    <n v="711099"/>
    <n v="7747"/>
    <n v="4381"/>
    <n v="673206"/>
    <n v="4470"/>
  </r>
  <r>
    <x v="0"/>
    <x v="23"/>
    <x v="23"/>
    <x v="8"/>
    <n v="1131"/>
    <n v="105484"/>
    <n v="1652"/>
    <n v="1131"/>
    <n v="95381"/>
    <n v="1474"/>
  </r>
  <r>
    <x v="0"/>
    <x v="11"/>
    <x v="11"/>
    <x v="8"/>
    <n v="32406"/>
    <n v="4322744"/>
    <n v="184280"/>
    <n v="26749"/>
    <n v="2562213"/>
    <n v="87962"/>
  </r>
  <r>
    <x v="0"/>
    <x v="46"/>
    <x v="46"/>
    <x v="8"/>
    <n v="1275"/>
    <n v="184166"/>
    <n v="2592"/>
    <n v="1275"/>
    <n v="183274"/>
    <n v="2804"/>
  </r>
  <r>
    <x v="0"/>
    <x v="48"/>
    <x v="48"/>
    <x v="8"/>
    <n v="1137"/>
    <n v="71552"/>
    <n v="2237"/>
    <n v="1137"/>
    <n v="71987"/>
    <n v="2226"/>
  </r>
  <r>
    <x v="4"/>
    <x v="49"/>
    <x v="49"/>
    <x v="8"/>
    <n v="2360"/>
    <n v="242842"/>
    <n v="5462"/>
    <n v="2360"/>
    <n v="249424"/>
    <n v="5614"/>
  </r>
  <r>
    <x v="0"/>
    <x v="54"/>
    <x v="54"/>
    <x v="8"/>
    <n v="6809"/>
    <n v="864817"/>
    <n v="4380"/>
    <n v="6809"/>
    <n v="860671"/>
    <n v="7584"/>
  </r>
  <r>
    <x v="0"/>
    <x v="15"/>
    <x v="15"/>
    <x v="8"/>
    <n v="7019"/>
    <n v="695268"/>
    <n v="11649"/>
    <n v="7019"/>
    <n v="736781"/>
    <n v="10280"/>
  </r>
  <r>
    <x v="1"/>
    <x v="24"/>
    <x v="24"/>
    <x v="8"/>
    <n v="5109"/>
    <n v="530724"/>
    <n v="16405"/>
    <n v="5109"/>
    <n v="525584"/>
    <n v="16234"/>
  </r>
  <r>
    <x v="4"/>
    <x v="55"/>
    <x v="55"/>
    <x v="8"/>
    <n v="5645"/>
    <n v="627387"/>
    <n v="17198"/>
    <n v="5645"/>
    <n v="642621"/>
    <n v="15111"/>
  </r>
  <r>
    <x v="2"/>
    <x v="17"/>
    <x v="17"/>
    <x v="8"/>
    <n v="475"/>
    <n v="98012"/>
    <n v="2074"/>
    <n v="475"/>
    <n v="100269"/>
    <n v="2277"/>
  </r>
  <r>
    <x v="4"/>
    <x v="50"/>
    <x v="50"/>
    <x v="8"/>
    <n v="6621"/>
    <n v="605653"/>
    <n v="20889"/>
    <n v="6621"/>
    <n v="676314"/>
    <n v="22498"/>
  </r>
  <r>
    <x v="2"/>
    <x v="26"/>
    <x v="26"/>
    <x v="9"/>
    <n v="1715"/>
    <n v="99823"/>
    <n v="1995"/>
    <n v="1750"/>
    <n v="115949"/>
    <n v="2104"/>
  </r>
  <r>
    <x v="0"/>
    <x v="1"/>
    <x v="1"/>
    <x v="9"/>
    <n v="2314"/>
    <n v="56334"/>
    <n v="3400"/>
    <n v="835"/>
    <n v="25395"/>
    <n v="1108"/>
  </r>
  <r>
    <x v="1"/>
    <x v="2"/>
    <x v="2"/>
    <x v="9"/>
    <n v="1"/>
    <n v="87"/>
    <n v="0"/>
    <n v="1"/>
    <n v="87"/>
    <n v="0"/>
  </r>
  <r>
    <x v="2"/>
    <x v="3"/>
    <x v="3"/>
    <x v="9"/>
    <n v="1649"/>
    <n v="61110"/>
    <n v="4585"/>
    <n v="1731"/>
    <n v="66231"/>
    <n v="3674"/>
  </r>
  <r>
    <x v="0"/>
    <x v="4"/>
    <x v="4"/>
    <x v="9"/>
    <n v="7777"/>
    <n v="184728"/>
    <n v="31541"/>
    <n v="7346"/>
    <n v="202712"/>
    <n v="30043"/>
  </r>
  <r>
    <x v="1"/>
    <x v="28"/>
    <x v="28"/>
    <x v="9"/>
    <n v="1895"/>
    <n v="77777"/>
    <n v="3234"/>
    <n v="1990"/>
    <n v="105193"/>
    <n v="3108"/>
  </r>
  <r>
    <x v="3"/>
    <x v="5"/>
    <x v="5"/>
    <x v="9"/>
    <n v="523"/>
    <n v="29979"/>
    <n v="1996"/>
    <n v="478.5"/>
    <n v="24314"/>
    <n v="1710"/>
  </r>
  <r>
    <x v="3"/>
    <x v="18"/>
    <x v="18"/>
    <x v="9"/>
    <n v="1898"/>
    <n v="93913"/>
    <n v="5011"/>
    <n v="1721"/>
    <n v="72767"/>
    <n v="3608"/>
  </r>
  <r>
    <x v="3"/>
    <x v="56"/>
    <x v="56"/>
    <x v="9"/>
    <n v="10657"/>
    <n v="377449"/>
    <n v="34401"/>
    <n v="11190"/>
    <n v="373832"/>
    <n v="32934"/>
  </r>
  <r>
    <x v="2"/>
    <x v="29"/>
    <x v="29"/>
    <x v="9"/>
    <n v="1257"/>
    <n v="24740"/>
    <n v="2049"/>
    <n v="1320"/>
    <n v="26375"/>
    <n v="2177"/>
  </r>
  <r>
    <x v="0"/>
    <x v="7"/>
    <x v="7"/>
    <x v="9"/>
    <n v="4648"/>
    <n v="162972"/>
    <n v="3791"/>
    <n v="4880"/>
    <n v="256896"/>
    <n v="4151"/>
  </r>
  <r>
    <x v="2"/>
    <x v="57"/>
    <x v="57"/>
    <x v="9"/>
    <n v="2520"/>
    <n v="80492"/>
    <n v="3188"/>
    <n v="2646"/>
    <n v="94716"/>
    <n v="3955"/>
  </r>
  <r>
    <x v="0"/>
    <x v="58"/>
    <x v="58"/>
    <x v="9"/>
    <n v="649"/>
    <n v="21751"/>
    <n v="1657"/>
    <n v="681"/>
    <n v="20807"/>
    <n v="1498"/>
  </r>
  <r>
    <x v="2"/>
    <x v="8"/>
    <x v="8"/>
    <x v="9"/>
    <n v="3051"/>
    <n v="118536"/>
    <n v="4488"/>
    <n v="2959"/>
    <n v="123216"/>
    <n v="4024"/>
  </r>
  <r>
    <x v="2"/>
    <x v="33"/>
    <x v="33"/>
    <x v="9"/>
    <n v="1982"/>
    <n v="83729"/>
    <n v="2303"/>
    <n v="2081"/>
    <n v="103621"/>
    <n v="2328"/>
  </r>
  <r>
    <x v="0"/>
    <x v="59"/>
    <x v="59"/>
    <x v="9"/>
    <n v="1600"/>
    <n v="66314"/>
    <n v="1860"/>
    <n v="1155"/>
    <n v="51650"/>
    <n v="1136"/>
  </r>
  <r>
    <x v="4"/>
    <x v="60"/>
    <x v="60"/>
    <x v="9"/>
    <n v="0"/>
    <n v="0"/>
    <n v="0"/>
    <n v="112"/>
    <n v="4659"/>
    <n v="87"/>
  </r>
  <r>
    <x v="4"/>
    <x v="61"/>
    <x v="61"/>
    <x v="9"/>
    <n v="1573"/>
    <n v="35734"/>
    <n v="2636"/>
    <n v="1652"/>
    <n v="33184"/>
    <n v="2616"/>
  </r>
  <r>
    <x v="0"/>
    <x v="37"/>
    <x v="37"/>
    <x v="9"/>
    <n v="322"/>
    <n v="5632"/>
    <n v="360"/>
    <n v="338"/>
    <n v="5913"/>
    <n v="321"/>
  </r>
  <r>
    <x v="0"/>
    <x v="62"/>
    <x v="62"/>
    <x v="9"/>
    <n v="284"/>
    <n v="14586"/>
    <n v="1255"/>
    <n v="345"/>
    <n v="18823"/>
    <n v="1376"/>
  </r>
  <r>
    <x v="1"/>
    <x v="38"/>
    <x v="38"/>
    <x v="9"/>
    <n v="1257"/>
    <n v="22900"/>
    <n v="2134"/>
    <n v="1088"/>
    <n v="21396"/>
    <n v="1708"/>
  </r>
  <r>
    <x v="3"/>
    <x v="40"/>
    <x v="40"/>
    <x v="9"/>
    <n v="673"/>
    <n v="13491"/>
    <n v="930"/>
    <n v="527"/>
    <n v="10525"/>
    <n v="808"/>
  </r>
  <r>
    <x v="1"/>
    <x v="41"/>
    <x v="41"/>
    <x v="9"/>
    <n v="1264"/>
    <n v="45808"/>
    <n v="2199"/>
    <n v="445"/>
    <n v="16010"/>
    <n v="600"/>
  </r>
  <r>
    <x v="1"/>
    <x v="63"/>
    <x v="63"/>
    <x v="9"/>
    <n v="720"/>
    <n v="53859"/>
    <n v="2359"/>
    <n v="520"/>
    <n v="60449"/>
    <n v="3265"/>
  </r>
  <r>
    <x v="0"/>
    <x v="21"/>
    <x v="21"/>
    <x v="9"/>
    <n v="812"/>
    <n v="41230"/>
    <n v="806"/>
    <n v="255"/>
    <n v="15094"/>
    <n v="204"/>
  </r>
  <r>
    <x v="2"/>
    <x v="9"/>
    <x v="9"/>
    <x v="9"/>
    <n v="1618"/>
    <n v="67879"/>
    <n v="2618"/>
    <n v="1699"/>
    <n v="73146"/>
    <n v="2487"/>
  </r>
  <r>
    <x v="0"/>
    <x v="64"/>
    <x v="64"/>
    <x v="9"/>
    <n v="433"/>
    <n v="27622"/>
    <n v="443"/>
    <n v="455"/>
    <n v="38670"/>
    <n v="496"/>
  </r>
  <r>
    <x v="0"/>
    <x v="10"/>
    <x v="10"/>
    <x v="9"/>
    <n v="4280"/>
    <n v="199693"/>
    <n v="2931"/>
    <n v="3067"/>
    <n v="160488"/>
    <n v="1824"/>
  </r>
  <r>
    <x v="4"/>
    <x v="65"/>
    <x v="65"/>
    <x v="9"/>
    <n v="1529"/>
    <n v="45321"/>
    <n v="2488"/>
    <n v="1189"/>
    <n v="35238"/>
    <n v="1605"/>
  </r>
  <r>
    <x v="3"/>
    <x v="42"/>
    <x v="42"/>
    <x v="9"/>
    <n v="250"/>
    <n v="9067"/>
    <n v="292"/>
    <n v="263"/>
    <n v="8920"/>
    <n v="427"/>
  </r>
  <r>
    <x v="3"/>
    <x v="44"/>
    <x v="44"/>
    <x v="9"/>
    <n v="4703"/>
    <n v="101479"/>
    <n v="7906"/>
    <n v="2151"/>
    <n v="45767"/>
    <n v="3112"/>
  </r>
  <r>
    <x v="0"/>
    <x v="22"/>
    <x v="22"/>
    <x v="9"/>
    <n v="12286"/>
    <n v="427885"/>
    <n v="14927"/>
    <n v="12900"/>
    <n v="578834"/>
    <n v="13897"/>
  </r>
  <r>
    <x v="0"/>
    <x v="11"/>
    <x v="11"/>
    <x v="9"/>
    <n v="11377"/>
    <n v="365845"/>
    <n v="7107"/>
    <n v="6537"/>
    <n v="449384"/>
    <n v="4931"/>
  </r>
  <r>
    <x v="0"/>
    <x v="12"/>
    <x v="12"/>
    <x v="9"/>
    <n v="6308"/>
    <n v="230839"/>
    <n v="10804"/>
    <n v="5442"/>
    <n v="203302"/>
    <n v="8715"/>
  </r>
  <r>
    <x v="4"/>
    <x v="45"/>
    <x v="45"/>
    <x v="9"/>
    <n v="227"/>
    <n v="8058"/>
    <n v="312"/>
    <n v="238"/>
    <n v="7701"/>
    <n v="301"/>
  </r>
  <r>
    <x v="0"/>
    <x v="66"/>
    <x v="66"/>
    <x v="9"/>
    <n v="185"/>
    <n v="10226"/>
    <n v="213"/>
    <n v="194"/>
    <n v="10226"/>
    <n v="207"/>
  </r>
  <r>
    <x v="0"/>
    <x v="67"/>
    <x v="67"/>
    <x v="9"/>
    <n v="67"/>
    <n v="2484"/>
    <n v="125"/>
    <n v="70"/>
    <n v="2183"/>
    <n v="106"/>
  </r>
  <r>
    <x v="4"/>
    <x v="68"/>
    <x v="68"/>
    <x v="9"/>
    <n v="822"/>
    <n v="29330"/>
    <n v="1508"/>
    <n v="863"/>
    <n v="31409"/>
    <n v="1162"/>
  </r>
  <r>
    <x v="0"/>
    <x v="46"/>
    <x v="46"/>
    <x v="9"/>
    <n v="1266"/>
    <n v="62984"/>
    <n v="1520"/>
    <n v="1329"/>
    <n v="66087"/>
    <n v="1721"/>
  </r>
  <r>
    <x v="4"/>
    <x v="47"/>
    <x v="47"/>
    <x v="9"/>
    <n v="635"/>
    <n v="27367"/>
    <n v="923"/>
    <n v="667"/>
    <n v="30044"/>
    <n v="951"/>
  </r>
  <r>
    <x v="4"/>
    <x v="69"/>
    <x v="69"/>
    <x v="9"/>
    <n v="3139"/>
    <n v="117846"/>
    <n v="3724"/>
    <n v="3249"/>
    <n v="113136"/>
    <n v="4024"/>
  </r>
  <r>
    <x v="4"/>
    <x v="14"/>
    <x v="14"/>
    <x v="9"/>
    <n v="3783"/>
    <n v="153526"/>
    <n v="5695"/>
    <n v="3449"/>
    <n v="154576"/>
    <n v="5237"/>
  </r>
  <r>
    <x v="0"/>
    <x v="54"/>
    <x v="54"/>
    <x v="9"/>
    <n v="1337"/>
    <n v="55750"/>
    <n v="1329"/>
    <n v="1404"/>
    <n v="56108"/>
    <n v="1269"/>
  </r>
  <r>
    <x v="0"/>
    <x v="15"/>
    <x v="15"/>
    <x v="9"/>
    <n v="11892"/>
    <n v="556765"/>
    <n v="16302"/>
    <n v="12487"/>
    <n v="603418"/>
    <n v="15862"/>
  </r>
  <r>
    <x v="1"/>
    <x v="24"/>
    <x v="24"/>
    <x v="9"/>
    <n v="2472"/>
    <n v="67753"/>
    <n v="4343"/>
    <n v="2356"/>
    <n v="63474"/>
    <n v="3788"/>
  </r>
  <r>
    <x v="0"/>
    <x v="70"/>
    <x v="70"/>
    <x v="9"/>
    <n v="1787"/>
    <n v="54502"/>
    <n v="2002"/>
    <n v="1876"/>
    <n v="66132"/>
    <n v="2175"/>
  </r>
  <r>
    <x v="4"/>
    <x v="50"/>
    <x v="50"/>
    <x v="9"/>
    <n v="345"/>
    <n v="12802"/>
    <n v="547"/>
    <n v="317"/>
    <n v="13351"/>
    <n v="516"/>
  </r>
  <r>
    <x v="4"/>
    <x v="71"/>
    <x v="71"/>
    <x v="9"/>
    <n v="708"/>
    <n v="12497"/>
    <n v="1193"/>
    <n v="743"/>
    <n v="13059"/>
    <n v="1145"/>
  </r>
  <r>
    <x v="0"/>
    <x v="10"/>
    <x v="10"/>
    <x v="10"/>
    <n v="909"/>
    <n v="66088"/>
    <n v="2316"/>
    <n v="1000"/>
    <n v="73879"/>
    <n v="2453"/>
  </r>
  <r>
    <x v="0"/>
    <x v="22"/>
    <x v="22"/>
    <x v="10"/>
    <n v="967"/>
    <n v="284097"/>
    <n v="2530"/>
    <n v="959"/>
    <n v="376169"/>
    <n v="2907"/>
  </r>
  <r>
    <x v="2"/>
    <x v="26"/>
    <x v="26"/>
    <x v="11"/>
    <n v="1871"/>
    <n v="56407"/>
    <n v="1043"/>
    <n v="1429"/>
    <n v="43502"/>
    <n v="824"/>
  </r>
  <r>
    <x v="1"/>
    <x v="72"/>
    <x v="72"/>
    <x v="11"/>
    <n v="282"/>
    <n v="9382"/>
    <n v="111"/>
    <n v="310"/>
    <n v="10310"/>
    <n v="98"/>
  </r>
  <r>
    <x v="1"/>
    <x v="27"/>
    <x v="27"/>
    <x v="11"/>
    <n v="825"/>
    <n v="25130"/>
    <n v="696"/>
    <n v="908"/>
    <n v="27310"/>
    <n v="784"/>
  </r>
  <r>
    <x v="0"/>
    <x v="1"/>
    <x v="1"/>
    <x v="11"/>
    <n v="2767"/>
    <n v="87956"/>
    <n v="1248"/>
    <n v="1359"/>
    <n v="42756"/>
    <n v="584"/>
  </r>
  <r>
    <x v="1"/>
    <x v="2"/>
    <x v="2"/>
    <x v="11"/>
    <n v="980"/>
    <n v="28951"/>
    <n v="938"/>
    <n v="1078"/>
    <n v="31785"/>
    <n v="953"/>
  </r>
  <r>
    <x v="2"/>
    <x v="3"/>
    <x v="3"/>
    <x v="11"/>
    <n v="1622"/>
    <n v="52296"/>
    <n v="1406"/>
    <n v="1433"/>
    <n v="48133"/>
    <n v="1153"/>
  </r>
  <r>
    <x v="0"/>
    <x v="4"/>
    <x v="4"/>
    <x v="11"/>
    <n v="3422"/>
    <n v="113404"/>
    <n v="14305"/>
    <n v="2616"/>
    <n v="106784"/>
    <n v="10178"/>
  </r>
  <r>
    <x v="1"/>
    <x v="28"/>
    <x v="28"/>
    <x v="11"/>
    <n v="2504"/>
    <n v="82556"/>
    <n v="1276"/>
    <n v="2025"/>
    <n v="66824"/>
    <n v="1175"/>
  </r>
  <r>
    <x v="3"/>
    <x v="5"/>
    <x v="5"/>
    <x v="11"/>
    <n v="156"/>
    <n v="4359"/>
    <n v="440"/>
    <n v="146"/>
    <n v="5139"/>
    <n v="435"/>
  </r>
  <r>
    <x v="3"/>
    <x v="18"/>
    <x v="18"/>
    <x v="11"/>
    <n v="200"/>
    <n v="5067"/>
    <n v="284"/>
    <n v="191"/>
    <n v="5181"/>
    <n v="184"/>
  </r>
  <r>
    <x v="2"/>
    <x v="29"/>
    <x v="29"/>
    <x v="11"/>
    <n v="501"/>
    <n v="15786"/>
    <n v="384"/>
    <n v="501"/>
    <n v="15751"/>
    <n v="328"/>
  </r>
  <r>
    <x v="4"/>
    <x v="73"/>
    <x v="73"/>
    <x v="11"/>
    <n v="714"/>
    <n v="18238"/>
    <n v="382"/>
    <n v="785"/>
    <n v="20009"/>
    <n v="337"/>
  </r>
  <r>
    <x v="0"/>
    <x v="74"/>
    <x v="74"/>
    <x v="11"/>
    <n v="1424"/>
    <n v="45992"/>
    <n v="581"/>
    <n v="1566"/>
    <n v="50617"/>
    <n v="635"/>
  </r>
  <r>
    <x v="0"/>
    <x v="75"/>
    <x v="75"/>
    <x v="11"/>
    <n v="449"/>
    <n v="12737"/>
    <n v="235"/>
    <n v="436"/>
    <n v="12095"/>
    <n v="216"/>
  </r>
  <r>
    <x v="0"/>
    <x v="7"/>
    <x v="7"/>
    <x v="11"/>
    <n v="7266"/>
    <n v="238998"/>
    <n v="3723"/>
    <n v="7993"/>
    <n v="262362"/>
    <n v="3841"/>
  </r>
  <r>
    <x v="0"/>
    <x v="76"/>
    <x v="76"/>
    <x v="11"/>
    <n v="1120"/>
    <n v="35875"/>
    <n v="368"/>
    <n v="1232"/>
    <n v="39384"/>
    <n v="412"/>
  </r>
  <r>
    <x v="0"/>
    <x v="77"/>
    <x v="77"/>
    <x v="11"/>
    <n v="130"/>
    <n v="4228"/>
    <n v="50"/>
    <n v="143"/>
    <n v="4744"/>
    <n v="29"/>
  </r>
  <r>
    <x v="2"/>
    <x v="78"/>
    <x v="78"/>
    <x v="11"/>
    <n v="152"/>
    <n v="4761"/>
    <n v="131"/>
    <n v="152"/>
    <n v="4848"/>
    <n v="193"/>
  </r>
  <r>
    <x v="2"/>
    <x v="8"/>
    <x v="8"/>
    <x v="11"/>
    <n v="2146"/>
    <n v="70595"/>
    <n v="1568"/>
    <n v="2146"/>
    <n v="70450"/>
    <n v="1702"/>
  </r>
  <r>
    <x v="2"/>
    <x v="33"/>
    <x v="33"/>
    <x v="11"/>
    <n v="1300"/>
    <n v="36843"/>
    <n v="893"/>
    <n v="284"/>
    <n v="8208"/>
    <n v="168"/>
  </r>
  <r>
    <x v="0"/>
    <x v="34"/>
    <x v="34"/>
    <x v="11"/>
    <n v="1682"/>
    <n v="52848"/>
    <n v="741"/>
    <n v="1850"/>
    <n v="58379"/>
    <n v="665"/>
  </r>
  <r>
    <x v="2"/>
    <x v="79"/>
    <x v="79"/>
    <x v="11"/>
    <m/>
    <m/>
    <m/>
    <n v="1308"/>
    <n v="41121"/>
    <n v="856"/>
  </r>
  <r>
    <x v="0"/>
    <x v="80"/>
    <x v="80"/>
    <x v="11"/>
    <n v="1159"/>
    <n v="37597"/>
    <n v="603"/>
    <n v="1272"/>
    <n v="41548"/>
    <n v="704"/>
  </r>
  <r>
    <x v="3"/>
    <x v="35"/>
    <x v="35"/>
    <x v="11"/>
    <n v="1676"/>
    <n v="52501"/>
    <n v="1542"/>
    <n v="1844"/>
    <n v="57793"/>
    <n v="1516"/>
  </r>
  <r>
    <x v="4"/>
    <x v="60"/>
    <x v="60"/>
    <x v="11"/>
    <n v="699"/>
    <n v="23266"/>
    <n v="546"/>
    <n v="694"/>
    <n v="23083"/>
    <n v="528"/>
  </r>
  <r>
    <x v="4"/>
    <x v="81"/>
    <x v="81"/>
    <x v="11"/>
    <n v="694"/>
    <n v="23089"/>
    <n v="586"/>
    <n v="694"/>
    <n v="23784"/>
    <n v="934"/>
  </r>
  <r>
    <x v="0"/>
    <x v="37"/>
    <x v="37"/>
    <x v="11"/>
    <n v="4535"/>
    <n v="141356"/>
    <n v="2901"/>
    <n v="4989"/>
    <n v="157212"/>
    <n v="2790"/>
  </r>
  <r>
    <x v="4"/>
    <x v="20"/>
    <x v="20"/>
    <x v="11"/>
    <n v="703"/>
    <n v="19448"/>
    <n v="774"/>
    <n v="757"/>
    <n v="20975"/>
    <n v="643"/>
  </r>
  <r>
    <x v="1"/>
    <x v="38"/>
    <x v="38"/>
    <x v="11"/>
    <n v="2565"/>
    <n v="85332"/>
    <n v="994"/>
    <n v="2660"/>
    <n v="88510"/>
    <n v="1135"/>
  </r>
  <r>
    <x v="3"/>
    <x v="40"/>
    <x v="40"/>
    <x v="11"/>
    <n v="3005"/>
    <n v="95710"/>
    <n v="2486"/>
    <n v="2514"/>
    <n v="80313"/>
    <n v="2128"/>
  </r>
  <r>
    <x v="1"/>
    <x v="41"/>
    <x v="41"/>
    <x v="11"/>
    <n v="1507"/>
    <n v="47663"/>
    <n v="1171"/>
    <n v="1308"/>
    <n v="40838"/>
    <n v="940"/>
  </r>
  <r>
    <x v="3"/>
    <x v="82"/>
    <x v="82"/>
    <x v="11"/>
    <n v="1910"/>
    <n v="55471"/>
    <n v="1811"/>
    <n v="1986"/>
    <n v="57580"/>
    <n v="2165"/>
  </r>
  <r>
    <x v="0"/>
    <x v="21"/>
    <x v="21"/>
    <x v="11"/>
    <n v="1278"/>
    <n v="41671"/>
    <n v="19"/>
    <n v="618"/>
    <n v="20194"/>
    <n v="252"/>
  </r>
  <r>
    <x v="0"/>
    <x v="53"/>
    <x v="53"/>
    <x v="11"/>
    <n v="3225"/>
    <n v="105406"/>
    <n v="1103"/>
    <n v="3418"/>
    <n v="112286"/>
    <n v="1175"/>
  </r>
  <r>
    <x v="2"/>
    <x v="9"/>
    <x v="9"/>
    <x v="11"/>
    <n v="3117"/>
    <n v="100914"/>
    <n v="1088"/>
    <n v="2567"/>
    <n v="82922"/>
    <n v="1080"/>
  </r>
  <r>
    <x v="0"/>
    <x v="10"/>
    <x v="10"/>
    <x v="11"/>
    <n v="2614"/>
    <n v="81102"/>
    <n v="1715"/>
    <n v="2509"/>
    <n v="79114"/>
    <n v="1338"/>
  </r>
  <r>
    <x v="3"/>
    <x v="42"/>
    <x v="42"/>
    <x v="11"/>
    <n v="250"/>
    <n v="7515"/>
    <n v="131"/>
    <n v="275"/>
    <n v="8275"/>
    <n v="144"/>
  </r>
  <r>
    <x v="4"/>
    <x v="43"/>
    <x v="43"/>
    <x v="11"/>
    <n v="30"/>
    <n v="860"/>
    <n v="26"/>
    <n v="19"/>
    <n v="575"/>
    <n v="22"/>
  </r>
  <r>
    <x v="3"/>
    <x v="83"/>
    <x v="83"/>
    <x v="11"/>
    <n v="7310"/>
    <n v="240097"/>
    <n v="4287"/>
    <n v="7170"/>
    <n v="236097"/>
    <n v="4255"/>
  </r>
  <r>
    <x v="3"/>
    <x v="44"/>
    <x v="44"/>
    <x v="11"/>
    <n v="5556"/>
    <n v="178313"/>
    <n v="4837"/>
    <n v="5541"/>
    <n v="178620"/>
    <n v="4629"/>
  </r>
  <r>
    <x v="0"/>
    <x v="22"/>
    <x v="22"/>
    <x v="11"/>
    <n v="156"/>
    <n v="5162"/>
    <n v="109"/>
    <n v="172"/>
    <n v="5727"/>
    <n v="52"/>
  </r>
  <r>
    <x v="0"/>
    <x v="23"/>
    <x v="23"/>
    <x v="11"/>
    <n v="399"/>
    <n v="13143"/>
    <n v="208"/>
    <n v="399"/>
    <n v="13154"/>
    <n v="177"/>
  </r>
  <r>
    <x v="0"/>
    <x v="11"/>
    <x v="11"/>
    <x v="11"/>
    <n v="5211"/>
    <n v="166253"/>
    <n v="3497"/>
    <n v="4566"/>
    <n v="144775"/>
    <n v="2848"/>
  </r>
  <r>
    <x v="0"/>
    <x v="12"/>
    <x v="12"/>
    <x v="11"/>
    <n v="3267"/>
    <n v="108019"/>
    <n v="2289"/>
    <n v="3594"/>
    <n v="119129"/>
    <n v="2513"/>
  </r>
  <r>
    <x v="0"/>
    <x v="84"/>
    <x v="84"/>
    <x v="11"/>
    <n v="1074"/>
    <n v="35107"/>
    <n v="412"/>
    <n v="1059"/>
    <n v="34545"/>
    <n v="545"/>
  </r>
  <r>
    <x v="4"/>
    <x v="45"/>
    <x v="45"/>
    <x v="11"/>
    <n v="483"/>
    <n v="16024"/>
    <n v="301"/>
    <n v="392"/>
    <n v="12916"/>
    <n v="216"/>
  </r>
  <r>
    <x v="1"/>
    <x v="85"/>
    <x v="85"/>
    <x v="11"/>
    <n v="808"/>
    <n v="26653"/>
    <n v="417"/>
    <n v="889"/>
    <n v="29548"/>
    <n v="567"/>
  </r>
  <r>
    <x v="4"/>
    <x v="47"/>
    <x v="47"/>
    <x v="11"/>
    <n v="1215"/>
    <n v="37252"/>
    <n v="1482"/>
    <n v="413"/>
    <n v="12422"/>
    <n v="366"/>
  </r>
  <r>
    <x v="4"/>
    <x v="49"/>
    <x v="49"/>
    <x v="11"/>
    <n v="1502"/>
    <n v="46469"/>
    <n v="809"/>
    <n v="944"/>
    <n v="29576"/>
    <n v="717"/>
  </r>
  <r>
    <x v="0"/>
    <x v="86"/>
    <x v="86"/>
    <x v="11"/>
    <n v="3142"/>
    <n v="104495"/>
    <n v="2643"/>
    <n v="2434"/>
    <n v="80952"/>
    <n v="1592"/>
  </r>
  <r>
    <x v="0"/>
    <x v="54"/>
    <x v="54"/>
    <x v="11"/>
    <n v="8128"/>
    <n v="263249"/>
    <n v="2892"/>
    <n v="4326"/>
    <n v="140668"/>
    <n v="1312"/>
  </r>
  <r>
    <x v="0"/>
    <x v="15"/>
    <x v="15"/>
    <x v="11"/>
    <n v="19752"/>
    <n v="622520"/>
    <n v="10671"/>
    <n v="22178"/>
    <n v="681928"/>
    <n v="11769"/>
  </r>
  <r>
    <x v="0"/>
    <x v="87"/>
    <x v="87"/>
    <x v="11"/>
    <n v="2225"/>
    <n v="73502"/>
    <n v="962"/>
    <n v="2448"/>
    <n v="80728"/>
    <n v="1007"/>
  </r>
  <r>
    <x v="1"/>
    <x v="24"/>
    <x v="24"/>
    <x v="11"/>
    <n v="1307"/>
    <n v="42840"/>
    <n v="858"/>
    <n v="1307"/>
    <n v="42465"/>
    <n v="971"/>
  </r>
  <r>
    <x v="4"/>
    <x v="55"/>
    <x v="55"/>
    <x v="11"/>
    <n v="18"/>
    <n v="575"/>
    <n v="12"/>
    <n v="20"/>
    <n v="672"/>
    <n v="9"/>
  </r>
  <r>
    <x v="2"/>
    <x v="17"/>
    <x v="17"/>
    <x v="11"/>
    <n v="1238"/>
    <n v="40574"/>
    <n v="783"/>
    <n v="1362"/>
    <n v="44113"/>
    <n v="1129"/>
  </r>
  <r>
    <x v="4"/>
    <x v="50"/>
    <x v="50"/>
    <x v="11"/>
    <n v="3264"/>
    <n v="104160"/>
    <n v="2564"/>
    <n v="1624"/>
    <n v="52689"/>
    <n v="1281"/>
  </r>
  <r>
    <x v="3"/>
    <x v="18"/>
    <x v="18"/>
    <x v="12"/>
    <n v="267"/>
    <n v="2318"/>
    <n v="0"/>
    <n v="267"/>
    <n v="2318"/>
    <n v="0"/>
  </r>
  <r>
    <x v="4"/>
    <x v="20"/>
    <x v="20"/>
    <x v="12"/>
    <n v="93"/>
    <n v="807"/>
    <n v="0"/>
    <n v="104"/>
    <n v="903"/>
    <n v="0"/>
  </r>
  <r>
    <x v="0"/>
    <x v="10"/>
    <x v="10"/>
    <x v="12"/>
    <n v="114"/>
    <n v="990"/>
    <n v="0"/>
    <n v="128"/>
    <n v="1111"/>
    <n v="0"/>
  </r>
  <r>
    <x v="0"/>
    <x v="11"/>
    <x v="11"/>
    <x v="12"/>
    <n v="3029"/>
    <n v="26292"/>
    <n v="0"/>
    <n v="3349"/>
    <n v="29069"/>
    <n v="0"/>
  </r>
  <r>
    <x v="2"/>
    <x v="26"/>
    <x v="26"/>
    <x v="13"/>
    <n v="2980"/>
    <n v="23512"/>
    <n v="1057"/>
    <n v="3150"/>
    <n v="24854"/>
    <n v="1043"/>
  </r>
  <r>
    <x v="1"/>
    <x v="72"/>
    <x v="72"/>
    <x v="13"/>
    <n v="1408"/>
    <n v="9464"/>
    <n v="495"/>
    <n v="1181"/>
    <n v="8718"/>
    <n v="374"/>
  </r>
  <r>
    <x v="1"/>
    <x v="27"/>
    <x v="27"/>
    <x v="13"/>
    <n v="700"/>
    <n v="5523"/>
    <n v="289"/>
    <n v="683"/>
    <n v="5389"/>
    <n v="282"/>
  </r>
  <r>
    <x v="1"/>
    <x v="2"/>
    <x v="2"/>
    <x v="13"/>
    <n v="2975"/>
    <n v="23473"/>
    <n v="1614"/>
    <n v="3115"/>
    <n v="24549"/>
    <n v="1762"/>
  </r>
  <r>
    <x v="2"/>
    <x v="3"/>
    <x v="3"/>
    <x v="13"/>
    <n v="6367"/>
    <n v="50236"/>
    <n v="2402"/>
    <n v="4478"/>
    <n v="35331"/>
    <n v="1766"/>
  </r>
  <r>
    <x v="0"/>
    <x v="4"/>
    <x v="4"/>
    <x v="13"/>
    <n v="39421"/>
    <n v="320105"/>
    <n v="88285"/>
    <n v="44944"/>
    <n v="364347"/>
    <n v="89965"/>
  </r>
  <r>
    <x v="1"/>
    <x v="28"/>
    <x v="28"/>
    <x v="13"/>
    <n v="6000"/>
    <n v="47392"/>
    <n v="2478"/>
    <n v="5909"/>
    <n v="48348"/>
    <n v="2486"/>
  </r>
  <r>
    <x v="3"/>
    <x v="5"/>
    <x v="5"/>
    <x v="13"/>
    <n v="730"/>
    <n v="5840"/>
    <n v="1614"/>
    <n v="627"/>
    <n v="5020"/>
    <n v="1216"/>
  </r>
  <r>
    <x v="3"/>
    <x v="18"/>
    <x v="18"/>
    <x v="13"/>
    <n v="9534"/>
    <n v="65346"/>
    <n v="4047"/>
    <n v="10487"/>
    <n v="68854"/>
    <n v="4239"/>
  </r>
  <r>
    <x v="2"/>
    <x v="29"/>
    <x v="29"/>
    <x v="13"/>
    <n v="4127"/>
    <n v="38922"/>
    <n v="1650"/>
    <n v="2883"/>
    <n v="27039"/>
    <n v="946"/>
  </r>
  <r>
    <x v="0"/>
    <x v="75"/>
    <x v="75"/>
    <x v="13"/>
    <n v="2301"/>
    <n v="18155"/>
    <n v="502"/>
    <n v="1848"/>
    <n v="14581"/>
    <n v="324"/>
  </r>
  <r>
    <x v="0"/>
    <x v="7"/>
    <x v="7"/>
    <x v="13"/>
    <n v="12750"/>
    <n v="100598"/>
    <n v="3249"/>
    <n v="7836"/>
    <n v="61826"/>
    <n v="1824"/>
  </r>
  <r>
    <x v="1"/>
    <x v="88"/>
    <x v="88"/>
    <x v="13"/>
    <n v="1190"/>
    <n v="13459"/>
    <n v="686"/>
    <n v="812"/>
    <n v="9174"/>
    <n v="494"/>
  </r>
  <r>
    <x v="3"/>
    <x v="89"/>
    <x v="89"/>
    <x v="13"/>
    <n v="1492"/>
    <n v="11761"/>
    <n v="639"/>
    <n v="1641"/>
    <n v="12934"/>
    <n v="707"/>
  </r>
  <r>
    <x v="2"/>
    <x v="78"/>
    <x v="78"/>
    <x v="13"/>
    <n v="765"/>
    <n v="6044"/>
    <n v="301"/>
    <n v="649"/>
    <n v="5141"/>
    <n v="233"/>
  </r>
  <r>
    <x v="0"/>
    <x v="90"/>
    <x v="90"/>
    <x v="13"/>
    <n v="1381"/>
    <n v="10902"/>
    <n v="204"/>
    <n v="1515"/>
    <n v="11952"/>
    <n v="244"/>
  </r>
  <r>
    <x v="4"/>
    <x v="51"/>
    <x v="51"/>
    <x v="13"/>
    <n v="1188"/>
    <n v="9361"/>
    <n v="417"/>
    <n v="1055"/>
    <n v="8324"/>
    <n v="469"/>
  </r>
  <r>
    <x v="2"/>
    <x v="32"/>
    <x v="32"/>
    <x v="13"/>
    <n v="1716"/>
    <n v="36066"/>
    <n v="550"/>
    <n v="1230"/>
    <n v="28636"/>
    <n v="378"/>
  </r>
  <r>
    <x v="2"/>
    <x v="8"/>
    <x v="8"/>
    <x v="13"/>
    <n v="4420"/>
    <n v="41377"/>
    <n v="1650"/>
    <n v="4491"/>
    <n v="42333"/>
    <n v="1476"/>
  </r>
  <r>
    <x v="2"/>
    <x v="33"/>
    <x v="33"/>
    <x v="13"/>
    <n v="5700"/>
    <n v="45000"/>
    <n v="2640"/>
    <n v="6019"/>
    <n v="47503"/>
    <n v="2442"/>
  </r>
  <r>
    <x v="0"/>
    <x v="34"/>
    <x v="34"/>
    <x v="13"/>
    <n v="3275"/>
    <n v="25840"/>
    <n v="620"/>
    <n v="3066"/>
    <n v="24191"/>
    <n v="656"/>
  </r>
  <r>
    <x v="0"/>
    <x v="59"/>
    <x v="59"/>
    <x v="13"/>
    <n v="3250"/>
    <n v="25675"/>
    <n v="1002"/>
    <n v="3301"/>
    <n v="26131"/>
    <n v="1096"/>
  </r>
  <r>
    <x v="3"/>
    <x v="91"/>
    <x v="91"/>
    <x v="13"/>
    <n v="196"/>
    <n v="1546"/>
    <n v="128"/>
    <n v="207"/>
    <n v="1633"/>
    <n v="132"/>
  </r>
  <r>
    <x v="3"/>
    <x v="92"/>
    <x v="92"/>
    <x v="13"/>
    <n v="917"/>
    <n v="7265"/>
    <n v="429"/>
    <n v="1009"/>
    <n v="7961"/>
    <n v="435"/>
  </r>
  <r>
    <x v="3"/>
    <x v="35"/>
    <x v="35"/>
    <x v="13"/>
    <n v="11615"/>
    <n v="94114"/>
    <n v="5556"/>
    <n v="5630"/>
    <n v="44462"/>
    <n v="2316"/>
  </r>
  <r>
    <x v="4"/>
    <x v="60"/>
    <x v="60"/>
    <x v="13"/>
    <n v="123"/>
    <n v="1000"/>
    <n v="84"/>
    <n v="59"/>
    <n v="466"/>
    <n v="24"/>
  </r>
  <r>
    <x v="4"/>
    <x v="81"/>
    <x v="81"/>
    <x v="13"/>
    <n v="2380"/>
    <n v="18528"/>
    <n v="726"/>
    <n v="2618"/>
    <n v="20656"/>
    <n v="886"/>
  </r>
  <r>
    <x v="0"/>
    <x v="37"/>
    <x v="37"/>
    <x v="13"/>
    <n v="5243"/>
    <n v="41367"/>
    <n v="1533"/>
    <n v="5738"/>
    <n v="45266"/>
    <n v="1523"/>
  </r>
  <r>
    <x v="4"/>
    <x v="20"/>
    <x v="20"/>
    <x v="13"/>
    <n v="3544"/>
    <n v="28213"/>
    <n v="1889"/>
    <n v="3189"/>
    <n v="25194"/>
    <n v="1421"/>
  </r>
  <r>
    <x v="1"/>
    <x v="38"/>
    <x v="38"/>
    <x v="13"/>
    <n v="1497"/>
    <n v="11811"/>
    <n v="751"/>
    <n v="1624"/>
    <n v="12813"/>
    <n v="691"/>
  </r>
  <r>
    <x v="3"/>
    <x v="93"/>
    <x v="93"/>
    <x v="13"/>
    <n v="2235"/>
    <n v="17669"/>
    <n v="1276"/>
    <n v="1828"/>
    <n v="14420"/>
    <n v="1000"/>
  </r>
  <r>
    <x v="3"/>
    <x v="40"/>
    <x v="40"/>
    <x v="13"/>
    <n v="3605"/>
    <n v="32244"/>
    <n v="2188"/>
    <n v="2649"/>
    <n v="22296"/>
    <n v="1382"/>
  </r>
  <r>
    <x v="1"/>
    <x v="41"/>
    <x v="41"/>
    <x v="13"/>
    <n v="3504"/>
    <n v="45466"/>
    <n v="1788"/>
    <n v="2034"/>
    <n v="17818"/>
    <n v="851"/>
  </r>
  <r>
    <x v="0"/>
    <x v="21"/>
    <x v="21"/>
    <x v="13"/>
    <n v="638"/>
    <n v="5176"/>
    <n v="434"/>
    <n v="41"/>
    <n v="323"/>
    <n v="18"/>
  </r>
  <r>
    <x v="2"/>
    <x v="94"/>
    <x v="94"/>
    <x v="13"/>
    <n v="468"/>
    <n v="3676"/>
    <n v="491"/>
    <n v="351"/>
    <n v="2764"/>
    <n v="324"/>
  </r>
  <r>
    <x v="0"/>
    <x v="95"/>
    <x v="95"/>
    <x v="13"/>
    <n v="7650"/>
    <n v="60359"/>
    <n v="1776"/>
    <n v="4924"/>
    <n v="38850"/>
    <n v="900"/>
  </r>
  <r>
    <x v="0"/>
    <x v="96"/>
    <x v="96"/>
    <x v="13"/>
    <n v="200"/>
    <n v="1578"/>
    <n v="60"/>
    <n v="150"/>
    <n v="1184"/>
    <n v="30"/>
  </r>
  <r>
    <x v="2"/>
    <x v="9"/>
    <x v="9"/>
    <x v="13"/>
    <n v="125"/>
    <n v="986"/>
    <n v="269"/>
    <n v="117"/>
    <n v="910"/>
    <n v="232"/>
  </r>
  <r>
    <x v="0"/>
    <x v="64"/>
    <x v="64"/>
    <x v="13"/>
    <n v="765"/>
    <n v="6024"/>
    <n v="259"/>
    <n v="842"/>
    <n v="6638"/>
    <n v="252"/>
  </r>
  <r>
    <x v="0"/>
    <x v="10"/>
    <x v="10"/>
    <x v="13"/>
    <n v="952"/>
    <n v="5336"/>
    <n v="564"/>
    <n v="1047"/>
    <n v="4913"/>
    <n v="482"/>
  </r>
  <r>
    <x v="3"/>
    <x v="42"/>
    <x v="42"/>
    <x v="13"/>
    <n v="2700"/>
    <n v="19966"/>
    <n v="1038"/>
    <n v="2538"/>
    <n v="18851"/>
    <n v="1124"/>
  </r>
  <r>
    <x v="4"/>
    <x v="43"/>
    <x v="43"/>
    <x v="13"/>
    <n v="2800"/>
    <n v="22092"/>
    <n v="2465"/>
    <n v="2079"/>
    <n v="16403"/>
    <n v="838"/>
  </r>
  <r>
    <x v="3"/>
    <x v="44"/>
    <x v="44"/>
    <x v="13"/>
    <n v="10182"/>
    <n v="86744"/>
    <n v="4762"/>
    <n v="8705"/>
    <n v="76984"/>
    <n v="4204"/>
  </r>
  <r>
    <x v="0"/>
    <x v="22"/>
    <x v="22"/>
    <x v="13"/>
    <n v="4293"/>
    <n v="33862"/>
    <n v="1270"/>
    <n v="4722"/>
    <n v="37250"/>
    <n v="1257"/>
  </r>
  <r>
    <x v="0"/>
    <x v="23"/>
    <x v="23"/>
    <x v="13"/>
    <n v="1488"/>
    <n v="11623"/>
    <n v="470"/>
    <n v="1231"/>
    <n v="9688"/>
    <n v="288"/>
  </r>
  <r>
    <x v="0"/>
    <x v="11"/>
    <x v="11"/>
    <x v="13"/>
    <n v="4600"/>
    <n v="36298"/>
    <n v="1848"/>
    <n v="4898"/>
    <n v="38674"/>
    <n v="1782"/>
  </r>
  <r>
    <x v="0"/>
    <x v="12"/>
    <x v="12"/>
    <x v="13"/>
    <n v="11287"/>
    <n v="89054"/>
    <n v="4589"/>
    <n v="11561"/>
    <n v="91216"/>
    <n v="3828"/>
  </r>
  <r>
    <x v="0"/>
    <x v="84"/>
    <x v="84"/>
    <x v="13"/>
    <n v="2410"/>
    <n v="19015"/>
    <n v="909"/>
    <n v="2651"/>
    <n v="20910"/>
    <n v="825"/>
  </r>
  <r>
    <x v="4"/>
    <x v="45"/>
    <x v="45"/>
    <x v="13"/>
    <n v="3130"/>
    <n v="24565"/>
    <n v="1563"/>
    <n v="3186"/>
    <n v="25118"/>
    <n v="1419"/>
  </r>
  <r>
    <x v="0"/>
    <x v="66"/>
    <x v="66"/>
    <x v="13"/>
    <n v="213"/>
    <n v="1681"/>
    <n v="14"/>
    <n v="70"/>
    <n v="552"/>
    <n v="17"/>
  </r>
  <r>
    <x v="1"/>
    <x v="85"/>
    <x v="85"/>
    <x v="13"/>
    <n v="1445"/>
    <n v="11517"/>
    <n v="433"/>
    <n v="1587"/>
    <n v="12508"/>
    <n v="550"/>
  </r>
  <r>
    <x v="0"/>
    <x v="46"/>
    <x v="46"/>
    <x v="13"/>
    <n v="3200"/>
    <n v="27686"/>
    <n v="1295"/>
    <n v="2352"/>
    <n v="20410"/>
    <n v="848"/>
  </r>
  <r>
    <x v="4"/>
    <x v="47"/>
    <x v="47"/>
    <x v="13"/>
    <n v="2550"/>
    <n v="20120"/>
    <n v="1218"/>
    <n v="1886"/>
    <n v="14881"/>
    <n v="774"/>
  </r>
  <r>
    <x v="4"/>
    <x v="49"/>
    <x v="49"/>
    <x v="13"/>
    <n v="3800"/>
    <n v="29904"/>
    <n v="1374"/>
    <n v="4011"/>
    <n v="30859"/>
    <n v="1421"/>
  </r>
  <r>
    <x v="1"/>
    <x v="13"/>
    <x v="13"/>
    <x v="13"/>
    <n v="5525"/>
    <n v="52978"/>
    <n v="1940"/>
    <n v="3126"/>
    <n v="29948"/>
    <n v="974"/>
  </r>
  <r>
    <x v="4"/>
    <x v="14"/>
    <x v="14"/>
    <x v="13"/>
    <n v="2890"/>
    <n v="23200"/>
    <n v="1347"/>
    <n v="2444"/>
    <n v="19436"/>
    <n v="1003"/>
  </r>
  <r>
    <x v="0"/>
    <x v="97"/>
    <x v="97"/>
    <x v="13"/>
    <n v="2550"/>
    <n v="20120"/>
    <n v="588"/>
    <n v="2699"/>
    <n v="21295"/>
    <n v="609"/>
  </r>
  <r>
    <x v="0"/>
    <x v="54"/>
    <x v="54"/>
    <x v="13"/>
    <n v="4963"/>
    <n v="39146"/>
    <n v="1151"/>
    <n v="5459"/>
    <n v="42985"/>
    <n v="1142"/>
  </r>
  <r>
    <x v="3"/>
    <x v="98"/>
    <x v="98"/>
    <x v="13"/>
    <n v="510"/>
    <n v="2502"/>
    <n v="138"/>
    <n v="561"/>
    <n v="2594"/>
    <n v="140"/>
  </r>
  <r>
    <x v="0"/>
    <x v="15"/>
    <x v="15"/>
    <x v="13"/>
    <n v="41673"/>
    <n v="331361"/>
    <n v="12812"/>
    <n v="43546"/>
    <n v="345956"/>
    <n v="11326"/>
  </r>
  <r>
    <x v="3"/>
    <x v="99"/>
    <x v="99"/>
    <x v="13"/>
    <n v="26"/>
    <n v="205"/>
    <n v="59"/>
    <n v="26"/>
    <n v="210"/>
    <n v="16"/>
  </r>
  <r>
    <x v="1"/>
    <x v="24"/>
    <x v="24"/>
    <x v="13"/>
    <n v="5400"/>
    <n v="53547"/>
    <n v="2365"/>
    <n v="5190"/>
    <n v="49953"/>
    <n v="2158"/>
  </r>
  <r>
    <x v="4"/>
    <x v="55"/>
    <x v="55"/>
    <x v="13"/>
    <n v="1700"/>
    <n v="13801"/>
    <n v="1157"/>
    <n v="11"/>
    <n v="87"/>
    <n v="4"/>
  </r>
  <r>
    <x v="2"/>
    <x v="17"/>
    <x v="17"/>
    <x v="13"/>
    <n v="1914"/>
    <n v="15099"/>
    <n v="640"/>
    <n v="2105"/>
    <n v="16608"/>
    <n v="768"/>
  </r>
  <r>
    <x v="4"/>
    <x v="50"/>
    <x v="50"/>
    <x v="13"/>
    <n v="1937"/>
    <n v="15257"/>
    <n v="824"/>
    <n v="2026"/>
    <n v="15957"/>
    <n v="812"/>
  </r>
  <r>
    <x v="4"/>
    <x v="100"/>
    <x v="100"/>
    <x v="14"/>
    <n v="2153"/>
    <n v="56860"/>
    <n v="2146"/>
    <n v="2023"/>
    <n v="55378"/>
    <n v="1832"/>
  </r>
  <r>
    <x v="2"/>
    <x v="26"/>
    <x v="26"/>
    <x v="14"/>
    <n v="1585"/>
    <n v="43841"/>
    <n v="1456"/>
    <n v="1712"/>
    <n v="46907"/>
    <n v="1543"/>
  </r>
  <r>
    <x v="1"/>
    <x v="72"/>
    <x v="72"/>
    <x v="14"/>
    <n v="288"/>
    <n v="7746"/>
    <n v="533"/>
    <n v="311"/>
    <n v="8356"/>
    <n v="438"/>
  </r>
  <r>
    <x v="1"/>
    <x v="101"/>
    <x v="101"/>
    <x v="14"/>
    <n v="2264"/>
    <n v="62339"/>
    <n v="2384"/>
    <n v="2225"/>
    <n v="62282"/>
    <n v="2052"/>
  </r>
  <r>
    <x v="4"/>
    <x v="102"/>
    <x v="102"/>
    <x v="14"/>
    <n v="2309"/>
    <n v="61706"/>
    <n v="1552"/>
    <n v="2494"/>
    <n v="74027"/>
    <n v="1638"/>
  </r>
  <r>
    <x v="0"/>
    <x v="1"/>
    <x v="1"/>
    <x v="14"/>
    <n v="3226"/>
    <n v="86884"/>
    <n v="2414"/>
    <n v="861"/>
    <n v="23251"/>
    <n v="408"/>
  </r>
  <r>
    <x v="1"/>
    <x v="2"/>
    <x v="2"/>
    <x v="14"/>
    <n v="881"/>
    <n v="23319"/>
    <n v="1137"/>
    <n v="951"/>
    <n v="26201"/>
    <n v="1288"/>
  </r>
  <r>
    <x v="2"/>
    <x v="3"/>
    <x v="3"/>
    <x v="14"/>
    <n v="1680"/>
    <n v="47654"/>
    <n v="2228"/>
    <n v="447"/>
    <n v="12345"/>
    <n v="492"/>
  </r>
  <r>
    <x v="0"/>
    <x v="4"/>
    <x v="4"/>
    <x v="14"/>
    <n v="11909"/>
    <n v="362406"/>
    <n v="41346"/>
    <n v="5624"/>
    <n v="229006"/>
    <n v="22232"/>
  </r>
  <r>
    <x v="1"/>
    <x v="28"/>
    <x v="28"/>
    <x v="14"/>
    <n v="2500"/>
    <n v="67617"/>
    <n v="2756"/>
    <n v="2700"/>
    <n v="70661"/>
    <n v="2367"/>
  </r>
  <r>
    <x v="2"/>
    <x v="103"/>
    <x v="103"/>
    <x v="14"/>
    <n v="3744"/>
    <n v="99937"/>
    <n v="1653"/>
    <n v="4001"/>
    <n v="107095"/>
    <n v="1611"/>
  </r>
  <r>
    <x v="3"/>
    <x v="18"/>
    <x v="18"/>
    <x v="14"/>
    <n v="12208"/>
    <n v="321634"/>
    <n v="13986"/>
    <n v="12772"/>
    <n v="362118"/>
    <n v="15815"/>
  </r>
  <r>
    <x v="0"/>
    <x v="104"/>
    <x v="104"/>
    <x v="14"/>
    <n v="2430"/>
    <n v="63539"/>
    <n v="2162"/>
    <n v="2624"/>
    <n v="70532"/>
    <n v="2318"/>
  </r>
  <r>
    <x v="2"/>
    <x v="29"/>
    <x v="29"/>
    <x v="14"/>
    <n v="653"/>
    <n v="17538"/>
    <n v="555"/>
    <n v="612"/>
    <n v="16633"/>
    <n v="656"/>
  </r>
  <r>
    <x v="0"/>
    <x v="75"/>
    <x v="75"/>
    <x v="14"/>
    <n v="1626"/>
    <n v="43501"/>
    <n v="1282"/>
    <n v="1549"/>
    <n v="41731"/>
    <n v="1320"/>
  </r>
  <r>
    <x v="4"/>
    <x v="105"/>
    <x v="105"/>
    <x v="14"/>
    <n v="836"/>
    <n v="22371"/>
    <n v="103"/>
    <n v="903"/>
    <n v="24164"/>
    <n v="132"/>
  </r>
  <r>
    <x v="0"/>
    <x v="7"/>
    <x v="7"/>
    <x v="14"/>
    <n v="6294"/>
    <n v="180231"/>
    <n v="2053"/>
    <n v="6198"/>
    <n v="181801"/>
    <n v="1914"/>
  </r>
  <r>
    <x v="3"/>
    <x v="89"/>
    <x v="89"/>
    <x v="14"/>
    <n v="588"/>
    <n v="15864"/>
    <n v="466"/>
    <n v="635"/>
    <n v="17424"/>
    <n v="467"/>
  </r>
  <r>
    <x v="2"/>
    <x v="78"/>
    <x v="78"/>
    <x v="14"/>
    <n v="616"/>
    <n v="16823"/>
    <n v="757"/>
    <n v="665"/>
    <n v="17945"/>
    <n v="751"/>
  </r>
  <r>
    <x v="0"/>
    <x v="90"/>
    <x v="90"/>
    <x v="14"/>
    <n v="2312"/>
    <n v="57391"/>
    <n v="1127"/>
    <n v="2497"/>
    <n v="75156"/>
    <n v="1423"/>
  </r>
  <r>
    <x v="4"/>
    <x v="106"/>
    <x v="106"/>
    <x v="14"/>
    <n v="2462"/>
    <n v="64763"/>
    <n v="2438"/>
    <n v="2659"/>
    <n v="72827"/>
    <n v="2559"/>
  </r>
  <r>
    <x v="4"/>
    <x v="51"/>
    <x v="51"/>
    <x v="14"/>
    <n v="764"/>
    <n v="19380"/>
    <n v="865"/>
    <n v="825"/>
    <n v="23705"/>
    <n v="986"/>
  </r>
  <r>
    <x v="2"/>
    <x v="8"/>
    <x v="8"/>
    <x v="14"/>
    <n v="1724"/>
    <n v="47429"/>
    <n v="1668"/>
    <n v="1862"/>
    <n v="52239"/>
    <n v="1688"/>
  </r>
  <r>
    <x v="2"/>
    <x v="33"/>
    <x v="33"/>
    <x v="14"/>
    <n v="1000"/>
    <n v="26859"/>
    <n v="1016"/>
    <n v="1000"/>
    <n v="26863"/>
    <n v="1037"/>
  </r>
  <r>
    <x v="0"/>
    <x v="107"/>
    <x v="107"/>
    <x v="14"/>
    <n v="2565"/>
    <n v="68639"/>
    <n v="2196"/>
    <n v="2525"/>
    <n v="67569"/>
    <n v="1832"/>
  </r>
  <r>
    <x v="2"/>
    <x v="79"/>
    <x v="79"/>
    <x v="14"/>
    <m/>
    <m/>
    <m/>
    <n v="1197"/>
    <n v="33065"/>
    <n v="1030"/>
  </r>
  <r>
    <x v="0"/>
    <x v="108"/>
    <x v="108"/>
    <x v="14"/>
    <n v="2332"/>
    <n v="58381"/>
    <n v="1123"/>
    <n v="2346"/>
    <n v="98472"/>
    <n v="1383"/>
  </r>
  <r>
    <x v="3"/>
    <x v="35"/>
    <x v="35"/>
    <x v="14"/>
    <n v="495"/>
    <n v="14124"/>
    <n v="482"/>
    <n v="523"/>
    <n v="14682"/>
    <n v="437"/>
  </r>
  <r>
    <x v="0"/>
    <x v="37"/>
    <x v="37"/>
    <x v="14"/>
    <n v="1117"/>
    <n v="29875"/>
    <n v="803"/>
    <n v="1013"/>
    <n v="27147"/>
    <n v="676"/>
  </r>
  <r>
    <x v="0"/>
    <x v="109"/>
    <x v="109"/>
    <x v="14"/>
    <n v="1494"/>
    <n v="37890"/>
    <n v="377"/>
    <n v="1550"/>
    <n v="43435"/>
    <n v="471"/>
  </r>
  <r>
    <x v="1"/>
    <x v="38"/>
    <x v="38"/>
    <x v="14"/>
    <n v="2482"/>
    <n v="66472"/>
    <n v="1526"/>
    <n v="2681"/>
    <n v="71744"/>
    <n v="1822"/>
  </r>
  <r>
    <x v="3"/>
    <x v="93"/>
    <x v="93"/>
    <x v="14"/>
    <n v="346"/>
    <n v="9253"/>
    <n v="312"/>
    <n v="346"/>
    <n v="9814"/>
    <n v="298"/>
  </r>
  <r>
    <x v="3"/>
    <x v="39"/>
    <x v="39"/>
    <x v="14"/>
    <n v="694"/>
    <n v="18729"/>
    <n v="394"/>
    <n v="750"/>
    <n v="20430"/>
    <n v="446"/>
  </r>
  <r>
    <x v="3"/>
    <x v="40"/>
    <x v="40"/>
    <x v="14"/>
    <n v="700"/>
    <n v="18434"/>
    <n v="775"/>
    <n v="751"/>
    <n v="20564"/>
    <n v="856"/>
  </r>
  <r>
    <x v="1"/>
    <x v="41"/>
    <x v="41"/>
    <x v="14"/>
    <n v="4500"/>
    <n v="117374"/>
    <n v="3615"/>
    <n v="2206"/>
    <n v="57011"/>
    <n v="1568"/>
  </r>
  <r>
    <x v="0"/>
    <x v="10"/>
    <x v="10"/>
    <x v="14"/>
    <n v="8545"/>
    <n v="226349"/>
    <n v="5778"/>
    <n v="9229"/>
    <n v="245366"/>
    <n v="6793"/>
  </r>
  <r>
    <x v="4"/>
    <x v="43"/>
    <x v="43"/>
    <x v="14"/>
    <n v="350"/>
    <n v="9469"/>
    <n v="255"/>
    <n v="378"/>
    <n v="10165"/>
    <n v="301"/>
  </r>
  <r>
    <x v="3"/>
    <x v="83"/>
    <x v="83"/>
    <x v="14"/>
    <n v="58"/>
    <n v="1453"/>
    <n v="82"/>
    <n v="63"/>
    <n v="2540"/>
    <n v="50"/>
  </r>
  <r>
    <x v="3"/>
    <x v="44"/>
    <x v="44"/>
    <x v="14"/>
    <n v="1433"/>
    <n v="38321"/>
    <n v="1293"/>
    <n v="140"/>
    <n v="3870"/>
    <n v="192"/>
  </r>
  <r>
    <x v="0"/>
    <x v="22"/>
    <x v="22"/>
    <x v="14"/>
    <n v="2130"/>
    <n v="57106"/>
    <n v="1984"/>
    <n v="2300"/>
    <n v="62547"/>
    <n v="1802"/>
  </r>
  <r>
    <x v="0"/>
    <x v="11"/>
    <x v="11"/>
    <x v="14"/>
    <n v="10739"/>
    <n v="280565"/>
    <n v="7518"/>
    <n v="10408"/>
    <n v="322695"/>
    <n v="7802"/>
  </r>
  <r>
    <x v="0"/>
    <x v="12"/>
    <x v="12"/>
    <x v="14"/>
    <n v="10862"/>
    <n v="285663"/>
    <n v="6143"/>
    <n v="11731"/>
    <n v="329197"/>
    <n v="6625"/>
  </r>
  <r>
    <x v="0"/>
    <x v="84"/>
    <x v="84"/>
    <x v="14"/>
    <n v="872"/>
    <n v="24336"/>
    <n v="479"/>
    <n v="880"/>
    <n v="24228"/>
    <n v="484"/>
  </r>
  <r>
    <x v="4"/>
    <x v="45"/>
    <x v="45"/>
    <x v="14"/>
    <n v="324"/>
    <n v="8670"/>
    <n v="429"/>
    <n v="226"/>
    <n v="6048"/>
    <n v="164"/>
  </r>
  <r>
    <x v="0"/>
    <x v="66"/>
    <x v="66"/>
    <x v="14"/>
    <n v="152"/>
    <n v="4068"/>
    <n v="113"/>
    <n v="132"/>
    <n v="3535"/>
    <n v="95"/>
  </r>
  <r>
    <x v="1"/>
    <x v="85"/>
    <x v="85"/>
    <x v="14"/>
    <n v="1004"/>
    <n v="27004"/>
    <n v="897"/>
    <n v="1084"/>
    <n v="29328"/>
    <n v="1125"/>
  </r>
  <r>
    <x v="0"/>
    <x v="67"/>
    <x v="67"/>
    <x v="14"/>
    <n v="164"/>
    <n v="4389"/>
    <n v="129"/>
    <n v="177"/>
    <n v="4737"/>
    <n v="148"/>
  </r>
  <r>
    <x v="0"/>
    <x v="46"/>
    <x v="46"/>
    <x v="14"/>
    <n v="2100"/>
    <n v="57195"/>
    <n v="1738"/>
    <n v="1224"/>
    <n v="33423"/>
    <n v="948"/>
  </r>
  <r>
    <x v="4"/>
    <x v="14"/>
    <x v="14"/>
    <x v="14"/>
    <n v="4901"/>
    <n v="131151"/>
    <n v="3503"/>
    <n v="5129"/>
    <n v="137401"/>
    <n v="3469"/>
  </r>
  <r>
    <x v="0"/>
    <x v="54"/>
    <x v="54"/>
    <x v="14"/>
    <n v="5359"/>
    <n v="138500"/>
    <n v="2667"/>
    <n v="5788"/>
    <n v="160412"/>
    <n v="2993"/>
  </r>
  <r>
    <x v="0"/>
    <x v="15"/>
    <x v="15"/>
    <x v="14"/>
    <n v="28525"/>
    <n v="754062"/>
    <n v="19072"/>
    <n v="28476"/>
    <n v="769965"/>
    <n v="18526"/>
  </r>
  <r>
    <x v="1"/>
    <x v="24"/>
    <x v="24"/>
    <x v="14"/>
    <n v="3000"/>
    <n v="80651"/>
    <n v="2938"/>
    <n v="3051"/>
    <n v="82388"/>
    <n v="2756"/>
  </r>
  <r>
    <x v="4"/>
    <x v="110"/>
    <x v="110"/>
    <x v="14"/>
    <n v="2885"/>
    <n v="71259"/>
    <n v="2808"/>
    <n v="3116"/>
    <n v="83914"/>
    <n v="2886"/>
  </r>
  <r>
    <x v="2"/>
    <x v="111"/>
    <x v="111"/>
    <x v="14"/>
    <n v="3969"/>
    <n v="106210"/>
    <n v="3493"/>
    <n v="3705"/>
    <n v="99437"/>
    <n v="2736"/>
  </r>
  <r>
    <x v="2"/>
    <x v="17"/>
    <x v="17"/>
    <x v="14"/>
    <n v="1028"/>
    <n v="27631"/>
    <n v="1067"/>
    <n v="899"/>
    <n v="24094"/>
    <n v="784"/>
  </r>
  <r>
    <x v="2"/>
    <x v="26"/>
    <x v="26"/>
    <x v="15"/>
    <n v="360"/>
    <n v="51592"/>
    <n v="309"/>
    <n v="271"/>
    <n v="41393"/>
    <n v="148"/>
  </r>
  <r>
    <x v="1"/>
    <x v="27"/>
    <x v="27"/>
    <x v="15"/>
    <n v="370"/>
    <n v="25159"/>
    <n v="215"/>
    <n v="284"/>
    <n v="18876"/>
    <n v="187"/>
  </r>
  <r>
    <x v="0"/>
    <x v="1"/>
    <x v="1"/>
    <x v="15"/>
    <n v="1154"/>
    <n v="138860"/>
    <n v="135"/>
    <n v="199"/>
    <n v="23855"/>
    <n v="60"/>
  </r>
  <r>
    <x v="1"/>
    <x v="2"/>
    <x v="2"/>
    <x v="15"/>
    <n v="337"/>
    <n v="30548"/>
    <n v="423"/>
    <n v="347"/>
    <n v="24345"/>
    <n v="395"/>
  </r>
  <r>
    <x v="2"/>
    <x v="3"/>
    <x v="3"/>
    <x v="15"/>
    <n v="255"/>
    <n v="21373"/>
    <n v="166"/>
    <n v="286"/>
    <n v="26520"/>
    <n v="245"/>
  </r>
  <r>
    <x v="0"/>
    <x v="4"/>
    <x v="4"/>
    <x v="15"/>
    <n v="202"/>
    <n v="21619"/>
    <n v="1238"/>
    <n v="152"/>
    <n v="11967"/>
    <n v="985"/>
  </r>
  <r>
    <x v="1"/>
    <x v="28"/>
    <x v="28"/>
    <x v="15"/>
    <n v="885"/>
    <n v="59046"/>
    <n v="474"/>
    <n v="875"/>
    <n v="59329"/>
    <n v="587"/>
  </r>
  <r>
    <x v="3"/>
    <x v="5"/>
    <x v="5"/>
    <x v="15"/>
    <n v="112"/>
    <n v="8406"/>
    <n v="483"/>
    <n v="116"/>
    <n v="8684"/>
    <n v="468"/>
  </r>
  <r>
    <x v="3"/>
    <x v="18"/>
    <x v="18"/>
    <x v="15"/>
    <n v="5385"/>
    <n v="632065"/>
    <n v="4131"/>
    <n v="6031"/>
    <n v="691936"/>
    <n v="4551"/>
  </r>
  <r>
    <x v="2"/>
    <x v="29"/>
    <x v="29"/>
    <x v="15"/>
    <n v="510"/>
    <n v="44591"/>
    <n v="317"/>
    <n v="339"/>
    <n v="31190"/>
    <n v="144"/>
  </r>
  <r>
    <x v="4"/>
    <x v="73"/>
    <x v="73"/>
    <x v="15"/>
    <n v="415"/>
    <n v="31283"/>
    <n v="47"/>
    <n v="465"/>
    <n v="35038"/>
    <n v="24"/>
  </r>
  <r>
    <x v="4"/>
    <x v="30"/>
    <x v="30"/>
    <x v="15"/>
    <n v="823"/>
    <n v="84517"/>
    <n v="629"/>
    <n v="922"/>
    <n v="93332"/>
    <n v="427"/>
  </r>
  <r>
    <x v="0"/>
    <x v="7"/>
    <x v="7"/>
    <x v="15"/>
    <n v="1541"/>
    <n v="166949"/>
    <n v="544"/>
    <n v="1153"/>
    <n v="125580"/>
    <n v="468"/>
  </r>
  <r>
    <x v="0"/>
    <x v="31"/>
    <x v="31"/>
    <x v="15"/>
    <n v="8212"/>
    <n v="1265101"/>
    <n v="4031"/>
    <n v="8614"/>
    <n v="1336433"/>
    <n v="3696"/>
  </r>
  <r>
    <x v="3"/>
    <x v="89"/>
    <x v="89"/>
    <x v="15"/>
    <n v="270"/>
    <n v="20157"/>
    <n v="164"/>
    <n v="302"/>
    <n v="22600"/>
    <n v="190"/>
  </r>
  <r>
    <x v="3"/>
    <x v="112"/>
    <x v="112"/>
    <x v="15"/>
    <n v="547"/>
    <n v="74595"/>
    <n v="353"/>
    <n v="613"/>
    <n v="79298"/>
    <n v="366"/>
  </r>
  <r>
    <x v="2"/>
    <x v="32"/>
    <x v="32"/>
    <x v="15"/>
    <n v="1228"/>
    <n v="122337"/>
    <n v="922"/>
    <n v="1375"/>
    <n v="139443"/>
    <n v="898"/>
  </r>
  <r>
    <x v="2"/>
    <x v="8"/>
    <x v="8"/>
    <x v="15"/>
    <n v="924"/>
    <n v="92005"/>
    <n v="506"/>
    <n v="1035"/>
    <n v="105945"/>
    <n v="499"/>
  </r>
  <r>
    <x v="2"/>
    <x v="33"/>
    <x v="33"/>
    <x v="15"/>
    <n v="50"/>
    <n v="5446"/>
    <n v="198"/>
    <n v="50"/>
    <n v="5297"/>
    <n v="27"/>
  </r>
  <r>
    <x v="0"/>
    <x v="34"/>
    <x v="34"/>
    <x v="15"/>
    <n v="1975"/>
    <n v="206167"/>
    <n v="694"/>
    <n v="1924"/>
    <n v="202127"/>
    <n v="662"/>
  </r>
  <r>
    <x v="3"/>
    <x v="35"/>
    <x v="35"/>
    <x v="15"/>
    <n v="629"/>
    <n v="44962"/>
    <n v="553"/>
    <n v="637"/>
    <n v="45828"/>
    <n v="560"/>
  </r>
  <r>
    <x v="4"/>
    <x v="36"/>
    <x v="36"/>
    <x v="15"/>
    <n v="170"/>
    <n v="11391"/>
    <n v="71"/>
    <n v="109"/>
    <n v="7175"/>
    <n v="71"/>
  </r>
  <r>
    <x v="0"/>
    <x v="37"/>
    <x v="37"/>
    <x v="15"/>
    <n v="1624"/>
    <n v="155682"/>
    <n v="678"/>
    <n v="1803"/>
    <n v="190041"/>
    <n v="834"/>
  </r>
  <r>
    <x v="4"/>
    <x v="20"/>
    <x v="20"/>
    <x v="15"/>
    <n v="304"/>
    <n v="20046"/>
    <n v="252"/>
    <n v="340"/>
    <n v="22486"/>
    <n v="335"/>
  </r>
  <r>
    <x v="1"/>
    <x v="38"/>
    <x v="38"/>
    <x v="15"/>
    <n v="720"/>
    <n v="48995"/>
    <n v="482"/>
    <n v="759"/>
    <n v="52633"/>
    <n v="434"/>
  </r>
  <r>
    <x v="3"/>
    <x v="93"/>
    <x v="93"/>
    <x v="15"/>
    <n v="202"/>
    <n v="11643"/>
    <n v="125"/>
    <n v="223"/>
    <n v="12854"/>
    <n v="166"/>
  </r>
  <r>
    <x v="1"/>
    <x v="41"/>
    <x v="41"/>
    <x v="15"/>
    <n v="643"/>
    <n v="50077"/>
    <n v="501"/>
    <n v="720"/>
    <n v="56491"/>
    <n v="413"/>
  </r>
  <r>
    <x v="2"/>
    <x v="9"/>
    <x v="9"/>
    <x v="15"/>
    <n v="1517"/>
    <n v="175684"/>
    <n v="519"/>
    <n v="1243"/>
    <n v="150162"/>
    <n v="452"/>
  </r>
  <r>
    <x v="0"/>
    <x v="10"/>
    <x v="10"/>
    <x v="15"/>
    <n v="2176"/>
    <n v="247922"/>
    <n v="2066"/>
    <n v="2437"/>
    <n v="271448"/>
    <n v="2053"/>
  </r>
  <r>
    <x v="3"/>
    <x v="42"/>
    <x v="42"/>
    <x v="15"/>
    <n v="280"/>
    <n v="21107"/>
    <n v="130"/>
    <n v="292"/>
    <n v="22023"/>
    <n v="161"/>
  </r>
  <r>
    <x v="4"/>
    <x v="43"/>
    <x v="43"/>
    <x v="15"/>
    <n v="178"/>
    <n v="13415"/>
    <n v="173"/>
    <n v="199"/>
    <n v="14294"/>
    <n v="190"/>
  </r>
  <r>
    <x v="3"/>
    <x v="44"/>
    <x v="44"/>
    <x v="15"/>
    <n v="2337"/>
    <n v="202879"/>
    <n v="2045"/>
    <n v="2563"/>
    <n v="221792"/>
    <n v="1905"/>
  </r>
  <r>
    <x v="0"/>
    <x v="22"/>
    <x v="22"/>
    <x v="15"/>
    <n v="6600"/>
    <n v="625603"/>
    <n v="1757"/>
    <n v="7190"/>
    <n v="696965"/>
    <n v="1800"/>
  </r>
  <r>
    <x v="0"/>
    <x v="11"/>
    <x v="11"/>
    <x v="15"/>
    <n v="2995"/>
    <n v="285735"/>
    <n v="2135"/>
    <n v="3354"/>
    <n v="326802"/>
    <n v="2240"/>
  </r>
  <r>
    <x v="1"/>
    <x v="85"/>
    <x v="85"/>
    <x v="15"/>
    <n v="409"/>
    <n v="28600"/>
    <n v="271"/>
    <n v="423"/>
    <n v="29068"/>
    <n v="231"/>
  </r>
  <r>
    <x v="4"/>
    <x v="47"/>
    <x v="47"/>
    <x v="15"/>
    <n v="1500"/>
    <n v="112902"/>
    <n v="1144"/>
    <n v="664"/>
    <n v="50114"/>
    <n v="455"/>
  </r>
  <r>
    <x v="4"/>
    <x v="49"/>
    <x v="49"/>
    <x v="15"/>
    <n v="1394"/>
    <n v="140341"/>
    <n v="818"/>
    <n v="1561"/>
    <n v="160292"/>
    <n v="803"/>
  </r>
  <r>
    <x v="0"/>
    <x v="15"/>
    <x v="15"/>
    <x v="15"/>
    <n v="6484"/>
    <n v="619888"/>
    <n v="2578"/>
    <n v="7116"/>
    <n v="692951"/>
    <n v="2543"/>
  </r>
  <r>
    <x v="1"/>
    <x v="24"/>
    <x v="24"/>
    <x v="15"/>
    <n v="700"/>
    <n v="46464"/>
    <n v="355"/>
    <n v="784"/>
    <n v="51994"/>
    <n v="371"/>
  </r>
  <r>
    <x v="2"/>
    <x v="17"/>
    <x v="17"/>
    <x v="15"/>
    <n v="468"/>
    <n v="42057"/>
    <n v="246"/>
    <n v="258"/>
    <n v="22259"/>
    <n v="58"/>
  </r>
  <r>
    <x v="4"/>
    <x v="50"/>
    <x v="50"/>
    <x v="15"/>
    <n v="866"/>
    <n v="72978"/>
    <n v="458"/>
    <n v="970"/>
    <n v="83999"/>
    <n v="595"/>
  </r>
  <r>
    <x v="2"/>
    <x v="113"/>
    <x v="113"/>
    <x v="16"/>
    <n v="271"/>
    <n v="9152"/>
    <n v="1197"/>
    <n v="253"/>
    <n v="8544"/>
    <n v="995"/>
  </r>
  <r>
    <x v="0"/>
    <x v="4"/>
    <x v="4"/>
    <x v="16"/>
    <n v="7272"/>
    <n v="237880"/>
    <n v="26183"/>
    <n v="7131"/>
    <n v="291745"/>
    <n v="26782"/>
  </r>
  <r>
    <x v="3"/>
    <x v="18"/>
    <x v="18"/>
    <x v="16"/>
    <n v="205"/>
    <n v="5587"/>
    <n v="160"/>
    <n v="221"/>
    <n v="5938"/>
    <n v="203"/>
  </r>
  <r>
    <x v="3"/>
    <x v="114"/>
    <x v="114"/>
    <x v="16"/>
    <n v="351"/>
    <n v="9431"/>
    <n v="102"/>
    <n v="379"/>
    <n v="10184"/>
    <n v="83"/>
  </r>
  <r>
    <x v="0"/>
    <x v="7"/>
    <x v="7"/>
    <x v="16"/>
    <n v="815"/>
    <n v="19356"/>
    <n v="45"/>
    <n v="783"/>
    <n v="21287"/>
    <n v="76"/>
  </r>
  <r>
    <x v="0"/>
    <x v="31"/>
    <x v="31"/>
    <x v="16"/>
    <n v="28"/>
    <n v="752"/>
    <n v="14"/>
    <n v="30"/>
    <n v="806"/>
    <n v="18"/>
  </r>
  <r>
    <x v="0"/>
    <x v="37"/>
    <x v="37"/>
    <x v="16"/>
    <n v="165"/>
    <n v="4434"/>
    <n v="123"/>
    <n v="178"/>
    <n v="4797"/>
    <n v="131"/>
  </r>
  <r>
    <x v="4"/>
    <x v="20"/>
    <x v="20"/>
    <x v="16"/>
    <n v="699"/>
    <n v="18807"/>
    <n v="738"/>
    <n v="755"/>
    <n v="20435"/>
    <n v="675"/>
  </r>
  <r>
    <x v="0"/>
    <x v="10"/>
    <x v="10"/>
    <x v="16"/>
    <n v="4800"/>
    <n v="128126"/>
    <n v="2884"/>
    <n v="5184"/>
    <n v="140825"/>
    <n v="3477"/>
  </r>
  <r>
    <x v="0"/>
    <x v="22"/>
    <x v="22"/>
    <x v="16"/>
    <n v="340"/>
    <n v="9160"/>
    <n v="191"/>
    <n v="367"/>
    <n v="9897"/>
    <n v="198"/>
  </r>
  <r>
    <x v="0"/>
    <x v="11"/>
    <x v="11"/>
    <x v="16"/>
    <n v="1321"/>
    <n v="37331"/>
    <n v="2252"/>
    <n v="854"/>
    <n v="26576"/>
    <n v="1236"/>
  </r>
  <r>
    <x v="0"/>
    <x v="15"/>
    <x v="15"/>
    <x v="16"/>
    <n v="2000"/>
    <n v="44457"/>
    <n v="941"/>
    <n v="1240"/>
    <n v="35690"/>
    <n v="800"/>
  </r>
  <r>
    <x v="1"/>
    <x v="24"/>
    <x v="24"/>
    <x v="16"/>
    <n v="150"/>
    <n v="4136"/>
    <n v="110"/>
    <n v="154"/>
    <n v="4235"/>
    <n v="99"/>
  </r>
  <r>
    <x v="1"/>
    <x v="27"/>
    <x v="27"/>
    <x v="17"/>
    <n v="177"/>
    <n v="34668"/>
    <n v="281"/>
    <n v="195"/>
    <n v="38057"/>
    <n v="341"/>
  </r>
  <r>
    <x v="2"/>
    <x v="3"/>
    <x v="3"/>
    <x v="17"/>
    <n v="158"/>
    <n v="49783"/>
    <n v="329"/>
    <n v="174"/>
    <n v="54404"/>
    <n v="384"/>
  </r>
  <r>
    <x v="0"/>
    <x v="4"/>
    <x v="4"/>
    <x v="17"/>
    <n v="3586"/>
    <n v="570663"/>
    <n v="48002"/>
    <n v="1564"/>
    <n v="255947"/>
    <n v="19793"/>
  </r>
  <r>
    <x v="1"/>
    <x v="28"/>
    <x v="28"/>
    <x v="17"/>
    <n v="575"/>
    <n v="130926"/>
    <n v="1004"/>
    <n v="515"/>
    <n v="127819"/>
    <n v="732"/>
  </r>
  <r>
    <x v="3"/>
    <x v="18"/>
    <x v="18"/>
    <x v="17"/>
    <n v="341"/>
    <n v="98545"/>
    <n v="600"/>
    <n v="318"/>
    <n v="86251"/>
    <n v="729"/>
  </r>
  <r>
    <x v="0"/>
    <x v="31"/>
    <x v="31"/>
    <x v="17"/>
    <n v="128"/>
    <n v="64131"/>
    <n v="204"/>
    <n v="141"/>
    <n v="73765"/>
    <n v="238"/>
  </r>
  <r>
    <x v="2"/>
    <x v="33"/>
    <x v="33"/>
    <x v="17"/>
    <n v="1000"/>
    <n v="341019"/>
    <n v="2029"/>
    <n v="782"/>
    <n v="252908"/>
    <n v="1700"/>
  </r>
  <r>
    <x v="3"/>
    <x v="35"/>
    <x v="35"/>
    <x v="17"/>
    <n v="136"/>
    <n v="42352"/>
    <n v="315"/>
    <n v="150"/>
    <n v="45925"/>
    <n v="359"/>
  </r>
  <r>
    <x v="4"/>
    <x v="36"/>
    <x v="36"/>
    <x v="17"/>
    <n v="60"/>
    <n v="17448"/>
    <n v="96"/>
    <n v="66"/>
    <n v="18745"/>
    <n v="147"/>
  </r>
  <r>
    <x v="0"/>
    <x v="37"/>
    <x v="37"/>
    <x v="17"/>
    <n v="476"/>
    <n v="96202"/>
    <n v="696"/>
    <n v="524"/>
    <n v="120364"/>
    <n v="806"/>
  </r>
  <r>
    <x v="4"/>
    <x v="20"/>
    <x v="20"/>
    <x v="17"/>
    <n v="103"/>
    <n v="24398"/>
    <n v="298"/>
    <n v="67"/>
    <n v="15010"/>
    <n v="261"/>
  </r>
  <r>
    <x v="1"/>
    <x v="38"/>
    <x v="38"/>
    <x v="17"/>
    <n v="284"/>
    <n v="87100"/>
    <n v="614"/>
    <n v="256"/>
    <n v="83799"/>
    <n v="315"/>
  </r>
  <r>
    <x v="1"/>
    <x v="41"/>
    <x v="41"/>
    <x v="17"/>
    <n v="182"/>
    <n v="62054"/>
    <n v="359"/>
    <n v="200"/>
    <n v="64100"/>
    <n v="417"/>
  </r>
  <r>
    <x v="2"/>
    <x v="9"/>
    <x v="9"/>
    <x v="17"/>
    <n v="520"/>
    <n v="171967"/>
    <n v="729"/>
    <n v="408"/>
    <n v="168460"/>
    <n v="533"/>
  </r>
  <r>
    <x v="0"/>
    <x v="10"/>
    <x v="10"/>
    <x v="17"/>
    <n v="642"/>
    <n v="188225"/>
    <n v="2047"/>
    <n v="499"/>
    <n v="124445"/>
    <n v="1946"/>
  </r>
  <r>
    <x v="3"/>
    <x v="42"/>
    <x v="42"/>
    <x v="17"/>
    <n v="211"/>
    <n v="62388"/>
    <n v="423"/>
    <n v="232"/>
    <n v="68426"/>
    <n v="619"/>
  </r>
  <r>
    <x v="4"/>
    <x v="43"/>
    <x v="43"/>
    <x v="17"/>
    <n v="21"/>
    <n v="5324"/>
    <n v="26"/>
    <n v="23"/>
    <n v="5721"/>
    <n v="49"/>
  </r>
  <r>
    <x v="0"/>
    <x v="22"/>
    <x v="22"/>
    <x v="17"/>
    <n v="618"/>
    <n v="212334"/>
    <n v="1280"/>
    <n v="543"/>
    <n v="186273"/>
    <n v="863"/>
  </r>
  <r>
    <x v="0"/>
    <x v="11"/>
    <x v="11"/>
    <x v="17"/>
    <n v="40"/>
    <n v="12605"/>
    <n v="65"/>
    <n v="44"/>
    <n v="10315"/>
    <n v="62"/>
  </r>
  <r>
    <x v="0"/>
    <x v="15"/>
    <x v="15"/>
    <x v="17"/>
    <n v="1196"/>
    <n v="339986"/>
    <n v="1818"/>
    <n v="1145"/>
    <n v="320278"/>
    <n v="1357"/>
  </r>
  <r>
    <x v="1"/>
    <x v="24"/>
    <x v="24"/>
    <x v="17"/>
    <n v="1100"/>
    <n v="239107"/>
    <n v="2014"/>
    <n v="1007"/>
    <n v="222287"/>
    <n v="1900"/>
  </r>
  <r>
    <x v="2"/>
    <x v="17"/>
    <x v="17"/>
    <x v="17"/>
    <n v="188"/>
    <n v="57615"/>
    <n v="305"/>
    <n v="207"/>
    <n v="63233"/>
    <n v="144"/>
  </r>
  <r>
    <x v="4"/>
    <x v="50"/>
    <x v="50"/>
    <x v="17"/>
    <n v="607"/>
    <n v="153641"/>
    <n v="1679"/>
    <n v="474"/>
    <n v="128802"/>
    <n v="1006"/>
  </r>
  <r>
    <x v="0"/>
    <x v="115"/>
    <x v="115"/>
    <x v="18"/>
    <n v="1330"/>
    <n v="20656"/>
    <n v="280"/>
    <n v="1397"/>
    <n v="23902"/>
    <n v="247"/>
  </r>
  <r>
    <x v="3"/>
    <x v="116"/>
    <x v="116"/>
    <x v="18"/>
    <n v="1763"/>
    <n v="27915"/>
    <n v="530"/>
    <n v="1835"/>
    <n v="34320"/>
    <n v="600"/>
  </r>
  <r>
    <x v="2"/>
    <x v="26"/>
    <x v="26"/>
    <x v="18"/>
    <n v="2355"/>
    <n v="38641"/>
    <n v="1014"/>
    <n v="1634"/>
    <n v="26643"/>
    <n v="644"/>
  </r>
  <r>
    <x v="1"/>
    <x v="72"/>
    <x v="72"/>
    <x v="18"/>
    <n v="500"/>
    <n v="8896"/>
    <n v="624"/>
    <n v="101"/>
    <n v="1755"/>
    <n v="25"/>
  </r>
  <r>
    <x v="1"/>
    <x v="27"/>
    <x v="27"/>
    <x v="18"/>
    <n v="249"/>
    <n v="4556"/>
    <n v="344"/>
    <n v="261"/>
    <n v="4838"/>
    <n v="291"/>
  </r>
  <r>
    <x v="3"/>
    <x v="117"/>
    <x v="117"/>
    <x v="18"/>
    <n v="1929"/>
    <n v="33600"/>
    <n v="305"/>
    <n v="1919"/>
    <n v="49588"/>
    <n v="651"/>
  </r>
  <r>
    <x v="0"/>
    <x v="1"/>
    <x v="1"/>
    <x v="18"/>
    <n v="905"/>
    <n v="14701"/>
    <n v="194"/>
    <n v="950"/>
    <n v="16079"/>
    <n v="178"/>
  </r>
  <r>
    <x v="0"/>
    <x v="118"/>
    <x v="118"/>
    <x v="18"/>
    <n v="1029"/>
    <n v="16692"/>
    <n v="640"/>
    <n v="1021"/>
    <n v="20050"/>
    <n v="441"/>
  </r>
  <r>
    <x v="3"/>
    <x v="119"/>
    <x v="119"/>
    <x v="18"/>
    <n v="2223"/>
    <n v="40489"/>
    <n v="994"/>
    <n v="2334"/>
    <n v="38490"/>
    <n v="1155"/>
  </r>
  <r>
    <x v="1"/>
    <x v="2"/>
    <x v="2"/>
    <x v="18"/>
    <n v="789"/>
    <n v="14791"/>
    <n v="794"/>
    <n v="828"/>
    <n v="15539"/>
    <n v="850"/>
  </r>
  <r>
    <x v="2"/>
    <x v="3"/>
    <x v="3"/>
    <x v="18"/>
    <n v="1499"/>
    <n v="26024"/>
    <n v="1476"/>
    <n v="1392.7142857142858"/>
    <n v="21980"/>
    <n v="652"/>
  </r>
  <r>
    <x v="0"/>
    <x v="4"/>
    <x v="4"/>
    <x v="18"/>
    <n v="4931"/>
    <n v="81062"/>
    <n v="12614"/>
    <n v="2857"/>
    <n v="83483"/>
    <n v="10491"/>
  </r>
  <r>
    <x v="0"/>
    <x v="120"/>
    <x v="120"/>
    <x v="18"/>
    <n v="1430"/>
    <n v="27695"/>
    <n v="406"/>
    <n v="1290"/>
    <n v="38414"/>
    <n v="558"/>
  </r>
  <r>
    <x v="4"/>
    <x v="121"/>
    <x v="121"/>
    <x v="18"/>
    <n v="550"/>
    <n v="8460"/>
    <n v="410"/>
    <n v="533"/>
    <n v="8232"/>
    <n v="319"/>
  </r>
  <r>
    <x v="1"/>
    <x v="122"/>
    <x v="122"/>
    <x v="18"/>
    <n v="1520"/>
    <n v="24244"/>
    <n v="770"/>
    <n v="1437"/>
    <n v="25494"/>
    <n v="819"/>
  </r>
  <r>
    <x v="1"/>
    <x v="28"/>
    <x v="28"/>
    <x v="18"/>
    <n v="3503"/>
    <n v="54521"/>
    <n v="3905"/>
    <n v="3678"/>
    <n v="56050"/>
    <n v="2566"/>
  </r>
  <r>
    <x v="3"/>
    <x v="5"/>
    <x v="5"/>
    <x v="18"/>
    <n v="467"/>
    <n v="9081"/>
    <n v="2473"/>
    <n v="490"/>
    <n v="8656"/>
    <n v="2050"/>
  </r>
  <r>
    <x v="3"/>
    <x v="18"/>
    <x v="18"/>
    <x v="18"/>
    <n v="5866"/>
    <n v="114942"/>
    <n v="5620"/>
    <n v="5737"/>
    <n v="118051"/>
    <n v="5960"/>
  </r>
  <r>
    <x v="2"/>
    <x v="29"/>
    <x v="29"/>
    <x v="18"/>
    <n v="1633"/>
    <n v="25999"/>
    <n v="1820"/>
    <n v="1715"/>
    <n v="27952"/>
    <n v="1009"/>
  </r>
  <r>
    <x v="4"/>
    <x v="73"/>
    <x v="73"/>
    <x v="18"/>
    <n v="734"/>
    <n v="11694"/>
    <n v="290"/>
    <n v="771"/>
    <n v="12068"/>
    <n v="361"/>
  </r>
  <r>
    <x v="0"/>
    <x v="74"/>
    <x v="74"/>
    <x v="18"/>
    <n v="1519"/>
    <n v="35606"/>
    <n v="296"/>
    <n v="1595"/>
    <n v="38385"/>
    <n v="283"/>
  </r>
  <r>
    <x v="0"/>
    <x v="75"/>
    <x v="75"/>
    <x v="18"/>
    <n v="1356"/>
    <n v="20822"/>
    <n v="538"/>
    <n v="1424"/>
    <n v="22094"/>
    <n v="491"/>
  </r>
  <r>
    <x v="0"/>
    <x v="7"/>
    <x v="7"/>
    <x v="18"/>
    <n v="3430"/>
    <n v="55099"/>
    <n v="857"/>
    <n v="2841"/>
    <n v="46242"/>
    <n v="672"/>
  </r>
  <r>
    <x v="1"/>
    <x v="88"/>
    <x v="88"/>
    <x v="18"/>
    <n v="133"/>
    <n v="2023"/>
    <n v="96"/>
    <n v="140"/>
    <n v="2087"/>
    <n v="56"/>
  </r>
  <r>
    <x v="4"/>
    <x v="123"/>
    <x v="123"/>
    <x v="18"/>
    <n v="2441"/>
    <n v="46124"/>
    <n v="1223"/>
    <n v="2500"/>
    <n v="51117"/>
    <n v="1126"/>
  </r>
  <r>
    <x v="1"/>
    <x v="124"/>
    <x v="124"/>
    <x v="18"/>
    <n v="982"/>
    <n v="15747"/>
    <n v="66"/>
    <n v="1015"/>
    <n v="16373"/>
    <n v="38"/>
  </r>
  <r>
    <x v="3"/>
    <x v="89"/>
    <x v="89"/>
    <x v="18"/>
    <n v="860"/>
    <n v="13566"/>
    <n v="403"/>
    <n v="903"/>
    <n v="13978"/>
    <n v="411"/>
  </r>
  <r>
    <x v="0"/>
    <x v="125"/>
    <x v="125"/>
    <x v="18"/>
    <n v="1820"/>
    <n v="28343"/>
    <n v="180"/>
    <n v="1911"/>
    <n v="31910"/>
    <n v="205"/>
  </r>
  <r>
    <x v="2"/>
    <x v="126"/>
    <x v="126"/>
    <x v="18"/>
    <n v="939"/>
    <n v="15010"/>
    <n v="311"/>
    <n v="986"/>
    <n v="15962"/>
    <n v="247"/>
  </r>
  <r>
    <x v="0"/>
    <x v="76"/>
    <x v="76"/>
    <x v="18"/>
    <n v="1714"/>
    <n v="33007"/>
    <n v="517"/>
    <n v="1800"/>
    <n v="32143"/>
    <n v="320"/>
  </r>
  <r>
    <x v="0"/>
    <x v="77"/>
    <x v="77"/>
    <x v="18"/>
    <n v="227"/>
    <n v="3385"/>
    <n v="27"/>
    <n v="238"/>
    <n v="3568"/>
    <n v="10"/>
  </r>
  <r>
    <x v="1"/>
    <x v="127"/>
    <x v="127"/>
    <x v="18"/>
    <n v="1840"/>
    <n v="30544"/>
    <n v="208"/>
    <n v="1698"/>
    <n v="26873"/>
    <n v="193"/>
  </r>
  <r>
    <x v="2"/>
    <x v="78"/>
    <x v="78"/>
    <x v="18"/>
    <n v="1396"/>
    <n v="22281"/>
    <n v="669"/>
    <n v="1466"/>
    <n v="23115"/>
    <n v="530"/>
  </r>
  <r>
    <x v="0"/>
    <x v="90"/>
    <x v="90"/>
    <x v="18"/>
    <n v="816"/>
    <n v="12559"/>
    <n v="221"/>
    <n v="844"/>
    <n v="13363"/>
    <n v="168"/>
  </r>
  <r>
    <x v="1"/>
    <x v="128"/>
    <x v="128"/>
    <x v="18"/>
    <n v="1554"/>
    <n v="26436"/>
    <n v="820"/>
    <n v="1551"/>
    <n v="29897"/>
    <n v="865"/>
  </r>
  <r>
    <x v="1"/>
    <x v="129"/>
    <x v="129"/>
    <x v="18"/>
    <n v="2361"/>
    <n v="40332"/>
    <n v="327"/>
    <n v="2233"/>
    <n v="38275"/>
    <n v="357"/>
  </r>
  <r>
    <x v="4"/>
    <x v="51"/>
    <x v="51"/>
    <x v="18"/>
    <n v="1300"/>
    <n v="22286"/>
    <n v="866"/>
    <n v="1310"/>
    <n v="22677"/>
    <n v="894"/>
  </r>
  <r>
    <x v="2"/>
    <x v="32"/>
    <x v="32"/>
    <x v="18"/>
    <n v="3426"/>
    <n v="69203"/>
    <n v="5444"/>
    <n v="2771"/>
    <n v="55771"/>
    <n v="4728"/>
  </r>
  <r>
    <x v="2"/>
    <x v="8"/>
    <x v="8"/>
    <x v="18"/>
    <n v="2151"/>
    <n v="36223"/>
    <n v="1157"/>
    <n v="2259"/>
    <n v="37269"/>
    <n v="1143"/>
  </r>
  <r>
    <x v="2"/>
    <x v="33"/>
    <x v="33"/>
    <x v="18"/>
    <n v="2148"/>
    <n v="34317"/>
    <n v="1409"/>
    <n v="2250"/>
    <n v="35845"/>
    <n v="1453"/>
  </r>
  <r>
    <x v="2"/>
    <x v="130"/>
    <x v="130"/>
    <x v="18"/>
    <n v="600"/>
    <n v="10435"/>
    <n v="175"/>
    <n v="380.4"/>
    <n v="5878"/>
    <n v="202"/>
  </r>
  <r>
    <x v="0"/>
    <x v="131"/>
    <x v="131"/>
    <x v="18"/>
    <n v="1063"/>
    <n v="16360"/>
    <n v="62"/>
    <n v="1074"/>
    <n v="22519"/>
    <n v="105"/>
  </r>
  <r>
    <x v="0"/>
    <x v="132"/>
    <x v="132"/>
    <x v="18"/>
    <n v="1680"/>
    <n v="26519"/>
    <n v="133"/>
    <n v="1479"/>
    <n v="26260"/>
    <n v="84"/>
  </r>
  <r>
    <x v="0"/>
    <x v="34"/>
    <x v="34"/>
    <x v="18"/>
    <n v="901"/>
    <n v="16040"/>
    <n v="602"/>
    <n v="946"/>
    <n v="16674"/>
    <n v="381"/>
  </r>
  <r>
    <x v="0"/>
    <x v="59"/>
    <x v="59"/>
    <x v="18"/>
    <n v="2719"/>
    <n v="43682"/>
    <n v="1035"/>
    <n v="2855"/>
    <n v="45094"/>
    <n v="1260"/>
  </r>
  <r>
    <x v="3"/>
    <x v="91"/>
    <x v="91"/>
    <x v="18"/>
    <n v="115"/>
    <n v="1875"/>
    <n v="106"/>
    <n v="77"/>
    <n v="1284"/>
    <n v="84"/>
  </r>
  <r>
    <x v="3"/>
    <x v="92"/>
    <x v="92"/>
    <x v="18"/>
    <n v="800"/>
    <n v="14399"/>
    <n v="830"/>
    <n v="814"/>
    <n v="15054"/>
    <n v="807"/>
  </r>
  <r>
    <x v="3"/>
    <x v="35"/>
    <x v="35"/>
    <x v="18"/>
    <n v="2034"/>
    <n v="49046"/>
    <n v="2132"/>
    <n v="2136"/>
    <n v="52860"/>
    <n v="2365"/>
  </r>
  <r>
    <x v="4"/>
    <x v="133"/>
    <x v="133"/>
    <x v="18"/>
    <n v="2400"/>
    <n v="42016"/>
    <n v="1298"/>
    <n v="2471"/>
    <n v="43509"/>
    <n v="878"/>
  </r>
  <r>
    <x v="4"/>
    <x v="36"/>
    <x v="36"/>
    <x v="18"/>
    <n v="1608"/>
    <n v="25536"/>
    <n v="2455"/>
    <n v="1688"/>
    <n v="26929"/>
    <n v="1977"/>
  </r>
  <r>
    <x v="0"/>
    <x v="134"/>
    <x v="134"/>
    <x v="18"/>
    <n v="657"/>
    <n v="10859"/>
    <n v="93"/>
    <n v="1345"/>
    <n v="8686"/>
    <n v="346"/>
  </r>
  <r>
    <x v="4"/>
    <x v="135"/>
    <x v="135"/>
    <x v="18"/>
    <n v="1335"/>
    <n v="20773"/>
    <n v="489"/>
    <n v="1402"/>
    <n v="21649"/>
    <n v="458"/>
  </r>
  <r>
    <x v="0"/>
    <x v="136"/>
    <x v="136"/>
    <x v="18"/>
    <n v="2034"/>
    <n v="32458"/>
    <n v="894"/>
    <n v="2136"/>
    <n v="33813"/>
    <n v="825"/>
  </r>
  <r>
    <x v="0"/>
    <x v="37"/>
    <x v="37"/>
    <x v="18"/>
    <n v="3611"/>
    <n v="64126"/>
    <n v="1488"/>
    <n v="3792"/>
    <n v="74617"/>
    <n v="1528"/>
  </r>
  <r>
    <x v="3"/>
    <x v="137"/>
    <x v="137"/>
    <x v="18"/>
    <n v="601"/>
    <n v="9499"/>
    <n v="200"/>
    <n v="631"/>
    <n v="10023"/>
    <n v="209"/>
  </r>
  <r>
    <x v="3"/>
    <x v="138"/>
    <x v="138"/>
    <x v="18"/>
    <n v="794"/>
    <n v="12989"/>
    <n v="205"/>
    <n v="834"/>
    <n v="13623"/>
    <n v="170"/>
  </r>
  <r>
    <x v="4"/>
    <x v="20"/>
    <x v="20"/>
    <x v="18"/>
    <n v="3106"/>
    <n v="60466"/>
    <n v="2831"/>
    <n v="2753"/>
    <n v="55736"/>
    <n v="2262"/>
  </r>
  <r>
    <x v="3"/>
    <x v="93"/>
    <x v="93"/>
    <x v="18"/>
    <n v="645"/>
    <n v="10638"/>
    <n v="406"/>
    <n v="604"/>
    <n v="10228"/>
    <n v="399"/>
  </r>
  <r>
    <x v="4"/>
    <x v="139"/>
    <x v="139"/>
    <x v="18"/>
    <n v="494"/>
    <n v="8671"/>
    <n v="570"/>
    <n v="519"/>
    <n v="9799"/>
    <n v="553"/>
  </r>
  <r>
    <x v="1"/>
    <x v="140"/>
    <x v="140"/>
    <x v="18"/>
    <n v="127"/>
    <n v="1909"/>
    <n v="80"/>
    <n v="93"/>
    <n v="1417"/>
    <n v="59"/>
  </r>
  <r>
    <x v="3"/>
    <x v="40"/>
    <x v="40"/>
    <x v="18"/>
    <n v="2300"/>
    <n v="46125"/>
    <n v="1129"/>
    <n v="1377"/>
    <n v="41386"/>
    <n v="903"/>
  </r>
  <r>
    <x v="1"/>
    <x v="41"/>
    <x v="41"/>
    <x v="18"/>
    <n v="3291"/>
    <n v="54333"/>
    <n v="2141"/>
    <n v="3456"/>
    <n v="57147"/>
    <n v="1767"/>
  </r>
  <r>
    <x v="1"/>
    <x v="141"/>
    <x v="141"/>
    <x v="18"/>
    <n v="2926"/>
    <n v="44837"/>
    <n v="1040"/>
    <n v="3072"/>
    <n v="46997"/>
    <n v="975"/>
  </r>
  <r>
    <x v="4"/>
    <x v="142"/>
    <x v="142"/>
    <x v="18"/>
    <n v="712"/>
    <n v="11522"/>
    <n v="448"/>
    <n v="674"/>
    <n v="10646"/>
    <n v="193"/>
  </r>
  <r>
    <x v="0"/>
    <x v="21"/>
    <x v="21"/>
    <x v="18"/>
    <n v="1163"/>
    <n v="19559"/>
    <n v="254"/>
    <n v="165"/>
    <n v="2799"/>
    <n v="20"/>
  </r>
  <r>
    <x v="2"/>
    <x v="143"/>
    <x v="143"/>
    <x v="18"/>
    <n v="1118"/>
    <n v="18422"/>
    <n v="1385"/>
    <n v="1015"/>
    <n v="16742"/>
    <n v="1222"/>
  </r>
  <r>
    <x v="0"/>
    <x v="95"/>
    <x v="95"/>
    <x v="18"/>
    <n v="2487"/>
    <n v="40276"/>
    <n v="622"/>
    <n v="2611"/>
    <n v="42204"/>
    <n v="458"/>
  </r>
  <r>
    <x v="1"/>
    <x v="144"/>
    <x v="144"/>
    <x v="18"/>
    <n v="1689"/>
    <n v="28931"/>
    <n v="222"/>
    <n v="1677"/>
    <n v="29154"/>
    <n v="185"/>
  </r>
  <r>
    <x v="1"/>
    <x v="145"/>
    <x v="145"/>
    <x v="18"/>
    <n v="999"/>
    <n v="16539"/>
    <n v="357"/>
    <n v="1045"/>
    <n v="26151"/>
    <n v="504"/>
  </r>
  <r>
    <x v="0"/>
    <x v="96"/>
    <x v="96"/>
    <x v="18"/>
    <n v="67"/>
    <n v="1079"/>
    <n v="22"/>
    <n v="66"/>
    <n v="1113"/>
    <n v="21"/>
  </r>
  <r>
    <x v="2"/>
    <x v="9"/>
    <x v="9"/>
    <x v="18"/>
    <n v="3923"/>
    <n v="64733"/>
    <n v="1416"/>
    <n v="4119"/>
    <n v="68651"/>
    <n v="1621"/>
  </r>
  <r>
    <x v="0"/>
    <x v="64"/>
    <x v="64"/>
    <x v="18"/>
    <n v="700"/>
    <n v="12480"/>
    <n v="447"/>
    <n v="447"/>
    <n v="7223"/>
    <n v="232"/>
  </r>
  <r>
    <x v="0"/>
    <x v="10"/>
    <x v="10"/>
    <x v="18"/>
    <n v="2500"/>
    <n v="50098"/>
    <n v="3130"/>
    <n v="2625"/>
    <n v="58736"/>
    <n v="2656"/>
  </r>
  <r>
    <x v="1"/>
    <x v="146"/>
    <x v="146"/>
    <x v="18"/>
    <n v="166"/>
    <n v="2590"/>
    <n v="76"/>
    <n v="174"/>
    <n v="2798"/>
    <n v="54"/>
  </r>
  <r>
    <x v="3"/>
    <x v="42"/>
    <x v="42"/>
    <x v="18"/>
    <n v="2045"/>
    <n v="34889"/>
    <n v="1195"/>
    <n v="1911"/>
    <n v="35801"/>
    <n v="1126"/>
  </r>
  <r>
    <x v="4"/>
    <x v="43"/>
    <x v="43"/>
    <x v="18"/>
    <n v="1394"/>
    <n v="22641"/>
    <n v="2128"/>
    <n v="1464"/>
    <n v="23787"/>
    <n v="1729"/>
  </r>
  <r>
    <x v="3"/>
    <x v="83"/>
    <x v="83"/>
    <x v="18"/>
    <n v="2199"/>
    <n v="34097"/>
    <n v="807"/>
    <n v="2309"/>
    <n v="40152"/>
    <n v="1039"/>
  </r>
  <r>
    <x v="1"/>
    <x v="147"/>
    <x v="147"/>
    <x v="18"/>
    <n v="1510"/>
    <n v="24950"/>
    <n v="316"/>
    <n v="1547"/>
    <n v="29236"/>
    <n v="403"/>
  </r>
  <r>
    <x v="4"/>
    <x v="148"/>
    <x v="148"/>
    <x v="18"/>
    <n v="111"/>
    <n v="1810"/>
    <n v="3"/>
    <n v="117"/>
    <n v="1922"/>
    <n v="3"/>
  </r>
  <r>
    <x v="3"/>
    <x v="149"/>
    <x v="149"/>
    <x v="18"/>
    <n v="2705"/>
    <n v="45030"/>
    <n v="1302"/>
    <n v="2315"/>
    <n v="40071"/>
    <n v="1088"/>
  </r>
  <r>
    <x v="4"/>
    <x v="150"/>
    <x v="150"/>
    <x v="18"/>
    <n v="764"/>
    <n v="13266"/>
    <n v="408"/>
    <n v="762"/>
    <n v="13485"/>
    <n v="311"/>
  </r>
  <r>
    <x v="3"/>
    <x v="44"/>
    <x v="44"/>
    <x v="18"/>
    <n v="342"/>
    <n v="6169"/>
    <n v="621"/>
    <n v="359"/>
    <n v="8328"/>
    <n v="549"/>
  </r>
  <r>
    <x v="0"/>
    <x v="22"/>
    <x v="22"/>
    <x v="18"/>
    <n v="5956"/>
    <n v="95082"/>
    <n v="1295"/>
    <n v="6254"/>
    <n v="109034"/>
    <n v="1520"/>
  </r>
  <r>
    <x v="0"/>
    <x v="11"/>
    <x v="11"/>
    <x v="18"/>
    <n v="5248"/>
    <n v="171540"/>
    <n v="5028"/>
    <n v="3848"/>
    <n v="145873"/>
    <n v="3920"/>
  </r>
  <r>
    <x v="0"/>
    <x v="151"/>
    <x v="151"/>
    <x v="18"/>
    <n v="4"/>
    <n v="72"/>
    <n v="2503"/>
    <n v="4"/>
    <n v="71"/>
    <n v="571"/>
  </r>
  <r>
    <x v="0"/>
    <x v="12"/>
    <x v="12"/>
    <x v="18"/>
    <n v="13351"/>
    <n v="221194"/>
    <n v="5316"/>
    <n v="13018"/>
    <n v="223259"/>
    <n v="4792"/>
  </r>
  <r>
    <x v="0"/>
    <x v="84"/>
    <x v="84"/>
    <x v="18"/>
    <n v="2301"/>
    <n v="38570"/>
    <n v="724"/>
    <n v="2314"/>
    <n v="39062"/>
    <n v="601"/>
  </r>
  <r>
    <x v="4"/>
    <x v="45"/>
    <x v="45"/>
    <x v="18"/>
    <n v="1512"/>
    <n v="25098"/>
    <n v="1049"/>
    <n v="1586"/>
    <n v="26278"/>
    <n v="865"/>
  </r>
  <r>
    <x v="1"/>
    <x v="152"/>
    <x v="152"/>
    <x v="18"/>
    <n v="919"/>
    <n v="15631"/>
    <n v="154"/>
    <n v="965"/>
    <n v="15441"/>
    <n v="230"/>
  </r>
  <r>
    <x v="0"/>
    <x v="66"/>
    <x v="66"/>
    <x v="18"/>
    <n v="6"/>
    <n v="111"/>
    <n v="5"/>
    <n v="3"/>
    <n v="44"/>
    <n v="0"/>
  </r>
  <r>
    <x v="1"/>
    <x v="85"/>
    <x v="85"/>
    <x v="18"/>
    <n v="2387"/>
    <n v="40835"/>
    <n v="956"/>
    <n v="2506"/>
    <n v="40623"/>
    <n v="974"/>
  </r>
  <r>
    <x v="1"/>
    <x v="153"/>
    <x v="153"/>
    <x v="18"/>
    <n v="1949"/>
    <n v="33708"/>
    <n v="264"/>
    <n v="2046"/>
    <n v="35651"/>
    <n v="327"/>
  </r>
  <r>
    <x v="0"/>
    <x v="154"/>
    <x v="154"/>
    <x v="18"/>
    <n v="1735"/>
    <n v="29225"/>
    <n v="392"/>
    <n v="1822"/>
    <n v="31585"/>
    <n v="269"/>
  </r>
  <r>
    <x v="0"/>
    <x v="155"/>
    <x v="155"/>
    <x v="18"/>
    <n v="2292"/>
    <n v="34175"/>
    <n v="229"/>
    <n v="2407"/>
    <n v="34854"/>
    <n v="147"/>
  </r>
  <r>
    <x v="3"/>
    <x v="156"/>
    <x v="156"/>
    <x v="18"/>
    <n v="1586"/>
    <n v="27386"/>
    <n v="750"/>
    <n v="1644"/>
    <n v="28404"/>
    <n v="672"/>
  </r>
  <r>
    <x v="0"/>
    <x v="157"/>
    <x v="157"/>
    <x v="18"/>
    <n v="664"/>
    <n v="11171"/>
    <n v="363"/>
    <n v="614"/>
    <n v="10378"/>
    <n v="470"/>
  </r>
  <r>
    <x v="1"/>
    <x v="158"/>
    <x v="158"/>
    <x v="18"/>
    <n v="368"/>
    <n v="5816"/>
    <n v="35"/>
    <n v="386"/>
    <n v="5952"/>
    <n v="54"/>
  </r>
  <r>
    <x v="4"/>
    <x v="47"/>
    <x v="47"/>
    <x v="18"/>
    <n v="1326"/>
    <n v="22236"/>
    <n v="489"/>
    <n v="988"/>
    <n v="27360"/>
    <n v="445"/>
  </r>
  <r>
    <x v="0"/>
    <x v="159"/>
    <x v="159"/>
    <x v="18"/>
    <n v="342"/>
    <n v="5784"/>
    <n v="62"/>
    <n v="359"/>
    <n v="5994"/>
    <n v="74"/>
  </r>
  <r>
    <x v="1"/>
    <x v="13"/>
    <x v="13"/>
    <x v="18"/>
    <n v="486"/>
    <n v="7746"/>
    <n v="227"/>
    <n v="499"/>
    <n v="8948"/>
    <n v="227"/>
  </r>
  <r>
    <x v="2"/>
    <x v="160"/>
    <x v="160"/>
    <x v="18"/>
    <n v="1367"/>
    <n v="22339"/>
    <n v="518"/>
    <n v="1435"/>
    <n v="24160"/>
    <n v="358"/>
  </r>
  <r>
    <x v="1"/>
    <x v="161"/>
    <x v="161"/>
    <x v="18"/>
    <n v="522"/>
    <n v="8867"/>
    <n v="211"/>
    <n v="548"/>
    <n v="10084"/>
    <n v="276"/>
  </r>
  <r>
    <x v="4"/>
    <x v="69"/>
    <x v="69"/>
    <x v="18"/>
    <n v="1098"/>
    <n v="18874"/>
    <n v="372"/>
    <n v="1153"/>
    <n v="19838"/>
    <n v="371"/>
  </r>
  <r>
    <x v="4"/>
    <x v="14"/>
    <x v="14"/>
    <x v="18"/>
    <n v="988"/>
    <n v="15238"/>
    <n v="333"/>
    <n v="790"/>
    <n v="17564"/>
    <n v="378"/>
  </r>
  <r>
    <x v="0"/>
    <x v="54"/>
    <x v="54"/>
    <x v="18"/>
    <n v="2099"/>
    <n v="34389"/>
    <n v="690"/>
    <n v="2196"/>
    <n v="41559"/>
    <n v="781"/>
  </r>
  <r>
    <x v="0"/>
    <x v="15"/>
    <x v="15"/>
    <x v="18"/>
    <n v="26328"/>
    <n v="440601"/>
    <n v="11036"/>
    <n v="27644"/>
    <n v="496193"/>
    <n v="10446"/>
  </r>
  <r>
    <x v="3"/>
    <x v="99"/>
    <x v="99"/>
    <x v="18"/>
    <n v="772"/>
    <n v="12649"/>
    <n v="499"/>
    <n v="799"/>
    <n v="15090"/>
    <n v="454"/>
  </r>
  <r>
    <x v="1"/>
    <x v="24"/>
    <x v="24"/>
    <x v="18"/>
    <n v="1180"/>
    <n v="19226"/>
    <n v="1337"/>
    <n v="1239"/>
    <n v="22045"/>
    <n v="2140"/>
  </r>
  <r>
    <x v="1"/>
    <x v="162"/>
    <x v="162"/>
    <x v="18"/>
    <n v="2215"/>
    <n v="97517"/>
    <n v="408"/>
    <n v="1307"/>
    <n v="126417"/>
    <n v="437"/>
  </r>
  <r>
    <x v="2"/>
    <x v="17"/>
    <x v="17"/>
    <x v="18"/>
    <n v="1841"/>
    <n v="29967"/>
    <n v="1619"/>
    <n v="1458"/>
    <n v="24267"/>
    <n v="1092"/>
  </r>
  <r>
    <x v="4"/>
    <x v="50"/>
    <x v="50"/>
    <x v="18"/>
    <n v="307"/>
    <n v="4882"/>
    <n v="453"/>
    <n v="322"/>
    <n v="5037"/>
    <n v="931"/>
  </r>
  <r>
    <x v="2"/>
    <x v="163"/>
    <x v="163"/>
    <x v="18"/>
    <n v="3602"/>
    <n v="66020"/>
    <n v="1364"/>
    <n v="3374"/>
    <n v="87746"/>
    <n v="1491"/>
  </r>
  <r>
    <x v="3"/>
    <x v="164"/>
    <x v="164"/>
    <x v="18"/>
    <n v="993"/>
    <n v="16104"/>
    <n v="168"/>
    <n v="1017"/>
    <n v="16705"/>
    <n v="172"/>
  </r>
  <r>
    <x v="0"/>
    <x v="165"/>
    <x v="165"/>
    <x v="18"/>
    <n v="2944"/>
    <n v="45096"/>
    <n v="321"/>
    <n v="3091"/>
    <n v="47277"/>
    <n v="257"/>
  </r>
  <r>
    <x v="1"/>
    <x v="27"/>
    <x v="27"/>
    <x v="19"/>
    <n v="29"/>
    <n v="2673"/>
    <n v="46"/>
    <n v="32"/>
    <n v="2959"/>
    <n v="23"/>
  </r>
  <r>
    <x v="0"/>
    <x v="1"/>
    <x v="1"/>
    <x v="19"/>
    <n v="200"/>
    <n v="204787"/>
    <n v="38"/>
    <n v="220"/>
    <n v="229157"/>
    <n v="34"/>
  </r>
  <r>
    <x v="1"/>
    <x v="2"/>
    <x v="2"/>
    <x v="19"/>
    <n v="28"/>
    <n v="2673"/>
    <n v="79"/>
    <n v="31"/>
    <n v="3427"/>
    <n v="85"/>
  </r>
  <r>
    <x v="2"/>
    <x v="3"/>
    <x v="3"/>
    <x v="19"/>
    <n v="32"/>
    <n v="5177"/>
    <n v="47"/>
    <n v="32"/>
    <n v="15332"/>
    <n v="30"/>
  </r>
  <r>
    <x v="1"/>
    <x v="28"/>
    <x v="28"/>
    <x v="19"/>
    <n v="532"/>
    <n v="188193"/>
    <n v="587"/>
    <n v="585"/>
    <n v="211075"/>
    <n v="581"/>
  </r>
  <r>
    <x v="3"/>
    <x v="18"/>
    <x v="18"/>
    <x v="19"/>
    <n v="321"/>
    <n v="56248"/>
    <n v="378"/>
    <n v="353"/>
    <n v="87158"/>
    <n v="446"/>
  </r>
  <r>
    <x v="2"/>
    <x v="29"/>
    <x v="29"/>
    <x v="19"/>
    <n v="120"/>
    <n v="15548"/>
    <n v="411"/>
    <n v="105"/>
    <n v="15089"/>
    <n v="280"/>
  </r>
  <r>
    <x v="0"/>
    <x v="74"/>
    <x v="74"/>
    <x v="19"/>
    <n v="256"/>
    <n v="57392"/>
    <n v="1127"/>
    <n v="224"/>
    <n v="49911"/>
    <n v="590"/>
  </r>
  <r>
    <x v="0"/>
    <x v="7"/>
    <x v="7"/>
    <x v="19"/>
    <n v="137"/>
    <n v="13690"/>
    <n v="16"/>
    <n v="91"/>
    <n v="5951"/>
    <n v="0"/>
  </r>
  <r>
    <x v="0"/>
    <x v="76"/>
    <x v="76"/>
    <x v="19"/>
    <n v="70"/>
    <n v="10709"/>
    <n v="12"/>
    <n v="77"/>
    <n v="12218"/>
    <n v="0"/>
  </r>
  <r>
    <x v="2"/>
    <x v="32"/>
    <x v="32"/>
    <x v="19"/>
    <n v="188"/>
    <n v="35945"/>
    <n v="388"/>
    <n v="207"/>
    <n v="36833"/>
    <n v="485"/>
  </r>
  <r>
    <x v="2"/>
    <x v="33"/>
    <x v="33"/>
    <x v="19"/>
    <n v="49"/>
    <n v="27071"/>
    <n v="100"/>
    <n v="59"/>
    <n v="25451"/>
    <n v="42"/>
  </r>
  <r>
    <x v="0"/>
    <x v="34"/>
    <x v="34"/>
    <x v="19"/>
    <n v="107"/>
    <n v="37413"/>
    <n v="110"/>
    <n v="118"/>
    <n v="33977"/>
    <n v="84"/>
  </r>
  <r>
    <x v="3"/>
    <x v="35"/>
    <x v="35"/>
    <x v="19"/>
    <n v="45"/>
    <n v="4355"/>
    <n v="64"/>
    <n v="50"/>
    <n v="4735"/>
    <n v="69"/>
  </r>
  <r>
    <x v="4"/>
    <x v="36"/>
    <x v="36"/>
    <x v="19"/>
    <n v="237"/>
    <n v="228859"/>
    <n v="206"/>
    <n v="261"/>
    <n v="174838"/>
    <n v="352"/>
  </r>
  <r>
    <x v="0"/>
    <x v="37"/>
    <x v="37"/>
    <x v="19"/>
    <n v="447"/>
    <n v="355116"/>
    <n v="108"/>
    <n v="492"/>
    <n v="458815"/>
    <n v="53"/>
  </r>
  <r>
    <x v="4"/>
    <x v="20"/>
    <x v="20"/>
    <x v="19"/>
    <n v="284"/>
    <n v="99206"/>
    <n v="540"/>
    <n v="312"/>
    <n v="109172"/>
    <n v="514"/>
  </r>
  <r>
    <x v="1"/>
    <x v="38"/>
    <x v="38"/>
    <x v="19"/>
    <n v="22"/>
    <n v="12093"/>
    <n v="16"/>
    <n v="24"/>
    <n v="7892"/>
    <n v="56"/>
  </r>
  <r>
    <x v="3"/>
    <x v="40"/>
    <x v="40"/>
    <x v="19"/>
    <n v="40"/>
    <n v="7987"/>
    <n v="14"/>
    <n v="16"/>
    <n v="4400"/>
    <n v="0"/>
  </r>
  <r>
    <x v="1"/>
    <x v="41"/>
    <x v="41"/>
    <x v="19"/>
    <n v="303"/>
    <n v="126057"/>
    <n v="382"/>
    <n v="282"/>
    <n v="122890"/>
    <n v="407"/>
  </r>
  <r>
    <x v="2"/>
    <x v="9"/>
    <x v="9"/>
    <x v="19"/>
    <n v="1"/>
    <n v="199"/>
    <n v="0"/>
    <n v="1"/>
    <n v="254"/>
    <n v="1"/>
  </r>
  <r>
    <x v="0"/>
    <x v="10"/>
    <x v="10"/>
    <x v="19"/>
    <n v="661"/>
    <n v="116803"/>
    <n v="729"/>
    <n v="727"/>
    <n v="121277"/>
    <n v="819"/>
  </r>
  <r>
    <x v="3"/>
    <x v="42"/>
    <x v="42"/>
    <x v="19"/>
    <n v="261"/>
    <n v="56885"/>
    <n v="355"/>
    <n v="287"/>
    <n v="58449"/>
    <n v="351"/>
  </r>
  <r>
    <x v="4"/>
    <x v="43"/>
    <x v="43"/>
    <x v="19"/>
    <n v="218"/>
    <n v="154051"/>
    <n v="72"/>
    <n v="240"/>
    <n v="163238"/>
    <n v="48"/>
  </r>
  <r>
    <x v="3"/>
    <x v="83"/>
    <x v="83"/>
    <x v="19"/>
    <n v="38"/>
    <n v="4343"/>
    <n v="0"/>
    <n v="32"/>
    <n v="3625"/>
    <n v="13"/>
  </r>
  <r>
    <x v="3"/>
    <x v="44"/>
    <x v="44"/>
    <x v="19"/>
    <n v="89"/>
    <n v="8516"/>
    <n v="80"/>
    <n v="98"/>
    <n v="11045"/>
    <n v="160"/>
  </r>
  <r>
    <x v="0"/>
    <x v="22"/>
    <x v="22"/>
    <x v="19"/>
    <n v="1206"/>
    <n v="620475"/>
    <n v="492"/>
    <n v="1327"/>
    <n v="776604"/>
    <n v="430"/>
  </r>
  <r>
    <x v="0"/>
    <x v="11"/>
    <x v="11"/>
    <x v="19"/>
    <n v="1775"/>
    <n v="1019150"/>
    <n v="1371"/>
    <n v="1953"/>
    <n v="1054422"/>
    <n v="1277"/>
  </r>
  <r>
    <x v="0"/>
    <x v="151"/>
    <x v="151"/>
    <x v="19"/>
    <n v="23"/>
    <n v="2601"/>
    <n v="112"/>
    <n v="15"/>
    <n v="1805"/>
    <n v="114"/>
  </r>
  <r>
    <x v="0"/>
    <x v="46"/>
    <x v="46"/>
    <x v="19"/>
    <n v="150"/>
    <n v="70318"/>
    <n v="46"/>
    <n v="165"/>
    <n v="83923"/>
    <n v="63"/>
  </r>
  <r>
    <x v="4"/>
    <x v="49"/>
    <x v="49"/>
    <x v="19"/>
    <n v="134"/>
    <n v="12147"/>
    <n v="12"/>
    <n v="147"/>
    <n v="13782"/>
    <n v="91"/>
  </r>
  <r>
    <x v="0"/>
    <x v="15"/>
    <x v="15"/>
    <x v="19"/>
    <n v="131"/>
    <n v="175383"/>
    <n v="114"/>
    <n v="144"/>
    <n v="200737"/>
    <n v="21"/>
  </r>
  <r>
    <x v="1"/>
    <x v="24"/>
    <x v="24"/>
    <x v="19"/>
    <n v="298"/>
    <n v="132609"/>
    <n v="633"/>
    <n v="328"/>
    <n v="150437"/>
    <n v="669"/>
  </r>
  <r>
    <x v="2"/>
    <x v="17"/>
    <x v="17"/>
    <x v="19"/>
    <n v="97"/>
    <n v="13299"/>
    <n v="35"/>
    <n v="69"/>
    <n v="11342"/>
    <n v="49"/>
  </r>
  <r>
    <x v="4"/>
    <x v="50"/>
    <x v="50"/>
    <x v="19"/>
    <n v="164"/>
    <n v="145226"/>
    <n v="260"/>
    <n v="180"/>
    <n v="179782"/>
    <n v="216"/>
  </r>
  <r>
    <x v="0"/>
    <x v="4"/>
    <x v="4"/>
    <x v="20"/>
    <n v="1709"/>
    <n v="140824"/>
    <n v="3394"/>
    <n v="1880"/>
    <n v="202544"/>
    <n v="4763"/>
  </r>
  <r>
    <x v="0"/>
    <x v="10"/>
    <x v="10"/>
    <x v="20"/>
    <n v="400"/>
    <n v="32961"/>
    <n v="794"/>
    <n v="88"/>
    <n v="32961"/>
    <n v="281"/>
  </r>
  <r>
    <x v="0"/>
    <x v="11"/>
    <x v="11"/>
    <x v="20"/>
    <n v="500"/>
    <n v="41201"/>
    <n v="993"/>
    <n v="193"/>
    <n v="41201"/>
    <n v="267"/>
  </r>
  <r>
    <x v="0"/>
    <x v="4"/>
    <x v="4"/>
    <x v="21"/>
    <n v="4466"/>
    <n v="123232"/>
    <n v="8731"/>
    <n v="1587"/>
    <n v="85377"/>
    <n v="6156"/>
  </r>
  <r>
    <x v="3"/>
    <x v="18"/>
    <x v="18"/>
    <x v="21"/>
    <n v="1092"/>
    <n v="33392"/>
    <n v="2717"/>
    <n v="1147"/>
    <n v="33095"/>
    <n v="2780"/>
  </r>
  <r>
    <x v="4"/>
    <x v="20"/>
    <x v="20"/>
    <x v="21"/>
    <n v="1776"/>
    <n v="46991"/>
    <n v="1525"/>
    <n v="1464"/>
    <n v="42019"/>
    <n v="1546"/>
  </r>
  <r>
    <x v="0"/>
    <x v="10"/>
    <x v="10"/>
    <x v="21"/>
    <n v="948"/>
    <n v="41886"/>
    <n v="1004"/>
    <n v="313"/>
    <n v="12875"/>
    <n v="320"/>
  </r>
  <r>
    <x v="3"/>
    <x v="44"/>
    <x v="44"/>
    <x v="21"/>
    <n v="1210"/>
    <n v="55493"/>
    <n v="1894"/>
    <n v="1628"/>
    <n v="77353"/>
    <n v="2182"/>
  </r>
  <r>
    <x v="0"/>
    <x v="11"/>
    <x v="11"/>
    <x v="21"/>
    <n v="3719"/>
    <n v="211452"/>
    <n v="11142"/>
    <n v="3360"/>
    <n v="199870"/>
    <n v="9822"/>
  </r>
  <r>
    <x v="1"/>
    <x v="2"/>
    <x v="2"/>
    <x v="22"/>
    <n v="45"/>
    <n v="1283"/>
    <n v="610"/>
    <n v="49"/>
    <n v="1397"/>
    <n v="706"/>
  </r>
  <r>
    <x v="0"/>
    <x v="4"/>
    <x v="4"/>
    <x v="22"/>
    <n v="1305"/>
    <n v="45324"/>
    <n v="6091"/>
    <n v="1528"/>
    <n v="54602"/>
    <n v="5999"/>
  </r>
  <r>
    <x v="3"/>
    <x v="18"/>
    <x v="18"/>
    <x v="22"/>
    <n v="864"/>
    <n v="25348"/>
    <n v="1297"/>
    <n v="608"/>
    <n v="20041"/>
    <n v="1164"/>
  </r>
  <r>
    <x v="2"/>
    <x v="8"/>
    <x v="8"/>
    <x v="22"/>
    <n v="138"/>
    <n v="3380"/>
    <n v="292"/>
    <n v="116"/>
    <n v="3302"/>
    <n v="351"/>
  </r>
  <r>
    <x v="2"/>
    <x v="33"/>
    <x v="33"/>
    <x v="22"/>
    <n v="8"/>
    <n v="228"/>
    <n v="5"/>
    <n v="8"/>
    <n v="228"/>
    <n v="0"/>
  </r>
  <r>
    <x v="4"/>
    <x v="20"/>
    <x v="20"/>
    <x v="22"/>
    <n v="1429"/>
    <n v="41604"/>
    <n v="1664"/>
    <n v="1543"/>
    <n v="46063"/>
    <n v="2015"/>
  </r>
  <r>
    <x v="1"/>
    <x v="41"/>
    <x v="41"/>
    <x v="22"/>
    <m/>
    <m/>
    <m/>
    <n v="0"/>
    <n v="0"/>
    <n v="128"/>
  </r>
  <r>
    <x v="2"/>
    <x v="9"/>
    <x v="9"/>
    <x v="22"/>
    <n v="103"/>
    <n v="2945"/>
    <n v="52"/>
    <n v="111"/>
    <n v="3204"/>
    <n v="66"/>
  </r>
  <r>
    <x v="0"/>
    <x v="10"/>
    <x v="10"/>
    <x v="22"/>
    <n v="987"/>
    <n v="24591"/>
    <n v="1488"/>
    <n v="1066"/>
    <n v="27047"/>
    <n v="1305"/>
  </r>
  <r>
    <x v="4"/>
    <x v="166"/>
    <x v="79"/>
    <x v="22"/>
    <m/>
    <m/>
    <m/>
    <n v="878"/>
    <n v="29589"/>
    <n v="2687"/>
  </r>
  <r>
    <x v="3"/>
    <x v="44"/>
    <x v="44"/>
    <x v="22"/>
    <n v="308"/>
    <n v="10251"/>
    <n v="2030"/>
    <n v="333"/>
    <n v="11514"/>
    <n v="2039"/>
  </r>
  <r>
    <x v="0"/>
    <x v="11"/>
    <x v="11"/>
    <x v="22"/>
    <n v="20573"/>
    <n v="549952"/>
    <n v="59929"/>
    <n v="21351"/>
    <n v="771778"/>
    <n v="70677"/>
  </r>
  <r>
    <x v="0"/>
    <x v="15"/>
    <x v="15"/>
    <x v="22"/>
    <n v="84"/>
    <n v="2866"/>
    <n v="137"/>
    <n v="91"/>
    <n v="3102"/>
    <n v="222"/>
  </r>
  <r>
    <x v="1"/>
    <x v="24"/>
    <x v="24"/>
    <x v="22"/>
    <n v="95"/>
    <n v="2721"/>
    <n v="111"/>
    <n v="71"/>
    <n v="2024"/>
    <n v="43"/>
  </r>
  <r>
    <x v="2"/>
    <x v="17"/>
    <x v="17"/>
    <x v="22"/>
    <n v="0"/>
    <n v="0"/>
    <n v="0"/>
    <n v="108"/>
    <n v="3078"/>
    <n v="17"/>
  </r>
  <r>
    <x v="4"/>
    <x v="50"/>
    <x v="50"/>
    <x v="22"/>
    <n v="350"/>
    <n v="9975"/>
    <n v="331"/>
    <n v="378"/>
    <n v="10785"/>
    <n v="830"/>
  </r>
  <r>
    <x v="1"/>
    <x v="27"/>
    <x v="27"/>
    <x v="23"/>
    <n v="0"/>
    <n v="0"/>
    <n v="0"/>
    <n v="0"/>
    <n v="0"/>
    <n v="68"/>
  </r>
  <r>
    <x v="1"/>
    <x v="2"/>
    <x v="2"/>
    <x v="23"/>
    <n v="0"/>
    <n v="0"/>
    <n v="3672"/>
    <n v="0"/>
    <n v="0"/>
    <n v="2944"/>
  </r>
  <r>
    <x v="2"/>
    <x v="3"/>
    <x v="3"/>
    <x v="23"/>
    <n v="1"/>
    <n v="17"/>
    <n v="22"/>
    <n v="1"/>
    <n v="25"/>
    <n v="9"/>
  </r>
  <r>
    <x v="1"/>
    <x v="28"/>
    <x v="28"/>
    <x v="23"/>
    <n v="0"/>
    <n v="0"/>
    <n v="0"/>
    <n v="0"/>
    <n v="0"/>
    <n v="1120"/>
  </r>
  <r>
    <x v="3"/>
    <x v="18"/>
    <x v="18"/>
    <x v="23"/>
    <n v="6"/>
    <n v="105"/>
    <n v="2046"/>
    <n v="2"/>
    <n v="106"/>
    <n v="683"/>
  </r>
  <r>
    <x v="2"/>
    <x v="29"/>
    <x v="29"/>
    <x v="23"/>
    <n v="1"/>
    <n v="17"/>
    <n v="230"/>
    <n v="1"/>
    <n v="33"/>
    <n v="181"/>
  </r>
  <r>
    <x v="2"/>
    <x v="8"/>
    <x v="8"/>
    <x v="23"/>
    <n v="55"/>
    <n v="962"/>
    <n v="61"/>
    <n v="55"/>
    <n v="962"/>
    <n v="84"/>
  </r>
  <r>
    <x v="2"/>
    <x v="33"/>
    <x v="33"/>
    <x v="23"/>
    <n v="1"/>
    <n v="240"/>
    <n v="2255"/>
    <n v="1"/>
    <n v="18"/>
    <n v="174"/>
  </r>
  <r>
    <x v="0"/>
    <x v="34"/>
    <x v="34"/>
    <x v="23"/>
    <n v="43"/>
    <n v="896"/>
    <n v="394"/>
    <n v="43"/>
    <n v="799"/>
    <n v="494"/>
  </r>
  <r>
    <x v="3"/>
    <x v="35"/>
    <x v="35"/>
    <x v="23"/>
    <n v="2"/>
    <n v="26"/>
    <n v="483"/>
    <n v="0"/>
    <n v="0"/>
    <n v="546"/>
  </r>
  <r>
    <x v="0"/>
    <x v="37"/>
    <x v="37"/>
    <x v="23"/>
    <n v="5"/>
    <n v="87"/>
    <n v="19"/>
    <n v="5"/>
    <n v="87"/>
    <n v="17"/>
  </r>
  <r>
    <x v="4"/>
    <x v="20"/>
    <x v="20"/>
    <x v="23"/>
    <n v="110"/>
    <n v="1924"/>
    <n v="3322"/>
    <n v="110"/>
    <n v="2110"/>
    <n v="1778"/>
  </r>
  <r>
    <x v="1"/>
    <x v="38"/>
    <x v="38"/>
    <x v="23"/>
    <n v="0"/>
    <n v="0"/>
    <n v="0"/>
    <n v="0"/>
    <n v="0"/>
    <n v="448"/>
  </r>
  <r>
    <x v="3"/>
    <x v="93"/>
    <x v="93"/>
    <x v="23"/>
    <n v="0"/>
    <n v="0"/>
    <n v="93"/>
    <n v="0"/>
    <n v="0"/>
    <n v="558"/>
  </r>
  <r>
    <x v="3"/>
    <x v="40"/>
    <x v="40"/>
    <x v="23"/>
    <n v="0"/>
    <n v="0"/>
    <n v="0"/>
    <n v="0"/>
    <n v="0"/>
    <n v="490"/>
  </r>
  <r>
    <x v="1"/>
    <x v="41"/>
    <x v="41"/>
    <x v="23"/>
    <n v="0"/>
    <n v="0"/>
    <n v="0"/>
    <n v="0"/>
    <n v="0"/>
    <n v="0"/>
  </r>
  <r>
    <x v="2"/>
    <x v="9"/>
    <x v="9"/>
    <x v="23"/>
    <n v="0"/>
    <n v="0"/>
    <n v="0"/>
    <n v="0"/>
    <n v="0"/>
    <n v="0"/>
  </r>
  <r>
    <x v="0"/>
    <x v="10"/>
    <x v="10"/>
    <x v="23"/>
    <n v="571"/>
    <n v="10925"/>
    <n v="4525"/>
    <n v="571"/>
    <n v="12876"/>
    <n v="4609"/>
  </r>
  <r>
    <x v="3"/>
    <x v="42"/>
    <x v="42"/>
    <x v="23"/>
    <n v="0"/>
    <n v="0"/>
    <n v="167"/>
    <n v="0"/>
    <n v="0"/>
    <n v="896"/>
  </r>
  <r>
    <x v="3"/>
    <x v="44"/>
    <x v="44"/>
    <x v="23"/>
    <n v="352"/>
    <n v="10047"/>
    <n v="829"/>
    <n v="352"/>
    <n v="9996"/>
    <n v="1413"/>
  </r>
  <r>
    <x v="0"/>
    <x v="22"/>
    <x v="22"/>
    <x v="23"/>
    <n v="409"/>
    <n v="10775"/>
    <n v="183"/>
    <n v="396"/>
    <n v="11033"/>
    <n v="216"/>
  </r>
  <r>
    <x v="0"/>
    <x v="66"/>
    <x v="66"/>
    <x v="23"/>
    <n v="4"/>
    <n v="70"/>
    <n v="1"/>
    <n v="4"/>
    <n v="70"/>
    <n v="3"/>
  </r>
  <r>
    <x v="1"/>
    <x v="85"/>
    <x v="85"/>
    <x v="23"/>
    <n v="1"/>
    <n v="383"/>
    <n v="2850"/>
    <n v="1"/>
    <n v="287"/>
    <n v="2864"/>
  </r>
  <r>
    <x v="0"/>
    <x v="48"/>
    <x v="48"/>
    <x v="23"/>
    <n v="1658"/>
    <n v="42035"/>
    <n v="2316"/>
    <n v="1658"/>
    <n v="42053"/>
    <n v="2177"/>
  </r>
  <r>
    <x v="4"/>
    <x v="69"/>
    <x v="69"/>
    <x v="23"/>
    <n v="444"/>
    <n v="9513"/>
    <n v="426"/>
    <n v="324"/>
    <n v="5760"/>
    <n v="132"/>
  </r>
  <r>
    <x v="0"/>
    <x v="15"/>
    <x v="15"/>
    <x v="23"/>
    <n v="4"/>
    <n v="70"/>
    <n v="1"/>
    <n v="4"/>
    <n v="91"/>
    <n v="0"/>
  </r>
  <r>
    <x v="1"/>
    <x v="24"/>
    <x v="24"/>
    <x v="23"/>
    <n v="0"/>
    <n v="0"/>
    <n v="0"/>
    <n v="0"/>
    <n v="0"/>
    <n v="1928"/>
  </r>
  <r>
    <x v="4"/>
    <x v="50"/>
    <x v="50"/>
    <x v="23"/>
    <n v="67"/>
    <n v="2259"/>
    <n v="1886"/>
    <n v="19"/>
    <n v="2292"/>
    <n v="3388"/>
  </r>
  <r>
    <x v="3"/>
    <x v="18"/>
    <x v="18"/>
    <x v="24"/>
    <n v="1348"/>
    <n v="2190612"/>
    <n v="4289"/>
    <n v="1483"/>
    <n v="2301487"/>
    <n v="5148"/>
  </r>
  <r>
    <x v="4"/>
    <x v="20"/>
    <x v="20"/>
    <x v="24"/>
    <n v="137"/>
    <n v="116423"/>
    <n v="145"/>
    <n v="151"/>
    <n v="106977"/>
    <n v="361"/>
  </r>
  <r>
    <x v="0"/>
    <x v="10"/>
    <x v="10"/>
    <x v="24"/>
    <n v="2655"/>
    <n v="2554935"/>
    <n v="4370"/>
    <n v="2921"/>
    <n v="2865569"/>
    <n v="4747"/>
  </r>
  <r>
    <x v="0"/>
    <x v="22"/>
    <x v="22"/>
    <x v="24"/>
    <n v="464"/>
    <n v="317466"/>
    <n v="478"/>
    <n v="510"/>
    <n v="349032"/>
    <n v="683"/>
  </r>
  <r>
    <x v="0"/>
    <x v="11"/>
    <x v="11"/>
    <x v="24"/>
    <n v="1227"/>
    <n v="2328736"/>
    <n v="2349"/>
    <n v="1350"/>
    <n v="2463541"/>
    <n v="3081"/>
  </r>
  <r>
    <x v="0"/>
    <x v="10"/>
    <x v="10"/>
    <x v="25"/>
    <n v="1037"/>
    <n v="3859909"/>
    <n v="6833"/>
    <n v="1141"/>
    <n v="4216088"/>
    <n v="6806"/>
  </r>
  <r>
    <x v="0"/>
    <x v="11"/>
    <x v="11"/>
    <x v="25"/>
    <n v="111"/>
    <n v="103533"/>
    <n v="423"/>
    <n v="58"/>
    <n v="50515"/>
    <n v="280"/>
  </r>
  <r>
    <x v="2"/>
    <x v="26"/>
    <x v="26"/>
    <x v="26"/>
    <n v="680"/>
    <n v="18192"/>
    <n v="626"/>
    <n v="724"/>
    <n v="19456"/>
    <n v="575"/>
  </r>
  <r>
    <x v="1"/>
    <x v="27"/>
    <x v="27"/>
    <x v="26"/>
    <n v="400"/>
    <n v="10672"/>
    <n v="2517"/>
    <n v="205"/>
    <n v="5486"/>
    <n v="924"/>
  </r>
  <r>
    <x v="0"/>
    <x v="1"/>
    <x v="1"/>
    <x v="26"/>
    <n v="1303"/>
    <n v="31528"/>
    <n v="586"/>
    <n v="526"/>
    <n v="16917"/>
    <n v="324"/>
  </r>
  <r>
    <x v="1"/>
    <x v="167"/>
    <x v="166"/>
    <x v="26"/>
    <n v="666"/>
    <n v="17769"/>
    <n v="581"/>
    <n v="719"/>
    <n v="19183"/>
    <n v="681"/>
  </r>
  <r>
    <x v="1"/>
    <x v="2"/>
    <x v="2"/>
    <x v="26"/>
    <n v="808"/>
    <n v="46688"/>
    <n v="2125"/>
    <n v="522"/>
    <n v="27011"/>
    <n v="1111"/>
  </r>
  <r>
    <x v="0"/>
    <x v="4"/>
    <x v="4"/>
    <x v="26"/>
    <n v="5247"/>
    <n v="197687"/>
    <n v="21899"/>
    <n v="5126"/>
    <n v="218631"/>
    <n v="21314"/>
  </r>
  <r>
    <x v="1"/>
    <x v="28"/>
    <x v="28"/>
    <x v="26"/>
    <n v="572"/>
    <n v="15312"/>
    <n v="463"/>
    <n v="618"/>
    <n v="17830"/>
    <n v="984"/>
  </r>
  <r>
    <x v="3"/>
    <x v="5"/>
    <x v="5"/>
    <x v="26"/>
    <n v="0"/>
    <n v="0"/>
    <n v="0"/>
    <n v="44.400000000000006"/>
    <n v="1185"/>
    <n v="43"/>
  </r>
  <r>
    <x v="3"/>
    <x v="18"/>
    <x v="18"/>
    <x v="26"/>
    <n v="2007"/>
    <n v="81955"/>
    <n v="2366"/>
    <n v="2118"/>
    <n v="96020"/>
    <n v="2998"/>
  </r>
  <r>
    <x v="2"/>
    <x v="29"/>
    <x v="29"/>
    <x v="26"/>
    <n v="562"/>
    <n v="15009"/>
    <n v="558"/>
    <n v="607"/>
    <n v="16245"/>
    <n v="555"/>
  </r>
  <r>
    <x v="0"/>
    <x v="75"/>
    <x v="75"/>
    <x v="26"/>
    <n v="1204"/>
    <n v="32215"/>
    <n v="1052"/>
    <n v="1300"/>
    <n v="34907"/>
    <n v="1102"/>
  </r>
  <r>
    <x v="0"/>
    <x v="7"/>
    <x v="7"/>
    <x v="26"/>
    <n v="1953"/>
    <n v="52195"/>
    <n v="673"/>
    <n v="1928"/>
    <n v="51523"/>
    <n v="536"/>
  </r>
  <r>
    <x v="3"/>
    <x v="89"/>
    <x v="89"/>
    <x v="26"/>
    <n v="496"/>
    <n v="13112"/>
    <n v="478"/>
    <n v="536"/>
    <n v="14200"/>
    <n v="555"/>
  </r>
  <r>
    <x v="0"/>
    <x v="90"/>
    <x v="90"/>
    <x v="26"/>
    <n v="1600"/>
    <n v="42543"/>
    <n v="1427"/>
    <n v="1574"/>
    <n v="42014"/>
    <n v="1251"/>
  </r>
  <r>
    <x v="2"/>
    <x v="32"/>
    <x v="32"/>
    <x v="26"/>
    <n v="1755"/>
    <n v="47300"/>
    <n v="1625"/>
    <n v="278.66666666666663"/>
    <n v="7530"/>
    <n v="280"/>
  </r>
  <r>
    <x v="2"/>
    <x v="8"/>
    <x v="8"/>
    <x v="26"/>
    <n v="762"/>
    <n v="20315"/>
    <n v="934"/>
    <n v="823"/>
    <n v="21926"/>
    <n v="773"/>
  </r>
  <r>
    <x v="2"/>
    <x v="33"/>
    <x v="33"/>
    <x v="26"/>
    <n v="1000"/>
    <n v="28344"/>
    <n v="3082"/>
    <n v="1080"/>
    <n v="29564"/>
    <n v="2201"/>
  </r>
  <r>
    <x v="0"/>
    <x v="34"/>
    <x v="34"/>
    <x v="26"/>
    <n v="108"/>
    <n v="2897"/>
    <n v="79"/>
    <n v="100"/>
    <n v="2668"/>
    <n v="56"/>
  </r>
  <r>
    <x v="0"/>
    <x v="59"/>
    <x v="59"/>
    <x v="26"/>
    <n v="0"/>
    <n v="0"/>
    <n v="0"/>
    <n v="0"/>
    <n v="0"/>
    <n v="0"/>
  </r>
  <r>
    <x v="2"/>
    <x v="168"/>
    <x v="167"/>
    <x v="26"/>
    <n v="1181"/>
    <n v="29666"/>
    <n v="1436"/>
    <n v="1204"/>
    <n v="34215"/>
    <n v="1602"/>
  </r>
  <r>
    <x v="4"/>
    <x v="36"/>
    <x v="36"/>
    <x v="26"/>
    <n v="396"/>
    <n v="10589"/>
    <n v="500"/>
    <n v="428"/>
    <n v="11560"/>
    <n v="610"/>
  </r>
  <r>
    <x v="0"/>
    <x v="37"/>
    <x v="37"/>
    <x v="26"/>
    <n v="3318"/>
    <n v="88621"/>
    <n v="2941"/>
    <n v="3536"/>
    <n v="96483"/>
    <n v="2894"/>
  </r>
  <r>
    <x v="4"/>
    <x v="20"/>
    <x v="20"/>
    <x v="26"/>
    <n v="686"/>
    <n v="34484"/>
    <n v="958"/>
    <n v="741"/>
    <n v="31509"/>
    <n v="858"/>
  </r>
  <r>
    <x v="2"/>
    <x v="169"/>
    <x v="168"/>
    <x v="26"/>
    <n v="2501"/>
    <n v="71555"/>
    <n v="2170"/>
    <n v="2701"/>
    <n v="77143"/>
    <n v="2362"/>
  </r>
  <r>
    <x v="1"/>
    <x v="38"/>
    <x v="38"/>
    <x v="26"/>
    <n v="288"/>
    <n v="7785"/>
    <n v="211"/>
    <n v="303"/>
    <n v="8084"/>
    <n v="246"/>
  </r>
  <r>
    <x v="3"/>
    <x v="39"/>
    <x v="39"/>
    <x v="26"/>
    <n v="499"/>
    <n v="13522"/>
    <n v="570"/>
    <n v="539"/>
    <n v="14517"/>
    <n v="612"/>
  </r>
  <r>
    <x v="3"/>
    <x v="40"/>
    <x v="40"/>
    <x v="26"/>
    <n v="300"/>
    <n v="14389"/>
    <n v="911"/>
    <n v="212"/>
    <n v="9995"/>
    <n v="514"/>
  </r>
  <r>
    <x v="1"/>
    <x v="41"/>
    <x v="41"/>
    <x v="26"/>
    <n v="339"/>
    <n v="9141"/>
    <n v="426"/>
    <n v="366"/>
    <n v="9765"/>
    <n v="419"/>
  </r>
  <r>
    <x v="0"/>
    <x v="21"/>
    <x v="21"/>
    <x v="26"/>
    <n v="1980"/>
    <n v="52826"/>
    <n v="399"/>
    <n v="103"/>
    <n v="2748"/>
    <n v="24"/>
  </r>
  <r>
    <x v="2"/>
    <x v="9"/>
    <x v="9"/>
    <x v="26"/>
    <n v="32"/>
    <n v="854"/>
    <n v="23"/>
    <n v="32"/>
    <n v="854"/>
    <n v="25"/>
  </r>
  <r>
    <x v="0"/>
    <x v="64"/>
    <x v="64"/>
    <x v="26"/>
    <n v="90"/>
    <n v="2454"/>
    <n v="49"/>
    <n v="97"/>
    <n v="2596"/>
    <n v="67"/>
  </r>
  <r>
    <x v="0"/>
    <x v="10"/>
    <x v="10"/>
    <x v="26"/>
    <n v="12436"/>
    <n v="404470"/>
    <n v="11545"/>
    <n v="13431"/>
    <n v="425576"/>
    <n v="11586"/>
  </r>
  <r>
    <x v="3"/>
    <x v="42"/>
    <x v="42"/>
    <x v="26"/>
    <n v="1600"/>
    <n v="43129"/>
    <n v="1260"/>
    <n v="1728"/>
    <n v="46728"/>
    <n v="1366"/>
  </r>
  <r>
    <x v="3"/>
    <x v="44"/>
    <x v="44"/>
    <x v="26"/>
    <n v="1784"/>
    <n v="48917"/>
    <n v="2283"/>
    <n v="1396"/>
    <n v="40770"/>
    <n v="1668"/>
  </r>
  <r>
    <x v="0"/>
    <x v="22"/>
    <x v="22"/>
    <x v="26"/>
    <n v="2533"/>
    <n v="66880"/>
    <n v="1687"/>
    <n v="2413"/>
    <n v="66198"/>
    <n v="1702"/>
  </r>
  <r>
    <x v="0"/>
    <x v="11"/>
    <x v="11"/>
    <x v="26"/>
    <n v="3365"/>
    <n v="138082"/>
    <n v="3665"/>
    <n v="3539"/>
    <n v="163216"/>
    <n v="4220"/>
  </r>
  <r>
    <x v="0"/>
    <x v="12"/>
    <x v="12"/>
    <x v="26"/>
    <n v="3179"/>
    <n v="98739"/>
    <n v="8646"/>
    <n v="3259"/>
    <n v="99403"/>
    <n v="7360"/>
  </r>
  <r>
    <x v="0"/>
    <x v="84"/>
    <x v="84"/>
    <x v="26"/>
    <n v="1197"/>
    <n v="31936"/>
    <n v="770"/>
    <n v="1178"/>
    <n v="31584"/>
    <n v="894"/>
  </r>
  <r>
    <x v="4"/>
    <x v="45"/>
    <x v="45"/>
    <x v="26"/>
    <n v="104"/>
    <n v="2886"/>
    <n v="126"/>
    <n v="112"/>
    <n v="3303"/>
    <n v="109"/>
  </r>
  <r>
    <x v="0"/>
    <x v="66"/>
    <x v="66"/>
    <x v="26"/>
    <n v="214"/>
    <n v="5710"/>
    <n v="99"/>
    <n v="231"/>
    <n v="6245"/>
    <n v="155"/>
  </r>
  <r>
    <x v="4"/>
    <x v="170"/>
    <x v="169"/>
    <x v="26"/>
    <n v="700"/>
    <n v="18770"/>
    <n v="507"/>
    <n v="675"/>
    <n v="18027"/>
    <n v="622"/>
  </r>
  <r>
    <x v="0"/>
    <x v="67"/>
    <x v="67"/>
    <x v="26"/>
    <n v="122"/>
    <n v="3243"/>
    <n v="86"/>
    <n v="132"/>
    <n v="3557"/>
    <n v="126"/>
  </r>
  <r>
    <x v="4"/>
    <x v="47"/>
    <x v="47"/>
    <x v="26"/>
    <n v="2100"/>
    <n v="55838"/>
    <n v="2403"/>
    <n v="2268"/>
    <n v="61328"/>
    <n v="3376"/>
  </r>
  <r>
    <x v="4"/>
    <x v="49"/>
    <x v="49"/>
    <x v="26"/>
    <n v="500"/>
    <n v="13531"/>
    <n v="416"/>
    <n v="540"/>
    <n v="14594"/>
    <n v="458"/>
  </r>
  <r>
    <x v="0"/>
    <x v="97"/>
    <x v="97"/>
    <x v="26"/>
    <n v="600"/>
    <n v="16049"/>
    <n v="0"/>
    <n v="648"/>
    <n v="17322"/>
    <n v="26"/>
  </r>
  <r>
    <x v="0"/>
    <x v="54"/>
    <x v="54"/>
    <x v="26"/>
    <n v="1739"/>
    <n v="46108"/>
    <n v="804"/>
    <n v="1878"/>
    <n v="51449"/>
    <n v="919"/>
  </r>
  <r>
    <x v="0"/>
    <x v="15"/>
    <x v="15"/>
    <x v="26"/>
    <n v="9602"/>
    <n v="256652"/>
    <n v="8924"/>
    <n v="9070"/>
    <n v="250601"/>
    <n v="8675"/>
  </r>
  <r>
    <x v="1"/>
    <x v="24"/>
    <x v="24"/>
    <x v="26"/>
    <n v="647"/>
    <n v="17262"/>
    <n v="652"/>
    <n v="608"/>
    <n v="16221"/>
    <n v="583"/>
  </r>
  <r>
    <x v="0"/>
    <x v="171"/>
    <x v="170"/>
    <x v="26"/>
    <n v="1688"/>
    <n v="45426"/>
    <n v="1073"/>
    <n v="1626"/>
    <n v="43478"/>
    <n v="1036"/>
  </r>
  <r>
    <x v="2"/>
    <x v="17"/>
    <x v="17"/>
    <x v="26"/>
    <n v="200"/>
    <n v="5397"/>
    <n v="243"/>
    <n v="216"/>
    <n v="5787"/>
    <n v="271"/>
  </r>
  <r>
    <x v="4"/>
    <x v="50"/>
    <x v="50"/>
    <x v="26"/>
    <n v="670"/>
    <n v="19011"/>
    <n v="1869"/>
    <n v="503"/>
    <n v="13986"/>
    <n v="3046"/>
  </r>
  <r>
    <x v="0"/>
    <x v="4"/>
    <x v="4"/>
    <x v="27"/>
    <n v="3621"/>
    <n v="479362"/>
    <n v="106540"/>
    <n v="3621"/>
    <n v="454084"/>
    <n v="91962"/>
  </r>
  <r>
    <x v="3"/>
    <x v="18"/>
    <x v="18"/>
    <x v="27"/>
    <n v="3948"/>
    <n v="548308"/>
    <n v="27096"/>
    <n v="3948"/>
    <n v="561166"/>
    <n v="27636"/>
  </r>
  <r>
    <x v="0"/>
    <x v="7"/>
    <x v="7"/>
    <x v="27"/>
    <n v="10376"/>
    <n v="1532089"/>
    <n v="54112"/>
    <n v="10376"/>
    <n v="1181546"/>
    <n v="36851"/>
  </r>
  <r>
    <x v="0"/>
    <x v="80"/>
    <x v="80"/>
    <x v="27"/>
    <n v="4008"/>
    <n v="542746"/>
    <n v="18040"/>
    <n v="4008"/>
    <n v="544969"/>
    <n v="20001"/>
  </r>
  <r>
    <x v="0"/>
    <x v="37"/>
    <x v="37"/>
    <x v="27"/>
    <n v="1766"/>
    <n v="217217"/>
    <n v="7878"/>
    <n v="1766"/>
    <n v="220907"/>
    <n v="7715"/>
  </r>
  <r>
    <x v="0"/>
    <x v="53"/>
    <x v="53"/>
    <x v="27"/>
    <n v="8436"/>
    <n v="1344974"/>
    <n v="47359"/>
    <n v="8436"/>
    <n v="1295069"/>
    <n v="46156"/>
  </r>
  <r>
    <x v="0"/>
    <x v="10"/>
    <x v="10"/>
    <x v="27"/>
    <n v="5875"/>
    <n v="1587077"/>
    <n v="37753"/>
    <n v="1865"/>
    <n v="328931"/>
    <n v="4130"/>
  </r>
  <r>
    <x v="3"/>
    <x v="44"/>
    <x v="44"/>
    <x v="27"/>
    <n v="5567"/>
    <n v="579369"/>
    <n v="30227"/>
    <n v="4573"/>
    <n v="499981"/>
    <n v="26369"/>
  </r>
  <r>
    <x v="0"/>
    <x v="11"/>
    <x v="11"/>
    <x v="27"/>
    <n v="6550"/>
    <n v="967477"/>
    <n v="31141"/>
    <n v="6038"/>
    <n v="906248"/>
    <n v="28252"/>
  </r>
  <r>
    <x v="4"/>
    <x v="55"/>
    <x v="55"/>
    <x v="27"/>
    <n v="16684"/>
    <n v="1913078"/>
    <n v="86949"/>
    <n v="19172"/>
    <n v="2190408"/>
    <n v="97122"/>
  </r>
  <r>
    <x v="4"/>
    <x v="50"/>
    <x v="50"/>
    <x v="27"/>
    <n v="3888"/>
    <n v="429876"/>
    <n v="23253"/>
    <n v="2577"/>
    <n v="284739"/>
    <n v="15204"/>
  </r>
  <r>
    <x v="2"/>
    <x v="26"/>
    <x v="26"/>
    <x v="28"/>
    <n v="1150"/>
    <n v="32564"/>
    <n v="3758"/>
    <n v="1053"/>
    <n v="32276"/>
    <n v="4735"/>
  </r>
  <r>
    <x v="1"/>
    <x v="72"/>
    <x v="72"/>
    <x v="28"/>
    <n v="768"/>
    <n v="23597"/>
    <n v="1773"/>
    <n v="806"/>
    <n v="25618"/>
    <n v="2130"/>
  </r>
  <r>
    <x v="1"/>
    <x v="27"/>
    <x v="27"/>
    <x v="28"/>
    <n v="411"/>
    <n v="15202"/>
    <n v="3300"/>
    <n v="432"/>
    <n v="14788"/>
    <n v="3011"/>
  </r>
  <r>
    <x v="0"/>
    <x v="1"/>
    <x v="1"/>
    <x v="28"/>
    <n v="4543"/>
    <n v="395215"/>
    <n v="12104"/>
    <n v="2291"/>
    <n v="198276"/>
    <n v="4628"/>
  </r>
  <r>
    <x v="1"/>
    <x v="2"/>
    <x v="2"/>
    <x v="28"/>
    <n v="1947"/>
    <n v="119562"/>
    <n v="7604"/>
    <n v="1973"/>
    <n v="115263"/>
    <n v="7455"/>
  </r>
  <r>
    <x v="2"/>
    <x v="3"/>
    <x v="3"/>
    <x v="28"/>
    <n v="2703"/>
    <n v="127005"/>
    <n v="11822"/>
    <n v="2838"/>
    <n v="118910"/>
    <n v="10119"/>
  </r>
  <r>
    <x v="0"/>
    <x v="4"/>
    <x v="4"/>
    <x v="28"/>
    <n v="45648"/>
    <n v="1325594"/>
    <n v="235405"/>
    <n v="39353"/>
    <n v="1190847"/>
    <n v="190457"/>
  </r>
  <r>
    <x v="1"/>
    <x v="28"/>
    <x v="28"/>
    <x v="28"/>
    <n v="2123"/>
    <n v="71889"/>
    <n v="10020"/>
    <n v="2229"/>
    <n v="75363"/>
    <n v="9362"/>
  </r>
  <r>
    <x v="3"/>
    <x v="5"/>
    <x v="5"/>
    <x v="28"/>
    <n v="5616"/>
    <n v="168296"/>
    <n v="31416"/>
    <n v="5801"/>
    <n v="178333"/>
    <n v="30436"/>
  </r>
  <r>
    <x v="3"/>
    <x v="18"/>
    <x v="18"/>
    <x v="28"/>
    <n v="8477"/>
    <n v="305461"/>
    <n v="14706"/>
    <n v="7630"/>
    <n v="274066"/>
    <n v="13792"/>
  </r>
  <r>
    <x v="2"/>
    <x v="29"/>
    <x v="29"/>
    <x v="28"/>
    <n v="1186"/>
    <n v="61826"/>
    <n v="5470"/>
    <n v="1245"/>
    <n v="70383"/>
    <n v="6430"/>
  </r>
  <r>
    <x v="0"/>
    <x v="75"/>
    <x v="75"/>
    <x v="28"/>
    <n v="1277"/>
    <n v="49004"/>
    <n v="943"/>
    <n v="1285"/>
    <n v="50148"/>
    <n v="777"/>
  </r>
  <r>
    <x v="0"/>
    <x v="7"/>
    <x v="7"/>
    <x v="28"/>
    <n v="6765"/>
    <n v="290146"/>
    <n v="7617"/>
    <n v="7103"/>
    <n v="345487"/>
    <n v="8546"/>
  </r>
  <r>
    <x v="1"/>
    <x v="88"/>
    <x v="88"/>
    <x v="28"/>
    <n v="497"/>
    <n v="13161"/>
    <n v="1403"/>
    <n v="506"/>
    <n v="13379"/>
    <n v="1159"/>
  </r>
  <r>
    <x v="3"/>
    <x v="89"/>
    <x v="89"/>
    <x v="28"/>
    <n v="1706"/>
    <n v="61353"/>
    <n v="1805"/>
    <n v="1791"/>
    <n v="60144"/>
    <n v="2469"/>
  </r>
  <r>
    <x v="2"/>
    <x v="78"/>
    <x v="78"/>
    <x v="28"/>
    <n v="288"/>
    <n v="7352"/>
    <n v="379"/>
    <n v="274"/>
    <n v="6685"/>
    <n v="134"/>
  </r>
  <r>
    <x v="0"/>
    <x v="90"/>
    <x v="90"/>
    <x v="28"/>
    <n v="851"/>
    <n v="26409"/>
    <n v="298"/>
    <n v="894"/>
    <n v="32847"/>
    <n v="432"/>
  </r>
  <r>
    <x v="4"/>
    <x v="51"/>
    <x v="51"/>
    <x v="28"/>
    <n v="1584"/>
    <n v="116746"/>
    <n v="4675"/>
    <n v="1176"/>
    <n v="94821"/>
    <n v="4152"/>
  </r>
  <r>
    <x v="2"/>
    <x v="32"/>
    <x v="32"/>
    <x v="28"/>
    <n v="1987"/>
    <n v="60407"/>
    <n v="16307"/>
    <n v="2086"/>
    <n v="63842"/>
    <n v="6643"/>
  </r>
  <r>
    <x v="2"/>
    <x v="8"/>
    <x v="8"/>
    <x v="28"/>
    <n v="2939"/>
    <n v="100219"/>
    <n v="3189"/>
    <n v="3086"/>
    <n v="110196"/>
    <n v="2641"/>
  </r>
  <r>
    <x v="2"/>
    <x v="33"/>
    <x v="33"/>
    <x v="28"/>
    <n v="3087"/>
    <n v="76316"/>
    <n v="6777"/>
    <n v="2548"/>
    <n v="66086"/>
    <n v="4544"/>
  </r>
  <r>
    <x v="0"/>
    <x v="34"/>
    <x v="34"/>
    <x v="28"/>
    <n v="960"/>
    <n v="20637"/>
    <n v="2596"/>
    <n v="1008"/>
    <n v="18428"/>
    <n v="2842"/>
  </r>
  <r>
    <x v="0"/>
    <x v="59"/>
    <x v="59"/>
    <x v="28"/>
    <n v="2518"/>
    <n v="65089"/>
    <n v="5439"/>
    <n v="2246"/>
    <n v="62855"/>
    <n v="4396"/>
  </r>
  <r>
    <x v="2"/>
    <x v="79"/>
    <x v="79"/>
    <x v="28"/>
    <m/>
    <m/>
    <m/>
    <n v="714"/>
    <n v="26561"/>
    <n v="2046"/>
  </r>
  <r>
    <x v="0"/>
    <x v="172"/>
    <x v="171"/>
    <x v="28"/>
    <n v="2384"/>
    <n v="83836"/>
    <n v="16705"/>
    <n v="2175"/>
    <n v="77596"/>
    <n v="14291"/>
  </r>
  <r>
    <x v="3"/>
    <x v="92"/>
    <x v="92"/>
    <x v="28"/>
    <n v="932"/>
    <n v="40930"/>
    <n v="2075"/>
    <n v="904"/>
    <n v="42888"/>
    <n v="2159"/>
  </r>
  <r>
    <x v="3"/>
    <x v="35"/>
    <x v="35"/>
    <x v="28"/>
    <n v="2856"/>
    <n v="122557"/>
    <n v="6319"/>
    <n v="2999"/>
    <n v="138212"/>
    <n v="5814"/>
  </r>
  <r>
    <x v="4"/>
    <x v="60"/>
    <x v="60"/>
    <x v="28"/>
    <n v="341"/>
    <n v="12223"/>
    <n v="1097"/>
    <n v="358"/>
    <n v="13489"/>
    <n v="1017"/>
  </r>
  <r>
    <x v="4"/>
    <x v="36"/>
    <x v="36"/>
    <x v="28"/>
    <n v="3652"/>
    <n v="199782"/>
    <n v="17846"/>
    <n v="3835"/>
    <n v="199652"/>
    <n v="17741"/>
  </r>
  <r>
    <x v="0"/>
    <x v="134"/>
    <x v="134"/>
    <x v="28"/>
    <n v="40"/>
    <n v="1177"/>
    <n v="7"/>
    <n v="140"/>
    <n v="1001"/>
    <n v="0"/>
  </r>
  <r>
    <x v="0"/>
    <x v="52"/>
    <x v="52"/>
    <x v="28"/>
    <n v="2101"/>
    <n v="134514"/>
    <n v="15527"/>
    <n v="2206"/>
    <n v="136188"/>
    <n v="14485"/>
  </r>
  <r>
    <x v="0"/>
    <x v="37"/>
    <x v="37"/>
    <x v="28"/>
    <n v="2384"/>
    <n v="119455"/>
    <n v="1950"/>
    <n v="2436"/>
    <n v="138441"/>
    <n v="2066"/>
  </r>
  <r>
    <x v="0"/>
    <x v="173"/>
    <x v="172"/>
    <x v="28"/>
    <n v="1528"/>
    <n v="43039"/>
    <n v="2069"/>
    <n v="1604"/>
    <n v="47522"/>
    <n v="1723"/>
  </r>
  <r>
    <x v="0"/>
    <x v="62"/>
    <x v="62"/>
    <x v="28"/>
    <n v="987"/>
    <n v="49002"/>
    <n v="4383"/>
    <n v="965"/>
    <n v="50410"/>
    <n v="3948"/>
  </r>
  <r>
    <x v="4"/>
    <x v="20"/>
    <x v="20"/>
    <x v="28"/>
    <n v="4815"/>
    <n v="217983"/>
    <n v="13157"/>
    <n v="4295"/>
    <n v="191832"/>
    <n v="10774"/>
  </r>
  <r>
    <x v="1"/>
    <x v="38"/>
    <x v="38"/>
    <x v="28"/>
    <n v="1714"/>
    <n v="71355"/>
    <n v="6647"/>
    <n v="1453"/>
    <n v="73341"/>
    <n v="7842"/>
  </r>
  <r>
    <x v="3"/>
    <x v="93"/>
    <x v="93"/>
    <x v="28"/>
    <n v="1321"/>
    <n v="36133"/>
    <n v="3669"/>
    <n v="1387"/>
    <n v="44199"/>
    <n v="4364"/>
  </r>
  <r>
    <x v="1"/>
    <x v="140"/>
    <x v="140"/>
    <x v="28"/>
    <n v="164"/>
    <n v="4641"/>
    <n v="273"/>
    <n v="172"/>
    <n v="4951"/>
    <n v="359"/>
  </r>
  <r>
    <x v="3"/>
    <x v="39"/>
    <x v="39"/>
    <x v="28"/>
    <n v="93"/>
    <n v="1493"/>
    <n v="136"/>
    <n v="98"/>
    <n v="8081"/>
    <n v="175"/>
  </r>
  <r>
    <x v="3"/>
    <x v="40"/>
    <x v="40"/>
    <x v="28"/>
    <n v="954"/>
    <n v="46689"/>
    <n v="4372"/>
    <n v="1002"/>
    <n v="46713"/>
    <n v="3669"/>
  </r>
  <r>
    <x v="1"/>
    <x v="41"/>
    <x v="41"/>
    <x v="28"/>
    <n v="3943"/>
    <n v="108573"/>
    <n v="11231"/>
    <n v="4140"/>
    <n v="117259"/>
    <n v="12730"/>
  </r>
  <r>
    <x v="0"/>
    <x v="21"/>
    <x v="21"/>
    <x v="28"/>
    <n v="69"/>
    <n v="1049"/>
    <n v="15"/>
    <n v="72"/>
    <n v="2465"/>
    <n v="12"/>
  </r>
  <r>
    <x v="2"/>
    <x v="94"/>
    <x v="94"/>
    <x v="28"/>
    <n v="2316"/>
    <n v="69486"/>
    <n v="14096"/>
    <n v="1984"/>
    <n v="57165"/>
    <n v="10262"/>
  </r>
  <r>
    <x v="0"/>
    <x v="95"/>
    <x v="95"/>
    <x v="28"/>
    <n v="691"/>
    <n v="21503"/>
    <n v="94"/>
    <n v="726"/>
    <n v="20416"/>
    <n v="0"/>
  </r>
  <r>
    <x v="0"/>
    <x v="96"/>
    <x v="96"/>
    <x v="28"/>
    <n v="53"/>
    <n v="882"/>
    <n v="223"/>
    <n v="96"/>
    <n v="1597"/>
    <n v="384"/>
  </r>
  <r>
    <x v="2"/>
    <x v="9"/>
    <x v="9"/>
    <x v="28"/>
    <n v="1157"/>
    <n v="31222"/>
    <n v="7026"/>
    <n v="3388"/>
    <n v="97017"/>
    <n v="23478"/>
  </r>
  <r>
    <x v="0"/>
    <x v="64"/>
    <x v="64"/>
    <x v="28"/>
    <n v="1671"/>
    <n v="43696"/>
    <n v="1910"/>
    <n v="1238"/>
    <n v="32111"/>
    <n v="1244"/>
  </r>
  <r>
    <x v="2"/>
    <x v="174"/>
    <x v="173"/>
    <x v="28"/>
    <n v="49"/>
    <n v="785"/>
    <n v="17"/>
    <n v="47"/>
    <n v="1214"/>
    <n v="20"/>
  </r>
  <r>
    <x v="0"/>
    <x v="10"/>
    <x v="10"/>
    <x v="28"/>
    <n v="29595"/>
    <n v="807476"/>
    <n v="31026"/>
    <n v="18746"/>
    <n v="478949"/>
    <n v="21436"/>
  </r>
  <r>
    <x v="3"/>
    <x v="42"/>
    <x v="42"/>
    <x v="28"/>
    <n v="297"/>
    <n v="15261"/>
    <n v="1219"/>
    <n v="312"/>
    <n v="11839"/>
    <n v="1097"/>
  </r>
  <r>
    <x v="4"/>
    <x v="43"/>
    <x v="43"/>
    <x v="28"/>
    <n v="567"/>
    <n v="14718"/>
    <n v="1141"/>
    <n v="595"/>
    <n v="14511"/>
    <n v="953"/>
  </r>
  <r>
    <x v="3"/>
    <x v="44"/>
    <x v="44"/>
    <x v="28"/>
    <n v="7158"/>
    <n v="310552"/>
    <n v="26030"/>
    <n v="6392"/>
    <n v="265245"/>
    <n v="17398"/>
  </r>
  <r>
    <x v="0"/>
    <x v="22"/>
    <x v="22"/>
    <x v="28"/>
    <n v="5760"/>
    <n v="172043"/>
    <n v="3407"/>
    <n v="6048"/>
    <n v="196772"/>
    <n v="2994"/>
  </r>
  <r>
    <x v="0"/>
    <x v="11"/>
    <x v="11"/>
    <x v="28"/>
    <n v="11193"/>
    <n v="225728"/>
    <n v="15450"/>
    <n v="8510"/>
    <n v="197654"/>
    <n v="14247"/>
  </r>
  <r>
    <x v="0"/>
    <x v="175"/>
    <x v="174"/>
    <x v="28"/>
    <n v="43"/>
    <n v="2623"/>
    <n v="168"/>
    <n v="50"/>
    <n v="3603"/>
    <n v="124"/>
  </r>
  <r>
    <x v="0"/>
    <x v="12"/>
    <x v="12"/>
    <x v="28"/>
    <n v="10323"/>
    <n v="464563"/>
    <n v="33787"/>
    <n v="10359"/>
    <n v="548267"/>
    <n v="28945"/>
  </r>
  <r>
    <x v="0"/>
    <x v="84"/>
    <x v="84"/>
    <x v="28"/>
    <n v="1758"/>
    <n v="71385"/>
    <n v="2668"/>
    <n v="1651"/>
    <n v="67073"/>
    <n v="2554"/>
  </r>
  <r>
    <x v="4"/>
    <x v="45"/>
    <x v="45"/>
    <x v="28"/>
    <n v="4018"/>
    <n v="165933"/>
    <n v="8033"/>
    <n v="4219"/>
    <n v="173212"/>
    <n v="7449"/>
  </r>
  <r>
    <x v="1"/>
    <x v="85"/>
    <x v="85"/>
    <x v="28"/>
    <n v="416"/>
    <n v="16447"/>
    <n v="1501"/>
    <n v="437"/>
    <n v="17808"/>
    <n v="1295"/>
  </r>
  <r>
    <x v="0"/>
    <x v="67"/>
    <x v="67"/>
    <x v="28"/>
    <n v="587"/>
    <n v="21982"/>
    <n v="3414"/>
    <n v="616"/>
    <n v="24613"/>
    <n v="2493"/>
  </r>
  <r>
    <x v="0"/>
    <x v="46"/>
    <x v="46"/>
    <x v="28"/>
    <n v="2516"/>
    <n v="80445"/>
    <n v="14148"/>
    <n v="1788"/>
    <n v="69067"/>
    <n v="6988"/>
  </r>
  <r>
    <x v="0"/>
    <x v="176"/>
    <x v="175"/>
    <x v="28"/>
    <n v="780"/>
    <n v="52131"/>
    <n v="912"/>
    <n v="819"/>
    <n v="59910"/>
    <n v="1234"/>
  </r>
  <r>
    <x v="4"/>
    <x v="47"/>
    <x v="47"/>
    <x v="28"/>
    <n v="581"/>
    <n v="24854"/>
    <n v="795"/>
    <n v="581"/>
    <n v="21114"/>
    <n v="877"/>
  </r>
  <r>
    <x v="4"/>
    <x v="49"/>
    <x v="49"/>
    <x v="28"/>
    <n v="841"/>
    <n v="72311"/>
    <n v="6031"/>
    <n v="3578"/>
    <n v="264363"/>
    <n v="29071"/>
  </r>
  <r>
    <x v="4"/>
    <x v="69"/>
    <x v="69"/>
    <x v="28"/>
    <n v="69"/>
    <n v="1863"/>
    <n v="75"/>
    <n v="72"/>
    <n v="2408"/>
    <n v="81"/>
  </r>
  <r>
    <x v="4"/>
    <x v="14"/>
    <x v="14"/>
    <x v="28"/>
    <n v="1694"/>
    <n v="101865"/>
    <n v="3599"/>
    <n v="1779"/>
    <n v="105227"/>
    <n v="3465"/>
  </r>
  <r>
    <x v="0"/>
    <x v="54"/>
    <x v="54"/>
    <x v="28"/>
    <n v="2160"/>
    <n v="70010"/>
    <n v="4291"/>
    <n v="2268"/>
    <n v="80651"/>
    <n v="4902"/>
  </r>
  <r>
    <x v="0"/>
    <x v="25"/>
    <x v="25"/>
    <x v="28"/>
    <n v="3115"/>
    <n v="73075"/>
    <n v="18600"/>
    <n v="2220"/>
    <n v="59139"/>
    <n v="11616"/>
  </r>
  <r>
    <x v="3"/>
    <x v="98"/>
    <x v="98"/>
    <x v="28"/>
    <n v="403"/>
    <n v="9248"/>
    <n v="872"/>
    <n v="403"/>
    <n v="9626"/>
    <n v="668"/>
  </r>
  <r>
    <x v="0"/>
    <x v="15"/>
    <x v="15"/>
    <x v="28"/>
    <n v="22533"/>
    <n v="1042068"/>
    <n v="29873"/>
    <n v="22665"/>
    <n v="1103038"/>
    <n v="30856"/>
  </r>
  <r>
    <x v="1"/>
    <x v="24"/>
    <x v="24"/>
    <x v="28"/>
    <n v="2886"/>
    <n v="112793"/>
    <n v="8767"/>
    <n v="4391"/>
    <n v="162199"/>
    <n v="11604"/>
  </r>
  <r>
    <x v="2"/>
    <x v="17"/>
    <x v="17"/>
    <x v="28"/>
    <n v="1420"/>
    <n v="43195"/>
    <n v="1177"/>
    <n v="1331"/>
    <n v="39537"/>
    <n v="940"/>
  </r>
  <r>
    <x v="4"/>
    <x v="50"/>
    <x v="50"/>
    <x v="28"/>
    <n v="1876"/>
    <n v="71211"/>
    <n v="16504"/>
    <n v="3487"/>
    <n v="124902"/>
    <n v="29635"/>
  </r>
  <r>
    <x v="0"/>
    <x v="4"/>
    <x v="4"/>
    <x v="29"/>
    <n v="488"/>
    <n v="85925"/>
    <n v="5928"/>
    <n v="372"/>
    <n v="74483"/>
    <n v="4108"/>
  </r>
  <r>
    <x v="3"/>
    <x v="18"/>
    <x v="18"/>
    <x v="29"/>
    <n v="400"/>
    <n v="199169"/>
    <n v="1283"/>
    <n v="1"/>
    <n v="247"/>
    <n v="16"/>
  </r>
  <r>
    <x v="0"/>
    <x v="177"/>
    <x v="176"/>
    <x v="29"/>
    <n v="2562"/>
    <n v="1459304"/>
    <n v="6642"/>
    <n v="1997.4545454545455"/>
    <n v="1131676"/>
    <n v="4410"/>
  </r>
  <r>
    <x v="4"/>
    <x v="20"/>
    <x v="20"/>
    <x v="29"/>
    <n v="22"/>
    <n v="2062"/>
    <n v="57"/>
    <n v="34"/>
    <n v="3128"/>
    <n v="56"/>
  </r>
  <r>
    <x v="0"/>
    <x v="10"/>
    <x v="10"/>
    <x v="29"/>
    <n v="7827"/>
    <n v="3603430"/>
    <n v="24439"/>
    <n v="7665"/>
    <n v="3479415"/>
    <n v="24482"/>
  </r>
  <r>
    <x v="0"/>
    <x v="22"/>
    <x v="22"/>
    <x v="29"/>
    <n v="1338"/>
    <n v="723431"/>
    <n v="4197"/>
    <n v="1527"/>
    <n v="795942"/>
    <n v="3817"/>
  </r>
  <r>
    <x v="0"/>
    <x v="11"/>
    <x v="11"/>
    <x v="29"/>
    <n v="9202"/>
    <n v="4761992"/>
    <n v="29746"/>
    <n v="9375"/>
    <n v="4886373"/>
    <n v="32207"/>
  </r>
  <r>
    <x v="0"/>
    <x v="15"/>
    <x v="15"/>
    <x v="29"/>
    <n v="1781"/>
    <n v="886243"/>
    <n v="2299"/>
    <n v="962"/>
    <n v="481786"/>
    <n v="1230"/>
  </r>
  <r>
    <x v="1"/>
    <x v="24"/>
    <x v="24"/>
    <x v="29"/>
    <n v="636"/>
    <n v="324043"/>
    <n v="2191"/>
    <n v="920"/>
    <n v="471319"/>
    <n v="3541"/>
  </r>
  <r>
    <x v="4"/>
    <x v="50"/>
    <x v="50"/>
    <x v="29"/>
    <n v="1679"/>
    <n v="868264"/>
    <n v="6530"/>
    <n v="2194"/>
    <n v="1077198"/>
    <n v="9141"/>
  </r>
  <r>
    <x v="3"/>
    <x v="18"/>
    <x v="18"/>
    <x v="30"/>
    <n v="4247"/>
    <n v="4374"/>
    <n v="0"/>
    <n v="4208"/>
    <n v="4334"/>
    <n v="0"/>
  </r>
  <r>
    <x v="4"/>
    <x v="51"/>
    <x v="51"/>
    <x v="30"/>
    <n v="15436"/>
    <n v="15899"/>
    <n v="0"/>
    <n v="16032"/>
    <n v="16513"/>
    <n v="0"/>
  </r>
  <r>
    <x v="0"/>
    <x v="178"/>
    <x v="177"/>
    <x v="30"/>
    <n v="14675"/>
    <n v="15115"/>
    <n v="0"/>
    <n v="13826"/>
    <n v="14241"/>
    <n v="0"/>
  </r>
  <r>
    <x v="0"/>
    <x v="59"/>
    <x v="59"/>
    <x v="30"/>
    <n v="6022"/>
    <n v="6203"/>
    <n v="0"/>
    <n v="4691"/>
    <n v="4832"/>
    <n v="0"/>
  </r>
  <r>
    <x v="3"/>
    <x v="40"/>
    <x v="40"/>
    <x v="30"/>
    <n v="1848"/>
    <n v="1903"/>
    <n v="0"/>
    <n v="3756"/>
    <n v="3869"/>
    <n v="0"/>
  </r>
  <r>
    <x v="0"/>
    <x v="179"/>
    <x v="178"/>
    <x v="30"/>
    <n v="149890"/>
    <n v="154387"/>
    <n v="0"/>
    <n v="125907"/>
    <n v="129684"/>
    <n v="0"/>
  </r>
  <r>
    <x v="0"/>
    <x v="84"/>
    <x v="84"/>
    <x v="30"/>
    <n v="8640"/>
    <n v="8899"/>
    <n v="0"/>
    <n v="8029"/>
    <n v="8270"/>
    <n v="0"/>
  </r>
  <r>
    <x v="2"/>
    <x v="180"/>
    <x v="179"/>
    <x v="30"/>
    <n v="21140"/>
    <n v="21774"/>
    <n v="0"/>
    <n v="18717"/>
    <n v="19279"/>
    <n v="0"/>
  </r>
  <r>
    <x v="4"/>
    <x v="50"/>
    <x v="50"/>
    <x v="30"/>
    <n v="13957"/>
    <n v="14376"/>
    <n v="0"/>
    <n v="15756"/>
    <n v="16229"/>
    <n v="0"/>
  </r>
  <r>
    <x v="0"/>
    <x v="4"/>
    <x v="4"/>
    <x v="31"/>
    <n v="0"/>
    <n v="7626"/>
    <n v="0"/>
    <n v="45"/>
    <n v="6944"/>
    <n v="0"/>
  </r>
  <r>
    <x v="4"/>
    <x v="20"/>
    <x v="20"/>
    <x v="31"/>
    <n v="0"/>
    <n v="5580"/>
    <n v="0"/>
    <n v="32"/>
    <n v="4960"/>
    <n v="0"/>
  </r>
  <r>
    <x v="0"/>
    <x v="181"/>
    <x v="180"/>
    <x v="31"/>
    <n v="0"/>
    <n v="39050"/>
    <n v="0"/>
    <n v="229"/>
    <n v="43480"/>
    <n v="0"/>
  </r>
  <r>
    <x v="1"/>
    <x v="182"/>
    <x v="181"/>
    <x v="31"/>
    <n v="0"/>
    <n v="11315"/>
    <n v="0"/>
    <n v="80"/>
    <n v="12455"/>
    <n v="0"/>
  </r>
  <r>
    <x v="0"/>
    <x v="10"/>
    <x v="10"/>
    <x v="31"/>
    <n v="0"/>
    <n v="0"/>
    <n v="0"/>
    <n v="63"/>
    <n v="8516"/>
    <n v="0"/>
  </r>
  <r>
    <x v="0"/>
    <x v="22"/>
    <x v="22"/>
    <x v="31"/>
    <n v="0"/>
    <n v="10974"/>
    <n v="0"/>
    <n v="66"/>
    <n v="10251"/>
    <n v="0"/>
  </r>
  <r>
    <x v="0"/>
    <x v="11"/>
    <x v="11"/>
    <x v="31"/>
    <n v="0"/>
    <n v="821"/>
    <n v="0"/>
    <n v="1"/>
    <n v="237"/>
    <n v="0"/>
  </r>
  <r>
    <x v="4"/>
    <x v="45"/>
    <x v="45"/>
    <x v="31"/>
    <n v="0"/>
    <n v="1705"/>
    <n v="0"/>
    <n v="6"/>
    <n v="882"/>
    <n v="0"/>
  </r>
  <r>
    <x v="0"/>
    <x v="15"/>
    <x v="15"/>
    <x v="31"/>
    <n v="0"/>
    <n v="26242"/>
    <n v="0"/>
    <n v="95"/>
    <n v="26042"/>
    <n v="0"/>
  </r>
  <r>
    <x v="0"/>
    <x v="183"/>
    <x v="182"/>
    <x v="32"/>
    <n v="30102"/>
    <n v="30102"/>
    <n v="0"/>
    <n v="27551"/>
    <n v="27551"/>
    <n v="0"/>
  </r>
  <r>
    <x v="0"/>
    <x v="37"/>
    <x v="37"/>
    <x v="33"/>
    <n v="3122"/>
    <n v="189400"/>
    <n v="8756"/>
    <n v="3497"/>
    <n v="221252"/>
    <n v="9883"/>
  </r>
  <r>
    <x v="0"/>
    <x v="10"/>
    <x v="10"/>
    <x v="33"/>
    <n v="1335"/>
    <n v="217490"/>
    <n v="4059"/>
    <n v="1236"/>
    <n v="182058"/>
    <n v="2771"/>
  </r>
  <r>
    <x v="2"/>
    <x v="26"/>
    <x v="26"/>
    <x v="34"/>
    <n v="54"/>
    <n v="1757"/>
    <n v="73"/>
    <n v="54"/>
    <n v="1767"/>
    <n v="27"/>
  </r>
  <r>
    <x v="0"/>
    <x v="184"/>
    <x v="183"/>
    <x v="34"/>
    <n v="13"/>
    <n v="423"/>
    <n v="0"/>
    <n v="13"/>
    <n v="423"/>
    <n v="1"/>
  </r>
  <r>
    <x v="1"/>
    <x v="72"/>
    <x v="72"/>
    <x v="34"/>
    <n v="39"/>
    <n v="1269"/>
    <n v="55"/>
    <n v="34"/>
    <n v="1106"/>
    <n v="8"/>
  </r>
  <r>
    <x v="1"/>
    <x v="2"/>
    <x v="2"/>
    <x v="34"/>
    <n v="0"/>
    <n v="0"/>
    <n v="0"/>
    <n v="10"/>
    <n v="341"/>
    <n v="32"/>
  </r>
  <r>
    <x v="2"/>
    <x v="3"/>
    <x v="3"/>
    <x v="34"/>
    <n v="27"/>
    <n v="1026"/>
    <n v="52"/>
    <n v="33"/>
    <n v="1121"/>
    <n v="31"/>
  </r>
  <r>
    <x v="0"/>
    <x v="4"/>
    <x v="4"/>
    <x v="34"/>
    <n v="406"/>
    <n v="12616"/>
    <n v="1805"/>
    <n v="335"/>
    <n v="11593"/>
    <n v="1340"/>
  </r>
  <r>
    <x v="0"/>
    <x v="185"/>
    <x v="184"/>
    <x v="34"/>
    <n v="128"/>
    <n v="4288"/>
    <n v="55"/>
    <n v="118"/>
    <n v="3978"/>
    <n v="72"/>
  </r>
  <r>
    <x v="3"/>
    <x v="18"/>
    <x v="18"/>
    <x v="34"/>
    <n v="864"/>
    <n v="28547"/>
    <n v="1270"/>
    <n v="864"/>
    <n v="29133"/>
    <n v="1259"/>
  </r>
  <r>
    <x v="0"/>
    <x v="7"/>
    <x v="7"/>
    <x v="34"/>
    <n v="7"/>
    <n v="228"/>
    <n v="0"/>
    <n v="7"/>
    <n v="228"/>
    <n v="2"/>
  </r>
  <r>
    <x v="4"/>
    <x v="51"/>
    <x v="51"/>
    <x v="34"/>
    <n v="360"/>
    <n v="9414"/>
    <n v="110"/>
    <n v="360"/>
    <n v="15639"/>
    <n v="182"/>
  </r>
  <r>
    <x v="0"/>
    <x v="178"/>
    <x v="177"/>
    <x v="34"/>
    <n v="825"/>
    <n v="26837"/>
    <n v="10"/>
    <n v="825"/>
    <n v="26837"/>
    <n v="19"/>
  </r>
  <r>
    <x v="2"/>
    <x v="33"/>
    <x v="33"/>
    <x v="34"/>
    <n v="27"/>
    <n v="878"/>
    <n v="5"/>
    <n v="19"/>
    <n v="618"/>
    <n v="20"/>
  </r>
  <r>
    <x v="0"/>
    <x v="59"/>
    <x v="59"/>
    <x v="34"/>
    <n v="345"/>
    <n v="11223"/>
    <n v="304"/>
    <n v="333"/>
    <n v="10832"/>
    <n v="376"/>
  </r>
  <r>
    <x v="3"/>
    <x v="92"/>
    <x v="92"/>
    <x v="34"/>
    <n v="177"/>
    <n v="5845"/>
    <n v="868"/>
    <n v="122"/>
    <n v="4682"/>
    <n v="656"/>
  </r>
  <r>
    <x v="3"/>
    <x v="35"/>
    <x v="35"/>
    <x v="34"/>
    <n v="286"/>
    <n v="10688"/>
    <n v="787"/>
    <n v="286"/>
    <n v="10495"/>
    <n v="595"/>
  </r>
  <r>
    <x v="4"/>
    <x v="81"/>
    <x v="81"/>
    <x v="34"/>
    <n v="400"/>
    <n v="13012"/>
    <n v="264"/>
    <n v="400"/>
    <n v="13180"/>
    <n v="145"/>
  </r>
  <r>
    <x v="4"/>
    <x v="20"/>
    <x v="20"/>
    <x v="34"/>
    <n v="722"/>
    <n v="22584"/>
    <n v="677"/>
    <n v="722"/>
    <n v="25166"/>
    <n v="420"/>
  </r>
  <r>
    <x v="3"/>
    <x v="40"/>
    <x v="40"/>
    <x v="34"/>
    <n v="295"/>
    <n v="7537"/>
    <n v="793"/>
    <n v="295"/>
    <n v="8699"/>
    <n v="1171"/>
  </r>
  <r>
    <x v="1"/>
    <x v="41"/>
    <x v="41"/>
    <x v="34"/>
    <n v="0"/>
    <n v="0"/>
    <n v="0"/>
    <n v="80.400000000000006"/>
    <n v="2615"/>
    <n v="106"/>
  </r>
  <r>
    <x v="0"/>
    <x v="21"/>
    <x v="21"/>
    <x v="34"/>
    <n v="701"/>
    <n v="21920"/>
    <n v="439"/>
    <n v="701"/>
    <n v="24160"/>
    <n v="450"/>
  </r>
  <r>
    <x v="3"/>
    <x v="186"/>
    <x v="185"/>
    <x v="34"/>
    <n v="387"/>
    <n v="12589"/>
    <n v="581"/>
    <n v="357"/>
    <n v="11613"/>
    <n v="292"/>
  </r>
  <r>
    <x v="3"/>
    <x v="44"/>
    <x v="44"/>
    <x v="34"/>
    <n v="634"/>
    <n v="21027"/>
    <n v="259"/>
    <n v="604"/>
    <n v="20625"/>
    <n v="328"/>
  </r>
  <r>
    <x v="0"/>
    <x v="179"/>
    <x v="178"/>
    <x v="34"/>
    <n v="16818"/>
    <n v="518174"/>
    <n v="3581"/>
    <n v="14054"/>
    <n v="492997"/>
    <n v="2916"/>
  </r>
  <r>
    <x v="4"/>
    <x v="187"/>
    <x v="186"/>
    <x v="34"/>
    <n v="163"/>
    <n v="5302"/>
    <n v="338"/>
    <n v="163"/>
    <n v="5302"/>
    <n v="284"/>
  </r>
  <r>
    <x v="2"/>
    <x v="188"/>
    <x v="187"/>
    <x v="34"/>
    <n v="246"/>
    <n v="8002"/>
    <n v="188"/>
    <n v="207"/>
    <n v="6734"/>
    <n v="72"/>
  </r>
  <r>
    <x v="0"/>
    <x v="84"/>
    <x v="84"/>
    <x v="34"/>
    <n v="526"/>
    <n v="15851"/>
    <n v="228"/>
    <n v="470"/>
    <n v="15763"/>
    <n v="180"/>
  </r>
  <r>
    <x v="4"/>
    <x v="45"/>
    <x v="45"/>
    <x v="34"/>
    <n v="219"/>
    <n v="7124"/>
    <n v="307"/>
    <n v="185"/>
    <n v="6018"/>
    <n v="104"/>
  </r>
  <r>
    <x v="0"/>
    <x v="46"/>
    <x v="46"/>
    <x v="34"/>
    <n v="20"/>
    <n v="651"/>
    <n v="0"/>
    <n v="20"/>
    <n v="651"/>
    <n v="0"/>
  </r>
  <r>
    <x v="2"/>
    <x v="180"/>
    <x v="179"/>
    <x v="34"/>
    <n v="5141"/>
    <n v="164359"/>
    <n v="4904"/>
    <n v="5141"/>
    <n v="169309"/>
    <n v="5404"/>
  </r>
  <r>
    <x v="4"/>
    <x v="189"/>
    <x v="188"/>
    <x v="34"/>
    <n v="330"/>
    <n v="11928"/>
    <n v="200"/>
    <n v="297"/>
    <n v="13216"/>
    <n v="152"/>
  </r>
  <r>
    <x v="1"/>
    <x v="190"/>
    <x v="189"/>
    <x v="34"/>
    <n v="638"/>
    <n v="20905"/>
    <n v="251"/>
    <n v="584"/>
    <n v="19388"/>
    <n v="148"/>
  </r>
  <r>
    <x v="4"/>
    <x v="49"/>
    <x v="49"/>
    <x v="34"/>
    <n v="293"/>
    <n v="9531"/>
    <n v="414"/>
    <n v="293"/>
    <n v="9533"/>
    <n v="155"/>
  </r>
  <r>
    <x v="4"/>
    <x v="191"/>
    <x v="190"/>
    <x v="34"/>
    <n v="78"/>
    <n v="2537"/>
    <n v="363"/>
    <n v="73"/>
    <n v="2375"/>
    <n v="244"/>
  </r>
  <r>
    <x v="4"/>
    <x v="14"/>
    <x v="14"/>
    <x v="34"/>
    <n v="114"/>
    <n v="3708"/>
    <n v="23"/>
    <n v="114"/>
    <n v="3799"/>
    <n v="36"/>
  </r>
  <r>
    <x v="0"/>
    <x v="15"/>
    <x v="15"/>
    <x v="34"/>
    <n v="141"/>
    <n v="3920"/>
    <n v="66"/>
    <n v="141"/>
    <n v="4966"/>
    <n v="63"/>
  </r>
  <r>
    <x v="1"/>
    <x v="24"/>
    <x v="24"/>
    <x v="34"/>
    <n v="197"/>
    <n v="6505"/>
    <n v="151"/>
    <n v="197"/>
    <n v="6494"/>
    <n v="70"/>
  </r>
  <r>
    <x v="4"/>
    <x v="50"/>
    <x v="50"/>
    <x v="34"/>
    <n v="465"/>
    <n v="14560"/>
    <n v="778"/>
    <n v="451"/>
    <n v="16841"/>
    <n v="824"/>
  </r>
  <r>
    <x v="0"/>
    <x v="184"/>
    <x v="183"/>
    <x v="35"/>
    <n v="3224"/>
    <n v="80245"/>
    <n v="7051"/>
    <n v="3065"/>
    <n v="76288"/>
    <n v="3374"/>
  </r>
  <r>
    <x v="2"/>
    <x v="3"/>
    <x v="3"/>
    <x v="36"/>
    <n v="226"/>
    <n v="3953"/>
    <n v="351"/>
    <n v="75.428571428571431"/>
    <n v="1202"/>
    <n v="89"/>
  </r>
  <r>
    <x v="0"/>
    <x v="4"/>
    <x v="4"/>
    <x v="36"/>
    <n v="1989"/>
    <n v="60038"/>
    <n v="6657"/>
    <n v="1336"/>
    <n v="50531"/>
    <n v="5200"/>
  </r>
  <r>
    <x v="1"/>
    <x v="28"/>
    <x v="28"/>
    <x v="36"/>
    <n v="287"/>
    <n v="5020"/>
    <n v="386"/>
    <n v="310"/>
    <n v="5422"/>
    <n v="349"/>
  </r>
  <r>
    <x v="3"/>
    <x v="18"/>
    <x v="18"/>
    <x v="36"/>
    <n v="2242"/>
    <n v="42412"/>
    <n v="3766"/>
    <n v="2421"/>
    <n v="50550"/>
    <n v="4533"/>
  </r>
  <r>
    <x v="2"/>
    <x v="192"/>
    <x v="191"/>
    <x v="36"/>
    <n v="401"/>
    <n v="7013"/>
    <n v="26"/>
    <n v="433"/>
    <n v="8115"/>
    <n v="27"/>
  </r>
  <r>
    <x v="2"/>
    <x v="8"/>
    <x v="8"/>
    <x v="36"/>
    <n v="435"/>
    <n v="7608"/>
    <n v="516"/>
    <n v="435"/>
    <n v="7631"/>
    <n v="534"/>
  </r>
  <r>
    <x v="2"/>
    <x v="33"/>
    <x v="33"/>
    <x v="36"/>
    <n v="600"/>
    <n v="10541"/>
    <n v="877"/>
    <n v="481"/>
    <n v="8444"/>
    <n v="648"/>
  </r>
  <r>
    <x v="4"/>
    <x v="36"/>
    <x v="36"/>
    <x v="36"/>
    <n v="210"/>
    <n v="3673"/>
    <n v="344"/>
    <n v="227"/>
    <n v="4034"/>
    <n v="336"/>
  </r>
  <r>
    <x v="4"/>
    <x v="20"/>
    <x v="20"/>
    <x v="36"/>
    <n v="957"/>
    <n v="17277"/>
    <n v="1660"/>
    <n v="1034"/>
    <n v="18764"/>
    <n v="1752"/>
  </r>
  <r>
    <x v="3"/>
    <x v="40"/>
    <x v="40"/>
    <x v="36"/>
    <n v="400"/>
    <n v="7007"/>
    <n v="701"/>
    <n v="417"/>
    <n v="7330"/>
    <n v="713"/>
  </r>
  <r>
    <x v="1"/>
    <x v="41"/>
    <x v="41"/>
    <x v="36"/>
    <n v="60"/>
    <n v="1049"/>
    <n v="91"/>
    <n v="65"/>
    <n v="1137"/>
    <n v="111"/>
  </r>
  <r>
    <x v="0"/>
    <x v="193"/>
    <x v="192"/>
    <x v="36"/>
    <n v="401"/>
    <n v="9277"/>
    <n v="511"/>
    <n v="433"/>
    <n v="9782"/>
    <n v="520"/>
  </r>
  <r>
    <x v="0"/>
    <x v="194"/>
    <x v="193"/>
    <x v="36"/>
    <n v="372"/>
    <n v="6506"/>
    <n v="22"/>
    <n v="291"/>
    <n v="5090"/>
    <n v="26"/>
  </r>
  <r>
    <x v="2"/>
    <x v="9"/>
    <x v="9"/>
    <x v="36"/>
    <n v="114"/>
    <n v="1994"/>
    <n v="84"/>
    <n v="123"/>
    <n v="2160"/>
    <n v="112"/>
  </r>
  <r>
    <x v="0"/>
    <x v="10"/>
    <x v="10"/>
    <x v="36"/>
    <n v="2351"/>
    <n v="97070"/>
    <n v="3265"/>
    <n v="2539"/>
    <n v="109631"/>
    <n v="3557"/>
  </r>
  <r>
    <x v="3"/>
    <x v="42"/>
    <x v="42"/>
    <x v="36"/>
    <n v="200"/>
    <n v="4403"/>
    <n v="16"/>
    <n v="120"/>
    <n v="2101"/>
    <n v="12"/>
  </r>
  <r>
    <x v="3"/>
    <x v="44"/>
    <x v="44"/>
    <x v="36"/>
    <n v="137"/>
    <n v="2396"/>
    <n v="242"/>
    <n v="148"/>
    <n v="2635"/>
    <n v="261"/>
  </r>
  <r>
    <x v="0"/>
    <x v="11"/>
    <x v="11"/>
    <x v="36"/>
    <n v="678"/>
    <n v="12093"/>
    <n v="909"/>
    <n v="732"/>
    <n v="13095"/>
    <n v="1032"/>
  </r>
  <r>
    <x v="4"/>
    <x v="45"/>
    <x v="45"/>
    <x v="36"/>
    <n v="163"/>
    <n v="2851"/>
    <n v="199"/>
    <n v="176"/>
    <n v="3078"/>
    <n v="222"/>
  </r>
  <r>
    <x v="0"/>
    <x v="15"/>
    <x v="15"/>
    <x v="36"/>
    <n v="1426"/>
    <n v="24853"/>
    <n v="1325"/>
    <n v="1540"/>
    <n v="27845"/>
    <n v="1491"/>
  </r>
  <r>
    <x v="1"/>
    <x v="24"/>
    <x v="24"/>
    <x v="36"/>
    <n v="824"/>
    <n v="18133"/>
    <n v="1331"/>
    <n v="890"/>
    <n v="20516"/>
    <n v="1430"/>
  </r>
  <r>
    <x v="4"/>
    <x v="50"/>
    <x v="50"/>
    <x v="36"/>
    <n v="1000"/>
    <n v="17712"/>
    <n v="1961"/>
    <n v="1080"/>
    <n v="18922"/>
    <n v="2027"/>
  </r>
  <r>
    <x v="0"/>
    <x v="4"/>
    <x v="4"/>
    <x v="37"/>
    <n v="5736"/>
    <n v="506862"/>
    <n v="25364"/>
    <n v="3713"/>
    <n v="333844"/>
    <n v="14812"/>
  </r>
  <r>
    <x v="3"/>
    <x v="195"/>
    <x v="194"/>
    <x v="37"/>
    <n v="47"/>
    <n v="1588"/>
    <n v="200"/>
    <n v="53"/>
    <n v="1773"/>
    <n v="207"/>
  </r>
  <r>
    <x v="3"/>
    <x v="18"/>
    <x v="18"/>
    <x v="37"/>
    <n v="1848"/>
    <n v="102346"/>
    <n v="1677"/>
    <n v="2070"/>
    <n v="114273"/>
    <n v="1575"/>
  </r>
  <r>
    <x v="0"/>
    <x v="7"/>
    <x v="7"/>
    <x v="37"/>
    <n v="236"/>
    <n v="15866"/>
    <n v="272"/>
    <n v="264"/>
    <n v="13719"/>
    <n v="145"/>
  </r>
  <r>
    <x v="4"/>
    <x v="196"/>
    <x v="195"/>
    <x v="37"/>
    <n v="730"/>
    <n v="53743"/>
    <n v="1310"/>
    <n v="775"/>
    <n v="57056"/>
    <n v="1232"/>
  </r>
  <r>
    <x v="2"/>
    <x v="8"/>
    <x v="8"/>
    <x v="37"/>
    <n v="332"/>
    <n v="17834"/>
    <n v="296"/>
    <n v="372"/>
    <n v="19510"/>
    <n v="267"/>
  </r>
  <r>
    <x v="0"/>
    <x v="37"/>
    <x v="37"/>
    <x v="37"/>
    <n v="445"/>
    <n v="24769"/>
    <n v="356"/>
    <n v="498"/>
    <n v="28651"/>
    <n v="319"/>
  </r>
  <r>
    <x v="4"/>
    <x v="20"/>
    <x v="20"/>
    <x v="37"/>
    <n v="202"/>
    <n v="9977"/>
    <n v="222"/>
    <n v="226"/>
    <n v="11084"/>
    <n v="205"/>
  </r>
  <r>
    <x v="0"/>
    <x v="96"/>
    <x v="96"/>
    <x v="37"/>
    <n v="166"/>
    <n v="12221"/>
    <n v="297"/>
    <n v="186"/>
    <n v="13693"/>
    <n v="271"/>
  </r>
  <r>
    <x v="3"/>
    <x v="197"/>
    <x v="196"/>
    <x v="37"/>
    <n v="734"/>
    <n v="60730"/>
    <n v="2473"/>
    <n v="822"/>
    <n v="67674"/>
    <n v="2593"/>
  </r>
  <r>
    <x v="0"/>
    <x v="10"/>
    <x v="10"/>
    <x v="37"/>
    <n v="2793"/>
    <n v="182085"/>
    <n v="1905"/>
    <n v="3003"/>
    <n v="195879"/>
    <n v="1779"/>
  </r>
  <r>
    <x v="3"/>
    <x v="44"/>
    <x v="44"/>
    <x v="37"/>
    <n v="1809"/>
    <n v="99030"/>
    <n v="1650"/>
    <n v="2026"/>
    <n v="112318"/>
    <n v="1709"/>
  </r>
  <r>
    <x v="0"/>
    <x v="22"/>
    <x v="22"/>
    <x v="37"/>
    <n v="465"/>
    <n v="34126"/>
    <n v="433"/>
    <n v="521"/>
    <n v="38356"/>
    <n v="410"/>
  </r>
  <r>
    <x v="0"/>
    <x v="11"/>
    <x v="11"/>
    <x v="37"/>
    <n v="1700"/>
    <n v="109363"/>
    <n v="1518"/>
    <n v="1072"/>
    <n v="68842"/>
    <n v="928"/>
  </r>
  <r>
    <x v="0"/>
    <x v="179"/>
    <x v="178"/>
    <x v="37"/>
    <n v="73"/>
    <n v="5374"/>
    <n v="329"/>
    <n v="72"/>
    <n v="5301"/>
    <n v="288"/>
  </r>
  <r>
    <x v="2"/>
    <x v="180"/>
    <x v="179"/>
    <x v="37"/>
    <n v="520"/>
    <n v="38282"/>
    <n v="692"/>
    <n v="582"/>
    <n v="42847"/>
    <n v="586"/>
  </r>
  <r>
    <x v="0"/>
    <x v="54"/>
    <x v="54"/>
    <x v="37"/>
    <n v="1500"/>
    <n v="110430"/>
    <n v="2653"/>
    <n v="931"/>
    <n v="68540"/>
    <n v="1408"/>
  </r>
  <r>
    <x v="0"/>
    <x v="15"/>
    <x v="15"/>
    <x v="37"/>
    <n v="814"/>
    <n v="64701"/>
    <n v="1610"/>
    <n v="912"/>
    <n v="75805"/>
    <n v="1638"/>
  </r>
  <r>
    <x v="0"/>
    <x v="87"/>
    <x v="87"/>
    <x v="37"/>
    <n v="58"/>
    <n v="4270"/>
    <n v="43"/>
    <n v="65"/>
    <n v="4740"/>
    <n v="56"/>
  </r>
  <r>
    <x v="1"/>
    <x v="24"/>
    <x v="24"/>
    <x v="37"/>
    <n v="678"/>
    <n v="48269"/>
    <n v="1713"/>
    <n v="759"/>
    <n v="58735"/>
    <n v="1891"/>
  </r>
  <r>
    <x v="2"/>
    <x v="17"/>
    <x v="17"/>
    <x v="37"/>
    <n v="876"/>
    <n v="45719"/>
    <n v="487"/>
    <n v="981"/>
    <n v="51893"/>
    <n v="506"/>
  </r>
  <r>
    <x v="2"/>
    <x v="26"/>
    <x v="26"/>
    <x v="38"/>
    <n v="2585"/>
    <n v="82057"/>
    <n v="2101"/>
    <n v="2504"/>
    <n v="76985"/>
    <n v="2072"/>
  </r>
  <r>
    <x v="1"/>
    <x v="72"/>
    <x v="72"/>
    <x v="38"/>
    <n v="310"/>
    <n v="9511"/>
    <n v="219"/>
    <n v="227"/>
    <n v="8332"/>
    <n v="208"/>
  </r>
  <r>
    <x v="1"/>
    <x v="27"/>
    <x v="27"/>
    <x v="38"/>
    <n v="400"/>
    <n v="22024"/>
    <n v="818"/>
    <n v="324"/>
    <n v="29289"/>
    <n v="298"/>
  </r>
  <r>
    <x v="0"/>
    <x v="1"/>
    <x v="1"/>
    <x v="38"/>
    <n v="3260"/>
    <n v="159691"/>
    <n v="1907"/>
    <n v="479"/>
    <n v="25219"/>
    <n v="284"/>
  </r>
  <r>
    <x v="0"/>
    <x v="198"/>
    <x v="197"/>
    <x v="38"/>
    <n v="833"/>
    <n v="22924"/>
    <n v="108"/>
    <n v="875"/>
    <n v="24080"/>
    <n v="107"/>
  </r>
  <r>
    <x v="1"/>
    <x v="2"/>
    <x v="2"/>
    <x v="38"/>
    <n v="2212"/>
    <n v="122517"/>
    <n v="3239"/>
    <n v="1144.8000000000002"/>
    <n v="62451"/>
    <n v="1742"/>
  </r>
  <r>
    <x v="2"/>
    <x v="3"/>
    <x v="3"/>
    <x v="38"/>
    <n v="715"/>
    <n v="70119"/>
    <n v="451"/>
    <n v="176"/>
    <n v="6155"/>
    <n v="620"/>
  </r>
  <r>
    <x v="0"/>
    <x v="4"/>
    <x v="4"/>
    <x v="38"/>
    <n v="11137"/>
    <n v="377039"/>
    <n v="46771"/>
    <n v="12017"/>
    <n v="429686"/>
    <n v="47522"/>
  </r>
  <r>
    <x v="1"/>
    <x v="28"/>
    <x v="28"/>
    <x v="38"/>
    <n v="5500"/>
    <n v="154713"/>
    <n v="6096"/>
    <n v="4743"/>
    <n v="163338"/>
    <n v="4868"/>
  </r>
  <r>
    <x v="3"/>
    <x v="199"/>
    <x v="198"/>
    <x v="38"/>
    <n v="2542"/>
    <n v="134390"/>
    <n v="794"/>
    <n v="2542"/>
    <n v="110066"/>
    <n v="959"/>
  </r>
  <r>
    <x v="3"/>
    <x v="5"/>
    <x v="5"/>
    <x v="38"/>
    <n v="5465"/>
    <n v="185251"/>
    <n v="24884"/>
    <n v="4844"/>
    <n v="164140"/>
    <n v="19516"/>
  </r>
  <r>
    <x v="3"/>
    <x v="18"/>
    <x v="18"/>
    <x v="38"/>
    <n v="3199"/>
    <n v="92577"/>
    <n v="4790"/>
    <n v="2964"/>
    <n v="83378"/>
    <n v="4600"/>
  </r>
  <r>
    <x v="2"/>
    <x v="29"/>
    <x v="29"/>
    <x v="38"/>
    <n v="1339"/>
    <n v="37411"/>
    <n v="1378"/>
    <n v="1266"/>
    <n v="35605"/>
    <n v="1125"/>
  </r>
  <r>
    <x v="0"/>
    <x v="75"/>
    <x v="75"/>
    <x v="38"/>
    <n v="979"/>
    <n v="34719"/>
    <n v="1033"/>
    <n v="979"/>
    <n v="36916"/>
    <n v="923"/>
  </r>
  <r>
    <x v="0"/>
    <x v="7"/>
    <x v="7"/>
    <x v="38"/>
    <n v="5521"/>
    <n v="244776"/>
    <n v="7024"/>
    <n v="5607"/>
    <n v="284258"/>
    <n v="5750"/>
  </r>
  <r>
    <x v="1"/>
    <x v="88"/>
    <x v="88"/>
    <x v="38"/>
    <n v="258"/>
    <n v="7131"/>
    <n v="288"/>
    <n v="271"/>
    <n v="7473"/>
    <n v="410"/>
  </r>
  <r>
    <x v="1"/>
    <x v="19"/>
    <x v="19"/>
    <x v="38"/>
    <n v="314"/>
    <n v="17192"/>
    <n v="485"/>
    <n v="330"/>
    <n v="18616"/>
    <n v="644"/>
  </r>
  <r>
    <x v="3"/>
    <x v="89"/>
    <x v="89"/>
    <x v="38"/>
    <n v="719"/>
    <n v="37155"/>
    <n v="744"/>
    <n v="685"/>
    <n v="32161"/>
    <n v="768"/>
  </r>
  <r>
    <x v="2"/>
    <x v="78"/>
    <x v="78"/>
    <x v="38"/>
    <n v="126"/>
    <n v="3468"/>
    <n v="115"/>
    <n v="126"/>
    <n v="3468"/>
    <n v="90"/>
  </r>
  <r>
    <x v="0"/>
    <x v="90"/>
    <x v="90"/>
    <x v="38"/>
    <n v="1700"/>
    <n v="46135"/>
    <n v="1191"/>
    <n v="1527"/>
    <n v="47115"/>
    <n v="1222"/>
  </r>
  <r>
    <x v="0"/>
    <x v="200"/>
    <x v="199"/>
    <x v="38"/>
    <n v="1500"/>
    <n v="41280"/>
    <n v="957"/>
    <n v="1575"/>
    <n v="43344"/>
    <n v="904"/>
  </r>
  <r>
    <x v="2"/>
    <x v="32"/>
    <x v="32"/>
    <x v="38"/>
    <n v="700"/>
    <n v="19614"/>
    <n v="1411"/>
    <n v="726"/>
    <n v="20377"/>
    <n v="1425"/>
  </r>
  <r>
    <x v="2"/>
    <x v="8"/>
    <x v="8"/>
    <x v="38"/>
    <n v="1571"/>
    <n v="54408"/>
    <n v="4626"/>
    <n v="1482"/>
    <n v="51648"/>
    <n v="3869"/>
  </r>
  <r>
    <x v="2"/>
    <x v="33"/>
    <x v="33"/>
    <x v="38"/>
    <n v="2300"/>
    <n v="88515"/>
    <n v="3148"/>
    <n v="769"/>
    <n v="35329"/>
    <n v="1308"/>
  </r>
  <r>
    <x v="0"/>
    <x v="34"/>
    <x v="34"/>
    <x v="38"/>
    <n v="1930"/>
    <n v="58436"/>
    <n v="948"/>
    <n v="1281"/>
    <n v="39005"/>
    <n v="697"/>
  </r>
  <r>
    <x v="2"/>
    <x v="201"/>
    <x v="200"/>
    <x v="38"/>
    <n v="2368"/>
    <n v="66934"/>
    <n v="1248"/>
    <n v="2486"/>
    <n v="71506"/>
    <n v="894"/>
  </r>
  <r>
    <x v="3"/>
    <x v="202"/>
    <x v="201"/>
    <x v="38"/>
    <n v="2978"/>
    <n v="79759"/>
    <n v="3392"/>
    <n v="3127"/>
    <n v="90350"/>
    <n v="3268"/>
  </r>
  <r>
    <x v="0"/>
    <x v="59"/>
    <x v="59"/>
    <x v="38"/>
    <n v="666"/>
    <n v="33663"/>
    <n v="737"/>
    <n v="504"/>
    <n v="27810"/>
    <n v="476"/>
  </r>
  <r>
    <x v="3"/>
    <x v="91"/>
    <x v="91"/>
    <x v="38"/>
    <n v="1309"/>
    <n v="36024"/>
    <n v="1133"/>
    <n v="1374"/>
    <n v="37812"/>
    <n v="1214"/>
  </r>
  <r>
    <x v="0"/>
    <x v="203"/>
    <x v="202"/>
    <x v="38"/>
    <n v="3127"/>
    <n v="104918"/>
    <n v="13787"/>
    <n v="3283"/>
    <n v="111793"/>
    <n v="13069"/>
  </r>
  <r>
    <x v="3"/>
    <x v="35"/>
    <x v="35"/>
    <x v="38"/>
    <n v="3827"/>
    <n v="169326"/>
    <n v="4515"/>
    <n v="3033"/>
    <n v="131282"/>
    <n v="2928"/>
  </r>
  <r>
    <x v="4"/>
    <x v="60"/>
    <x v="60"/>
    <x v="38"/>
    <n v="462"/>
    <n v="12714"/>
    <n v="471"/>
    <n v="485"/>
    <n v="13462"/>
    <n v="422"/>
  </r>
  <r>
    <x v="4"/>
    <x v="204"/>
    <x v="203"/>
    <x v="38"/>
    <n v="1081"/>
    <n v="29749"/>
    <n v="1028"/>
    <n v="1135"/>
    <n v="31235"/>
    <n v="1145"/>
  </r>
  <r>
    <x v="2"/>
    <x v="205"/>
    <x v="204"/>
    <x v="38"/>
    <n v="1544"/>
    <n v="42491"/>
    <n v="1210"/>
    <n v="1621"/>
    <n v="44610"/>
    <n v="1016"/>
  </r>
  <r>
    <x v="0"/>
    <x v="37"/>
    <x v="37"/>
    <x v="38"/>
    <n v="2390"/>
    <n v="64910"/>
    <n v="2063"/>
    <n v="2510"/>
    <n v="81019"/>
    <n v="4912"/>
  </r>
  <r>
    <x v="3"/>
    <x v="206"/>
    <x v="205"/>
    <x v="38"/>
    <n v="1839"/>
    <n v="63196"/>
    <n v="2080"/>
    <n v="1931"/>
    <n v="66166"/>
    <n v="2123"/>
  </r>
  <r>
    <x v="4"/>
    <x v="20"/>
    <x v="20"/>
    <x v="38"/>
    <n v="1371"/>
    <n v="44204"/>
    <n v="3484"/>
    <n v="1440"/>
    <n v="47510"/>
    <n v="3748"/>
  </r>
  <r>
    <x v="2"/>
    <x v="207"/>
    <x v="206"/>
    <x v="38"/>
    <n v="1189"/>
    <n v="67860"/>
    <n v="1350"/>
    <n v="1248"/>
    <n v="77493"/>
    <n v="1280"/>
  </r>
  <r>
    <x v="1"/>
    <x v="38"/>
    <x v="38"/>
    <x v="38"/>
    <n v="1696"/>
    <n v="50371"/>
    <n v="1009"/>
    <n v="1591"/>
    <n v="47987"/>
    <n v="941"/>
  </r>
  <r>
    <x v="4"/>
    <x v="208"/>
    <x v="207"/>
    <x v="38"/>
    <n v="844"/>
    <n v="28484"/>
    <n v="3778"/>
    <n v="908"/>
    <n v="30663"/>
    <n v="3586"/>
  </r>
  <r>
    <x v="3"/>
    <x v="93"/>
    <x v="93"/>
    <x v="38"/>
    <n v="546"/>
    <n v="16305"/>
    <n v="1373"/>
    <n v="412.5"/>
    <n v="12721"/>
    <n v="1074"/>
  </r>
  <r>
    <x v="3"/>
    <x v="209"/>
    <x v="208"/>
    <x v="38"/>
    <n v="1379"/>
    <n v="38725"/>
    <n v="1099"/>
    <n v="1428"/>
    <n v="41845"/>
    <n v="1176"/>
  </r>
  <r>
    <x v="1"/>
    <x v="41"/>
    <x v="41"/>
    <x v="38"/>
    <n v="2004"/>
    <n v="57624"/>
    <n v="2627"/>
    <n v="1260"/>
    <n v="35997"/>
    <n v="1392"/>
  </r>
  <r>
    <x v="0"/>
    <x v="21"/>
    <x v="21"/>
    <x v="38"/>
    <n v="3377"/>
    <n v="152645"/>
    <n v="1749"/>
    <n v="137"/>
    <n v="7479"/>
    <n v="44"/>
  </r>
  <r>
    <x v="0"/>
    <x v="95"/>
    <x v="95"/>
    <x v="38"/>
    <n v="1679"/>
    <n v="68237"/>
    <n v="738"/>
    <n v="1666"/>
    <n v="64006"/>
    <n v="592"/>
  </r>
  <r>
    <x v="0"/>
    <x v="96"/>
    <x v="96"/>
    <x v="38"/>
    <n v="300"/>
    <n v="8256"/>
    <n v="217"/>
    <n v="7"/>
    <n v="193"/>
    <n v="12"/>
  </r>
  <r>
    <x v="3"/>
    <x v="197"/>
    <x v="196"/>
    <x v="38"/>
    <n v="2359"/>
    <n v="67361"/>
    <n v="1684"/>
    <n v="2266"/>
    <n v="65973"/>
    <n v="1512"/>
  </r>
  <r>
    <x v="3"/>
    <x v="210"/>
    <x v="209"/>
    <x v="38"/>
    <n v="3000"/>
    <n v="86619"/>
    <n v="2708"/>
    <n v="3150"/>
    <n v="92522"/>
    <n v="2544"/>
  </r>
  <r>
    <x v="2"/>
    <x v="9"/>
    <x v="9"/>
    <x v="38"/>
    <n v="2299"/>
    <n v="72598"/>
    <n v="1343"/>
    <n v="994"/>
    <n v="36302"/>
    <n v="932"/>
  </r>
  <r>
    <x v="0"/>
    <x v="64"/>
    <x v="64"/>
    <x v="38"/>
    <n v="1138"/>
    <n v="62225"/>
    <n v="352"/>
    <n v="85"/>
    <n v="4680"/>
    <n v="12"/>
  </r>
  <r>
    <x v="0"/>
    <x v="211"/>
    <x v="210"/>
    <x v="38"/>
    <n v="2386"/>
    <n v="74639"/>
    <n v="6523"/>
    <n v="2408"/>
    <n v="75841"/>
    <n v="6158"/>
  </r>
  <r>
    <x v="0"/>
    <x v="10"/>
    <x v="10"/>
    <x v="38"/>
    <n v="6864"/>
    <n v="617488"/>
    <n v="8934"/>
    <n v="7207"/>
    <n v="692274"/>
    <n v="9497"/>
  </r>
  <r>
    <x v="3"/>
    <x v="83"/>
    <x v="83"/>
    <x v="38"/>
    <n v="71"/>
    <n v="1937"/>
    <n v="32"/>
    <n v="71"/>
    <n v="1954"/>
    <n v="32"/>
  </r>
  <r>
    <x v="1"/>
    <x v="212"/>
    <x v="211"/>
    <x v="38"/>
    <n v="2029"/>
    <n v="55838"/>
    <n v="1645"/>
    <n v="2130"/>
    <n v="58618"/>
    <n v="1397"/>
  </r>
  <r>
    <x v="3"/>
    <x v="44"/>
    <x v="44"/>
    <x v="38"/>
    <n v="3665"/>
    <n v="131499"/>
    <n v="4762"/>
    <n v="3682"/>
    <n v="147755"/>
    <n v="4819"/>
  </r>
  <r>
    <x v="0"/>
    <x v="22"/>
    <x v="22"/>
    <x v="38"/>
    <n v="5481"/>
    <n v="193469"/>
    <n v="16211"/>
    <n v="4850"/>
    <n v="199809"/>
    <n v="10748"/>
  </r>
  <r>
    <x v="0"/>
    <x v="11"/>
    <x v="11"/>
    <x v="38"/>
    <n v="8523"/>
    <n v="275995"/>
    <n v="8660"/>
    <n v="7567"/>
    <n v="294478"/>
    <n v="8028"/>
  </r>
  <r>
    <x v="0"/>
    <x v="12"/>
    <x v="12"/>
    <x v="38"/>
    <n v="11259"/>
    <n v="367456"/>
    <n v="22342"/>
    <n v="10747"/>
    <n v="362151"/>
    <n v="16847"/>
  </r>
  <r>
    <x v="0"/>
    <x v="84"/>
    <x v="84"/>
    <x v="38"/>
    <n v="1311"/>
    <n v="53779"/>
    <n v="1832"/>
    <n v="1377"/>
    <n v="66511"/>
    <n v="1706"/>
  </r>
  <r>
    <x v="4"/>
    <x v="45"/>
    <x v="45"/>
    <x v="38"/>
    <n v="191"/>
    <n v="5641"/>
    <n v="182"/>
    <n v="116"/>
    <n v="5106"/>
    <n v="173"/>
  </r>
  <r>
    <x v="0"/>
    <x v="66"/>
    <x v="66"/>
    <x v="38"/>
    <n v="370"/>
    <n v="13164"/>
    <n v="165"/>
    <n v="389"/>
    <n v="12104"/>
    <n v="187"/>
  </r>
  <r>
    <x v="1"/>
    <x v="85"/>
    <x v="85"/>
    <x v="38"/>
    <n v="1056"/>
    <n v="30245"/>
    <n v="749"/>
    <n v="1109"/>
    <n v="33224"/>
    <n v="647"/>
  </r>
  <r>
    <x v="0"/>
    <x v="67"/>
    <x v="67"/>
    <x v="38"/>
    <n v="194"/>
    <n v="5345"/>
    <n v="190"/>
    <n v="704"/>
    <n v="19374"/>
    <n v="654"/>
  </r>
  <r>
    <x v="0"/>
    <x v="46"/>
    <x v="46"/>
    <x v="38"/>
    <n v="0"/>
    <n v="0"/>
    <n v="0"/>
    <n v="61"/>
    <n v="3297"/>
    <n v="22"/>
  </r>
  <r>
    <x v="4"/>
    <x v="189"/>
    <x v="188"/>
    <x v="38"/>
    <n v="800"/>
    <n v="22096"/>
    <n v="789"/>
    <n v="840"/>
    <n v="23743"/>
    <n v="857"/>
  </r>
  <r>
    <x v="4"/>
    <x v="213"/>
    <x v="212"/>
    <x v="38"/>
    <n v="466"/>
    <n v="12824"/>
    <n v="374"/>
    <n v="489"/>
    <n v="13457"/>
    <n v="317"/>
  </r>
  <r>
    <x v="0"/>
    <x v="214"/>
    <x v="213"/>
    <x v="38"/>
    <n v="1920"/>
    <n v="51488"/>
    <n v="2827"/>
    <n v="1820"/>
    <n v="52423"/>
    <n v="2546"/>
  </r>
  <r>
    <x v="4"/>
    <x v="47"/>
    <x v="47"/>
    <x v="38"/>
    <n v="1721"/>
    <n v="119810"/>
    <n v="1808"/>
    <n v="1721"/>
    <n v="113588"/>
    <n v="1622"/>
  </r>
  <r>
    <x v="3"/>
    <x v="215"/>
    <x v="214"/>
    <x v="38"/>
    <n v="691"/>
    <n v="25371"/>
    <n v="1404"/>
    <n v="726"/>
    <n v="24216"/>
    <n v="1230"/>
  </r>
  <r>
    <x v="0"/>
    <x v="216"/>
    <x v="215"/>
    <x v="38"/>
    <n v="3819"/>
    <n v="128845"/>
    <n v="17282"/>
    <n v="3971"/>
    <n v="137535"/>
    <n v="16296"/>
  </r>
  <r>
    <x v="1"/>
    <x v="217"/>
    <x v="216"/>
    <x v="38"/>
    <n v="973"/>
    <n v="53214"/>
    <n v="2524"/>
    <n v="1022"/>
    <n v="56755"/>
    <n v="1995"/>
  </r>
  <r>
    <x v="0"/>
    <x v="48"/>
    <x v="48"/>
    <x v="38"/>
    <n v="710"/>
    <n v="19541"/>
    <n v="598"/>
    <n v="481"/>
    <n v="13315"/>
    <n v="344"/>
  </r>
  <r>
    <x v="4"/>
    <x v="49"/>
    <x v="49"/>
    <x v="38"/>
    <n v="1493"/>
    <n v="67030"/>
    <n v="1809"/>
    <n v="1568"/>
    <n v="85153"/>
    <n v="2132"/>
  </r>
  <r>
    <x v="1"/>
    <x v="13"/>
    <x v="13"/>
    <x v="38"/>
    <n v="1266"/>
    <n v="39359"/>
    <n v="3631"/>
    <n v="1329"/>
    <n v="41124"/>
    <n v="3382"/>
  </r>
  <r>
    <x v="4"/>
    <x v="69"/>
    <x v="69"/>
    <x v="38"/>
    <n v="104"/>
    <n v="3690"/>
    <n v="235"/>
    <n v="109"/>
    <n v="4000"/>
    <n v="208"/>
  </r>
  <r>
    <x v="4"/>
    <x v="14"/>
    <x v="14"/>
    <x v="38"/>
    <n v="855"/>
    <n v="26726"/>
    <n v="501"/>
    <n v="824"/>
    <n v="24183"/>
    <n v="785"/>
  </r>
  <r>
    <x v="0"/>
    <x v="54"/>
    <x v="54"/>
    <x v="38"/>
    <n v="1462"/>
    <n v="121875"/>
    <n v="1188"/>
    <n v="1535"/>
    <n v="132014"/>
    <n v="1341"/>
  </r>
  <r>
    <x v="0"/>
    <x v="25"/>
    <x v="25"/>
    <x v="38"/>
    <n v="1793"/>
    <n v="60550"/>
    <n v="8078"/>
    <n v="1194"/>
    <n v="40321"/>
    <n v="4780"/>
  </r>
  <r>
    <x v="0"/>
    <x v="15"/>
    <x v="15"/>
    <x v="38"/>
    <n v="21248"/>
    <n v="929520"/>
    <n v="33020"/>
    <n v="22310"/>
    <n v="1044163"/>
    <n v="26477"/>
  </r>
  <r>
    <x v="1"/>
    <x v="24"/>
    <x v="24"/>
    <x v="38"/>
    <n v="1500"/>
    <n v="42604"/>
    <n v="3178"/>
    <n v="1595"/>
    <n v="44616"/>
    <n v="3187"/>
  </r>
  <r>
    <x v="3"/>
    <x v="218"/>
    <x v="217"/>
    <x v="38"/>
    <n v="3000"/>
    <n v="97916"/>
    <n v="2966"/>
    <n v="3150"/>
    <n v="99373"/>
    <n v="2808"/>
  </r>
  <r>
    <x v="2"/>
    <x v="17"/>
    <x v="17"/>
    <x v="38"/>
    <n v="2024"/>
    <n v="62978"/>
    <n v="1646"/>
    <n v="2125"/>
    <n v="70555"/>
    <n v="1551"/>
  </r>
  <r>
    <x v="4"/>
    <x v="50"/>
    <x v="50"/>
    <x v="38"/>
    <n v="732"/>
    <n v="24253"/>
    <n v="3157"/>
    <n v="873"/>
    <n v="29799"/>
    <n v="4100"/>
  </r>
  <r>
    <x v="2"/>
    <x v="26"/>
    <x v="26"/>
    <x v="39"/>
    <n v="654"/>
    <n v="21370"/>
    <n v="4900"/>
    <n v="60"/>
    <n v="1601"/>
    <n v="85"/>
  </r>
  <r>
    <x v="2"/>
    <x v="219"/>
    <x v="218"/>
    <x v="39"/>
    <n v="111"/>
    <n v="2763"/>
    <n v="498"/>
    <n v="122"/>
    <n v="3037"/>
    <n v="545"/>
  </r>
  <r>
    <x v="1"/>
    <x v="2"/>
    <x v="2"/>
    <x v="39"/>
    <n v="1070"/>
    <n v="37993"/>
    <n v="2220"/>
    <n v="1177"/>
    <n v="42222"/>
    <n v="2269"/>
  </r>
  <r>
    <x v="2"/>
    <x v="3"/>
    <x v="3"/>
    <x v="39"/>
    <n v="694"/>
    <n v="17274"/>
    <n v="1412"/>
    <n v="763"/>
    <n v="19143"/>
    <n v="1319"/>
  </r>
  <r>
    <x v="0"/>
    <x v="4"/>
    <x v="4"/>
    <x v="39"/>
    <n v="2769"/>
    <n v="499187"/>
    <n v="81919"/>
    <n v="3265"/>
    <n v="559492"/>
    <n v="83813"/>
  </r>
  <r>
    <x v="1"/>
    <x v="28"/>
    <x v="28"/>
    <x v="39"/>
    <n v="602"/>
    <n v="17422"/>
    <n v="4795"/>
    <n v="333"/>
    <n v="10761"/>
    <n v="2393"/>
  </r>
  <r>
    <x v="3"/>
    <x v="5"/>
    <x v="5"/>
    <x v="39"/>
    <n v="1464"/>
    <n v="36439"/>
    <n v="11239"/>
    <n v="1876"/>
    <n v="46694"/>
    <n v="13087"/>
  </r>
  <r>
    <x v="3"/>
    <x v="18"/>
    <x v="18"/>
    <x v="39"/>
    <n v="4421"/>
    <n v="110878"/>
    <n v="8110"/>
    <n v="4863"/>
    <n v="121204"/>
    <n v="9081"/>
  </r>
  <r>
    <x v="4"/>
    <x v="220"/>
    <x v="219"/>
    <x v="39"/>
    <n v="187"/>
    <n v="4654"/>
    <n v="492"/>
    <n v="190"/>
    <n v="4730"/>
    <n v="539"/>
  </r>
  <r>
    <x v="2"/>
    <x v="29"/>
    <x v="29"/>
    <x v="39"/>
    <n v="912"/>
    <n v="23578"/>
    <n v="6621"/>
    <n v="983"/>
    <n v="26690"/>
    <n v="6527"/>
  </r>
  <r>
    <x v="1"/>
    <x v="88"/>
    <x v="88"/>
    <x v="39"/>
    <n v="2037"/>
    <n v="51050"/>
    <n v="10446"/>
    <n v="2241"/>
    <n v="55779"/>
    <n v="9839"/>
  </r>
  <r>
    <x v="2"/>
    <x v="78"/>
    <x v="78"/>
    <x v="39"/>
    <n v="387"/>
    <n v="9632"/>
    <n v="767"/>
    <n v="411"/>
    <n v="10634"/>
    <n v="493"/>
  </r>
  <r>
    <x v="4"/>
    <x v="221"/>
    <x v="220"/>
    <x v="39"/>
    <n v="3730"/>
    <n v="92840"/>
    <n v="15869"/>
    <n v="4103"/>
    <n v="102124"/>
    <n v="13635"/>
  </r>
  <r>
    <x v="4"/>
    <x v="51"/>
    <x v="51"/>
    <x v="39"/>
    <n v="71"/>
    <n v="1767"/>
    <n v="55"/>
    <n v="78"/>
    <n v="1942"/>
    <n v="79"/>
  </r>
  <r>
    <x v="2"/>
    <x v="32"/>
    <x v="32"/>
    <x v="39"/>
    <n v="666"/>
    <n v="17703"/>
    <n v="4645"/>
    <n v="543"/>
    <n v="15164"/>
    <n v="3404"/>
  </r>
  <r>
    <x v="2"/>
    <x v="8"/>
    <x v="8"/>
    <x v="39"/>
    <n v="1741"/>
    <n v="43333"/>
    <n v="4715"/>
    <n v="1915"/>
    <n v="47665"/>
    <n v="4545"/>
  </r>
  <r>
    <x v="2"/>
    <x v="33"/>
    <x v="33"/>
    <x v="39"/>
    <n v="991"/>
    <n v="26851"/>
    <n v="2014"/>
    <n v="1090"/>
    <n v="27212"/>
    <n v="2092"/>
  </r>
  <r>
    <x v="0"/>
    <x v="34"/>
    <x v="34"/>
    <x v="39"/>
    <n v="1187"/>
    <n v="30108"/>
    <n v="1016"/>
    <n v="1306"/>
    <n v="33168"/>
    <n v="865"/>
  </r>
  <r>
    <x v="3"/>
    <x v="91"/>
    <x v="91"/>
    <x v="39"/>
    <n v="3851"/>
    <n v="95851"/>
    <n v="6772"/>
    <n v="4022"/>
    <n v="100108"/>
    <n v="8810"/>
  </r>
  <r>
    <x v="3"/>
    <x v="92"/>
    <x v="92"/>
    <x v="39"/>
    <n v="2118"/>
    <n v="52717"/>
    <n v="6456"/>
    <n v="2197"/>
    <n v="54684"/>
    <n v="4806"/>
  </r>
  <r>
    <x v="3"/>
    <x v="35"/>
    <x v="35"/>
    <x v="39"/>
    <n v="1012"/>
    <n v="25453"/>
    <n v="1428"/>
    <n v="1113"/>
    <n v="27891"/>
    <n v="1071"/>
  </r>
  <r>
    <x v="4"/>
    <x v="36"/>
    <x v="36"/>
    <x v="39"/>
    <n v="211"/>
    <n v="5262"/>
    <n v="334"/>
    <n v="232"/>
    <n v="6140"/>
    <n v="395"/>
  </r>
  <r>
    <x v="0"/>
    <x v="37"/>
    <x v="37"/>
    <x v="39"/>
    <n v="5782"/>
    <n v="144388"/>
    <n v="13191"/>
    <n v="6360"/>
    <n v="158819"/>
    <n v="12000"/>
  </r>
  <r>
    <x v="4"/>
    <x v="20"/>
    <x v="20"/>
    <x v="39"/>
    <n v="3140"/>
    <n v="422430"/>
    <n v="18445"/>
    <n v="3727"/>
    <n v="386812"/>
    <n v="15887"/>
  </r>
  <r>
    <x v="1"/>
    <x v="38"/>
    <x v="38"/>
    <x v="39"/>
    <n v="2286"/>
    <n v="58240"/>
    <n v="5896"/>
    <n v="2515"/>
    <n v="63751"/>
    <n v="5542"/>
  </r>
  <r>
    <x v="1"/>
    <x v="140"/>
    <x v="140"/>
    <x v="39"/>
    <n v="0"/>
    <n v="0"/>
    <n v="0"/>
    <n v="196"/>
    <n v="4879"/>
    <n v="1172"/>
  </r>
  <r>
    <x v="3"/>
    <x v="40"/>
    <x v="40"/>
    <x v="39"/>
    <n v="381"/>
    <n v="11148"/>
    <n v="565"/>
    <n v="419"/>
    <n v="14005"/>
    <n v="596"/>
  </r>
  <r>
    <x v="1"/>
    <x v="41"/>
    <x v="41"/>
    <x v="39"/>
    <n v="141"/>
    <n v="3715"/>
    <n v="736"/>
    <n v="143"/>
    <n v="4273"/>
    <n v="807"/>
  </r>
  <r>
    <x v="1"/>
    <x v="222"/>
    <x v="221"/>
    <x v="39"/>
    <n v="1397"/>
    <n v="36796"/>
    <n v="6438"/>
    <n v="1520"/>
    <n v="40541"/>
    <n v="6665"/>
  </r>
  <r>
    <x v="0"/>
    <x v="96"/>
    <x v="96"/>
    <x v="39"/>
    <n v="38"/>
    <n v="946"/>
    <n v="0"/>
    <n v="42"/>
    <n v="1046"/>
    <n v="31"/>
  </r>
  <r>
    <x v="2"/>
    <x v="9"/>
    <x v="9"/>
    <x v="39"/>
    <n v="32"/>
    <n v="3345"/>
    <n v="31"/>
    <n v="35"/>
    <n v="4613"/>
    <n v="36"/>
  </r>
  <r>
    <x v="0"/>
    <x v="64"/>
    <x v="64"/>
    <x v="39"/>
    <n v="300"/>
    <n v="7475"/>
    <n v="402"/>
    <n v="330"/>
    <n v="8214"/>
    <n v="401"/>
  </r>
  <r>
    <x v="0"/>
    <x v="10"/>
    <x v="10"/>
    <x v="39"/>
    <n v="7085"/>
    <n v="808010"/>
    <n v="25045"/>
    <n v="7794"/>
    <n v="816073"/>
    <n v="26522"/>
  </r>
  <r>
    <x v="3"/>
    <x v="42"/>
    <x v="42"/>
    <x v="39"/>
    <n v="1322"/>
    <n v="33264"/>
    <n v="1485"/>
    <n v="1454"/>
    <n v="36207"/>
    <n v="1630"/>
  </r>
  <r>
    <x v="4"/>
    <x v="43"/>
    <x v="43"/>
    <x v="39"/>
    <n v="787"/>
    <n v="19747"/>
    <n v="1541"/>
    <n v="752"/>
    <n v="18718"/>
    <n v="1324"/>
  </r>
  <r>
    <x v="3"/>
    <x v="44"/>
    <x v="44"/>
    <x v="39"/>
    <n v="5827"/>
    <n v="149121"/>
    <n v="11612"/>
    <n v="6410"/>
    <n v="169623"/>
    <n v="14210"/>
  </r>
  <r>
    <x v="0"/>
    <x v="22"/>
    <x v="22"/>
    <x v="39"/>
    <n v="31372"/>
    <n v="2078971"/>
    <n v="59359"/>
    <n v="34509"/>
    <n v="2281560"/>
    <n v="58695"/>
  </r>
  <r>
    <x v="0"/>
    <x v="23"/>
    <x v="23"/>
    <x v="39"/>
    <n v="97"/>
    <n v="28800"/>
    <n v="219"/>
    <n v="107"/>
    <n v="29855"/>
    <n v="223"/>
  </r>
  <r>
    <x v="0"/>
    <x v="11"/>
    <x v="11"/>
    <x v="39"/>
    <n v="5348"/>
    <n v="228619"/>
    <n v="6165"/>
    <n v="5883"/>
    <n v="259426"/>
    <n v="5691"/>
  </r>
  <r>
    <x v="0"/>
    <x v="151"/>
    <x v="151"/>
    <x v="39"/>
    <n v="393"/>
    <n v="11994"/>
    <n v="3054"/>
    <n v="417"/>
    <n v="13242"/>
    <n v="2920"/>
  </r>
  <r>
    <x v="0"/>
    <x v="84"/>
    <x v="84"/>
    <x v="39"/>
    <n v="844"/>
    <n v="21007"/>
    <n v="1720"/>
    <n v="928"/>
    <n v="23098"/>
    <n v="1803"/>
  </r>
  <r>
    <x v="4"/>
    <x v="45"/>
    <x v="45"/>
    <x v="39"/>
    <n v="289"/>
    <n v="7193"/>
    <n v="761"/>
    <n v="318"/>
    <n v="9043"/>
    <n v="664"/>
  </r>
  <r>
    <x v="0"/>
    <x v="67"/>
    <x v="67"/>
    <x v="39"/>
    <n v="1469"/>
    <n v="36567"/>
    <n v="3069"/>
    <n v="1616"/>
    <n v="40284"/>
    <n v="3502"/>
  </r>
  <r>
    <x v="0"/>
    <x v="46"/>
    <x v="46"/>
    <x v="39"/>
    <n v="60"/>
    <n v="1502"/>
    <n v="75"/>
    <n v="66"/>
    <n v="1643"/>
    <n v="137"/>
  </r>
  <r>
    <x v="4"/>
    <x v="49"/>
    <x v="49"/>
    <x v="39"/>
    <n v="101"/>
    <n v="2554"/>
    <n v="694"/>
    <n v="112"/>
    <n v="2788"/>
    <n v="669"/>
  </r>
  <r>
    <x v="1"/>
    <x v="161"/>
    <x v="161"/>
    <x v="39"/>
    <n v="625"/>
    <n v="15556"/>
    <n v="1321"/>
    <n v="688"/>
    <n v="17125"/>
    <n v="1555"/>
  </r>
  <r>
    <x v="3"/>
    <x v="98"/>
    <x v="98"/>
    <x v="39"/>
    <n v="82"/>
    <n v="2041"/>
    <n v="209"/>
    <n v="70"/>
    <n v="1743"/>
    <n v="176"/>
  </r>
  <r>
    <x v="0"/>
    <x v="15"/>
    <x v="15"/>
    <x v="39"/>
    <n v="15249"/>
    <n v="379659"/>
    <n v="24835"/>
    <n v="16774"/>
    <n v="417727"/>
    <n v="23350"/>
  </r>
  <r>
    <x v="3"/>
    <x v="99"/>
    <x v="99"/>
    <x v="39"/>
    <n v="160"/>
    <n v="3982"/>
    <n v="710"/>
    <n v="176"/>
    <n v="4383"/>
    <n v="893"/>
  </r>
  <r>
    <x v="2"/>
    <x v="17"/>
    <x v="17"/>
    <x v="39"/>
    <n v="1812"/>
    <n v="45424"/>
    <n v="3048"/>
    <n v="1993"/>
    <n v="50060"/>
    <n v="2853"/>
  </r>
  <r>
    <x v="4"/>
    <x v="50"/>
    <x v="50"/>
    <x v="39"/>
    <n v="204"/>
    <n v="6876"/>
    <n v="878"/>
    <n v="224"/>
    <n v="12331"/>
    <n v="1186"/>
  </r>
  <r>
    <x v="0"/>
    <x v="223"/>
    <x v="222"/>
    <x v="40"/>
    <n v="2611"/>
    <n v="178647"/>
    <n v="3227"/>
    <n v="2411"/>
    <n v="201022"/>
    <n v="3516"/>
  </r>
  <r>
    <x v="2"/>
    <x v="26"/>
    <x v="26"/>
    <x v="40"/>
    <n v="4345"/>
    <n v="195285"/>
    <n v="4666"/>
    <n v="3731"/>
    <n v="219070"/>
    <n v="3620"/>
  </r>
  <r>
    <x v="0"/>
    <x v="1"/>
    <x v="1"/>
    <x v="40"/>
    <n v="5374"/>
    <n v="305159"/>
    <n v="8748"/>
    <n v="2951"/>
    <n v="214150"/>
    <n v="4808"/>
  </r>
  <r>
    <x v="1"/>
    <x v="2"/>
    <x v="2"/>
    <x v="40"/>
    <n v="1923"/>
    <n v="114146"/>
    <n v="3936"/>
    <n v="1720"/>
    <n v="121914"/>
    <n v="3664"/>
  </r>
  <r>
    <x v="2"/>
    <x v="3"/>
    <x v="3"/>
    <x v="40"/>
    <n v="3343"/>
    <n v="100632"/>
    <n v="6017"/>
    <n v="3343"/>
    <n v="124228"/>
    <n v="5075"/>
  </r>
  <r>
    <x v="2"/>
    <x v="224"/>
    <x v="223"/>
    <x v="40"/>
    <n v="1973"/>
    <n v="252608"/>
    <n v="1798"/>
    <n v="1881"/>
    <n v="266503"/>
    <n v="2116"/>
  </r>
  <r>
    <x v="0"/>
    <x v="4"/>
    <x v="4"/>
    <x v="40"/>
    <n v="13234"/>
    <n v="1152507"/>
    <n v="68729"/>
    <n v="12235"/>
    <n v="959526"/>
    <n v="56516"/>
  </r>
  <r>
    <x v="1"/>
    <x v="28"/>
    <x v="28"/>
    <x v="40"/>
    <n v="3574"/>
    <n v="217403"/>
    <n v="3939"/>
    <n v="3574"/>
    <n v="225413"/>
    <n v="3542"/>
  </r>
  <r>
    <x v="3"/>
    <x v="18"/>
    <x v="18"/>
    <x v="40"/>
    <n v="13725"/>
    <n v="411421"/>
    <n v="11671"/>
    <n v="12770"/>
    <n v="425069"/>
    <n v="10672"/>
  </r>
  <r>
    <x v="4"/>
    <x v="220"/>
    <x v="219"/>
    <x v="40"/>
    <n v="298"/>
    <n v="18132"/>
    <n v="230"/>
    <n v="298"/>
    <n v="17085"/>
    <n v="231"/>
  </r>
  <r>
    <x v="2"/>
    <x v="29"/>
    <x v="29"/>
    <x v="40"/>
    <n v="3432"/>
    <n v="245696"/>
    <n v="3691"/>
    <n v="3243"/>
    <n v="225775"/>
    <n v="3436"/>
  </r>
  <r>
    <x v="0"/>
    <x v="75"/>
    <x v="75"/>
    <x v="40"/>
    <n v="2152"/>
    <n v="112274"/>
    <n v="1395"/>
    <n v="2152"/>
    <n v="130285"/>
    <n v="1362"/>
  </r>
  <r>
    <x v="0"/>
    <x v="7"/>
    <x v="7"/>
    <x v="40"/>
    <n v="7941"/>
    <n v="540113"/>
    <n v="5348"/>
    <n v="7414"/>
    <n v="497441"/>
    <n v="4272"/>
  </r>
  <r>
    <x v="1"/>
    <x v="225"/>
    <x v="224"/>
    <x v="40"/>
    <n v="1570"/>
    <n v="68225"/>
    <n v="1083"/>
    <n v="1570"/>
    <n v="68870"/>
    <n v="936"/>
  </r>
  <r>
    <x v="1"/>
    <x v="226"/>
    <x v="225"/>
    <x v="40"/>
    <n v="2952"/>
    <n v="164132"/>
    <n v="3193"/>
    <n v="2952"/>
    <n v="163546"/>
    <n v="3272"/>
  </r>
  <r>
    <x v="3"/>
    <x v="227"/>
    <x v="226"/>
    <x v="40"/>
    <n v="1192"/>
    <n v="72760"/>
    <n v="1112"/>
    <n v="1125"/>
    <n v="72443"/>
    <n v="1176"/>
  </r>
  <r>
    <x v="3"/>
    <x v="89"/>
    <x v="89"/>
    <x v="40"/>
    <n v="1343"/>
    <n v="51412"/>
    <n v="1375"/>
    <n v="1343"/>
    <n v="49223"/>
    <n v="1351"/>
  </r>
  <r>
    <x v="1"/>
    <x v="228"/>
    <x v="227"/>
    <x v="40"/>
    <n v="1794"/>
    <n v="59434"/>
    <n v="847"/>
    <n v="1552"/>
    <n v="67442"/>
    <n v="1104"/>
  </r>
  <r>
    <x v="0"/>
    <x v="229"/>
    <x v="228"/>
    <x v="40"/>
    <n v="700"/>
    <n v="37014"/>
    <n v="578"/>
    <n v="610"/>
    <n v="37990"/>
    <n v="836"/>
  </r>
  <r>
    <x v="0"/>
    <x v="90"/>
    <x v="90"/>
    <x v="40"/>
    <n v="1478"/>
    <n v="79673"/>
    <n v="730"/>
    <n v="1478"/>
    <n v="79538"/>
    <n v="818"/>
  </r>
  <r>
    <x v="3"/>
    <x v="230"/>
    <x v="229"/>
    <x v="40"/>
    <n v="2399"/>
    <n v="129463"/>
    <n v="10430"/>
    <n v="2399"/>
    <n v="131239"/>
    <n v="9304"/>
  </r>
  <r>
    <x v="2"/>
    <x v="8"/>
    <x v="8"/>
    <x v="40"/>
    <n v="9240"/>
    <n v="757265"/>
    <n v="13613"/>
    <n v="8699"/>
    <n v="843968"/>
    <n v="11244"/>
  </r>
  <r>
    <x v="2"/>
    <x v="33"/>
    <x v="33"/>
    <x v="40"/>
    <n v="5700"/>
    <n v="255484"/>
    <n v="8363"/>
    <n v="5355"/>
    <n v="240590"/>
    <n v="6856"/>
  </r>
  <r>
    <x v="4"/>
    <x v="231"/>
    <x v="230"/>
    <x v="40"/>
    <n v="3199"/>
    <n v="126536"/>
    <n v="3292"/>
    <n v="3118"/>
    <n v="125476"/>
    <n v="3120"/>
  </r>
  <r>
    <x v="0"/>
    <x v="59"/>
    <x v="59"/>
    <x v="40"/>
    <n v="2521"/>
    <n v="97199"/>
    <n v="2433"/>
    <n v="2521"/>
    <n v="123482"/>
    <n v="3314"/>
  </r>
  <r>
    <x v="0"/>
    <x v="232"/>
    <x v="231"/>
    <x v="40"/>
    <n v="1538"/>
    <n v="61381"/>
    <n v="1319"/>
    <n v="1311"/>
    <n v="69782"/>
    <n v="1148"/>
  </r>
  <r>
    <x v="3"/>
    <x v="35"/>
    <x v="35"/>
    <x v="40"/>
    <n v="1736"/>
    <n v="69255"/>
    <n v="2194"/>
    <n v="1736"/>
    <n v="66940"/>
    <n v="2153"/>
  </r>
  <r>
    <x v="4"/>
    <x v="60"/>
    <x v="60"/>
    <x v="40"/>
    <n v="950"/>
    <n v="56944"/>
    <n v="535"/>
    <n v="950"/>
    <n v="52755"/>
    <n v="1064"/>
  </r>
  <r>
    <x v="0"/>
    <x v="233"/>
    <x v="232"/>
    <x v="40"/>
    <n v="1250"/>
    <n v="83468"/>
    <n v="599"/>
    <n v="1250"/>
    <n v="77116"/>
    <n v="571"/>
  </r>
  <r>
    <x v="3"/>
    <x v="234"/>
    <x v="233"/>
    <x v="40"/>
    <n v="4029"/>
    <n v="350053"/>
    <n v="24117"/>
    <n v="3771"/>
    <n v="333564"/>
    <n v="19884"/>
  </r>
  <r>
    <x v="0"/>
    <x v="177"/>
    <x v="176"/>
    <x v="40"/>
    <n v="1913"/>
    <n v="103316"/>
    <n v="4448"/>
    <n v="2605"/>
    <n v="183273"/>
    <n v="3522"/>
  </r>
  <r>
    <x v="0"/>
    <x v="37"/>
    <x v="37"/>
    <x v="40"/>
    <n v="4683"/>
    <n v="260666"/>
    <n v="5625"/>
    <n v="4683"/>
    <n v="270638"/>
    <n v="5346"/>
  </r>
  <r>
    <x v="2"/>
    <x v="235"/>
    <x v="234"/>
    <x v="40"/>
    <n v="2430"/>
    <n v="141590"/>
    <n v="2965"/>
    <n v="2117"/>
    <n v="125631"/>
    <n v="2056"/>
  </r>
  <r>
    <x v="4"/>
    <x v="236"/>
    <x v="235"/>
    <x v="40"/>
    <n v="1636"/>
    <n v="68201"/>
    <n v="1023"/>
    <n v="1442"/>
    <n v="69672"/>
    <n v="1112"/>
  </r>
  <r>
    <x v="4"/>
    <x v="20"/>
    <x v="20"/>
    <x v="40"/>
    <n v="5068"/>
    <n v="255552"/>
    <n v="4843"/>
    <n v="4441"/>
    <n v="229074"/>
    <n v="4412"/>
  </r>
  <r>
    <x v="1"/>
    <x v="237"/>
    <x v="236"/>
    <x v="40"/>
    <n v="1539"/>
    <n v="38538"/>
    <n v="1437"/>
    <n v="1434"/>
    <n v="54145"/>
    <n v="1704"/>
  </r>
  <r>
    <x v="1"/>
    <x v="38"/>
    <x v="38"/>
    <x v="40"/>
    <n v="3386"/>
    <n v="185479"/>
    <n v="3987"/>
    <n v="2468"/>
    <n v="140649"/>
    <n v="2464"/>
  </r>
  <r>
    <x v="3"/>
    <x v="93"/>
    <x v="93"/>
    <x v="40"/>
    <n v="1000"/>
    <n v="34382"/>
    <n v="1582"/>
    <n v="1000"/>
    <n v="38912"/>
    <n v="1537"/>
  </r>
  <r>
    <x v="2"/>
    <x v="238"/>
    <x v="237"/>
    <x v="40"/>
    <n v="2638"/>
    <n v="218831"/>
    <n v="2966"/>
    <n v="2638"/>
    <n v="219126"/>
    <n v="2515"/>
  </r>
  <r>
    <x v="3"/>
    <x v="40"/>
    <x v="40"/>
    <x v="40"/>
    <n v="200"/>
    <n v="18601"/>
    <n v="1223"/>
    <n v="186"/>
    <n v="18517"/>
    <n v="724"/>
  </r>
  <r>
    <x v="2"/>
    <x v="239"/>
    <x v="238"/>
    <x v="40"/>
    <n v="840"/>
    <n v="68876"/>
    <n v="1651"/>
    <n v="783"/>
    <n v="74158"/>
    <n v="1832"/>
  </r>
  <r>
    <x v="1"/>
    <x v="41"/>
    <x v="41"/>
    <x v="40"/>
    <n v="3615"/>
    <n v="236699"/>
    <n v="3728"/>
    <n v="3615"/>
    <n v="268185"/>
    <n v="3617"/>
  </r>
  <r>
    <x v="0"/>
    <x v="240"/>
    <x v="239"/>
    <x v="40"/>
    <n v="2114"/>
    <n v="101564"/>
    <n v="4774"/>
    <n v="2114"/>
    <n v="106153"/>
    <n v="4516"/>
  </r>
  <r>
    <x v="0"/>
    <x v="21"/>
    <x v="21"/>
    <x v="40"/>
    <n v="1219"/>
    <n v="61507"/>
    <n v="883"/>
    <n v="1219"/>
    <n v="77063"/>
    <n v="1719"/>
  </r>
  <r>
    <x v="2"/>
    <x v="94"/>
    <x v="94"/>
    <x v="40"/>
    <n v="1552"/>
    <n v="75068"/>
    <n v="8021"/>
    <n v="1738"/>
    <n v="86216"/>
    <n v="7879"/>
  </r>
  <r>
    <x v="3"/>
    <x v="241"/>
    <x v="240"/>
    <x v="40"/>
    <n v="2140"/>
    <n v="56288"/>
    <n v="2160"/>
    <n v="2111"/>
    <n v="54770"/>
    <n v="2278"/>
  </r>
  <r>
    <x v="3"/>
    <x v="242"/>
    <x v="241"/>
    <x v="40"/>
    <n v="1123"/>
    <n v="36547"/>
    <n v="515"/>
    <n v="1123"/>
    <n v="36582"/>
    <n v="639"/>
  </r>
  <r>
    <x v="0"/>
    <x v="95"/>
    <x v="95"/>
    <x v="40"/>
    <n v="2233"/>
    <n v="120162"/>
    <n v="1545"/>
    <n v="2233"/>
    <n v="126935"/>
    <n v="1269"/>
  </r>
  <r>
    <x v="0"/>
    <x v="96"/>
    <x v="96"/>
    <x v="40"/>
    <n v="260"/>
    <n v="12440"/>
    <n v="578"/>
    <n v="196"/>
    <n v="8949"/>
    <n v="480"/>
  </r>
  <r>
    <x v="0"/>
    <x v="243"/>
    <x v="242"/>
    <x v="40"/>
    <n v="2351"/>
    <n v="96995"/>
    <n v="988"/>
    <n v="2105"/>
    <n v="101958"/>
    <n v="1056"/>
  </r>
  <r>
    <x v="2"/>
    <x v="9"/>
    <x v="9"/>
    <x v="40"/>
    <n v="4528"/>
    <n v="205043"/>
    <n v="4576"/>
    <n v="4468"/>
    <n v="266520"/>
    <n v="4780"/>
  </r>
  <r>
    <x v="0"/>
    <x v="64"/>
    <x v="64"/>
    <x v="40"/>
    <n v="1717"/>
    <n v="85814"/>
    <n v="1659"/>
    <n v="1717"/>
    <n v="95010"/>
    <n v="1700"/>
  </r>
  <r>
    <x v="0"/>
    <x v="244"/>
    <x v="243"/>
    <x v="40"/>
    <n v="1928"/>
    <n v="160895"/>
    <n v="1380"/>
    <n v="1928"/>
    <n v="151636"/>
    <n v="996"/>
  </r>
  <r>
    <x v="0"/>
    <x v="10"/>
    <x v="10"/>
    <x v="40"/>
    <n v="12548"/>
    <n v="1036537"/>
    <n v="15639"/>
    <n v="10546"/>
    <n v="872609"/>
    <n v="13836"/>
  </r>
  <r>
    <x v="3"/>
    <x v="42"/>
    <x v="42"/>
    <x v="40"/>
    <n v="2000"/>
    <n v="82635"/>
    <n v="2488"/>
    <n v="1986"/>
    <n v="103661"/>
    <n v="2720"/>
  </r>
  <r>
    <x v="0"/>
    <x v="245"/>
    <x v="244"/>
    <x v="40"/>
    <n v="450"/>
    <n v="18824"/>
    <n v="219"/>
    <n v="450"/>
    <n v="27310"/>
    <n v="315"/>
  </r>
  <r>
    <x v="0"/>
    <x v="246"/>
    <x v="245"/>
    <x v="40"/>
    <n v="1999"/>
    <n v="132911"/>
    <n v="8952"/>
    <n v="1955"/>
    <n v="135546"/>
    <n v="7848"/>
  </r>
  <r>
    <x v="3"/>
    <x v="44"/>
    <x v="44"/>
    <x v="40"/>
    <n v="2288"/>
    <n v="166763"/>
    <n v="3243"/>
    <n v="1920"/>
    <n v="134478"/>
    <n v="2544"/>
  </r>
  <r>
    <x v="0"/>
    <x v="22"/>
    <x v="22"/>
    <x v="40"/>
    <n v="4774"/>
    <n v="270762"/>
    <n v="9594"/>
    <n v="4774"/>
    <n v="293636"/>
    <n v="8394"/>
  </r>
  <r>
    <x v="0"/>
    <x v="11"/>
    <x v="11"/>
    <x v="40"/>
    <n v="11220"/>
    <n v="957627"/>
    <n v="13178"/>
    <n v="9356"/>
    <n v="757775"/>
    <n v="10882"/>
  </r>
  <r>
    <x v="0"/>
    <x v="151"/>
    <x v="151"/>
    <x v="40"/>
    <n v="1300"/>
    <n v="69043"/>
    <n v="2962"/>
    <n v="1259"/>
    <n v="68696"/>
    <n v="2476"/>
  </r>
  <r>
    <x v="0"/>
    <x v="12"/>
    <x v="12"/>
    <x v="40"/>
    <n v="15839"/>
    <n v="969617"/>
    <n v="27182"/>
    <n v="15839"/>
    <n v="1026495"/>
    <n v="23278"/>
  </r>
  <r>
    <x v="3"/>
    <x v="247"/>
    <x v="246"/>
    <x v="40"/>
    <n v="2855"/>
    <n v="141936"/>
    <n v="5095"/>
    <n v="2747"/>
    <n v="144713"/>
    <n v="4228"/>
  </r>
  <r>
    <x v="2"/>
    <x v="248"/>
    <x v="247"/>
    <x v="40"/>
    <n v="1497"/>
    <n v="96256"/>
    <n v="1175"/>
    <n v="1320"/>
    <n v="87553"/>
    <n v="1240"/>
  </r>
  <r>
    <x v="2"/>
    <x v="249"/>
    <x v="248"/>
    <x v="40"/>
    <n v="1876"/>
    <n v="152969"/>
    <n v="2498"/>
    <n v="1876"/>
    <n v="152967"/>
    <n v="2425"/>
  </r>
  <r>
    <x v="0"/>
    <x v="84"/>
    <x v="84"/>
    <x v="40"/>
    <n v="3555"/>
    <n v="268159"/>
    <n v="4359"/>
    <n v="3555"/>
    <n v="285087"/>
    <n v="4270"/>
  </r>
  <r>
    <x v="4"/>
    <x v="45"/>
    <x v="45"/>
    <x v="40"/>
    <n v="3668"/>
    <n v="152073"/>
    <n v="3535"/>
    <n v="3465"/>
    <n v="140182"/>
    <n v="3208"/>
  </r>
  <r>
    <x v="0"/>
    <x v="66"/>
    <x v="66"/>
    <x v="40"/>
    <n v="217"/>
    <n v="8737"/>
    <n v="198"/>
    <n v="217"/>
    <n v="10846"/>
    <n v="195"/>
  </r>
  <r>
    <x v="1"/>
    <x v="250"/>
    <x v="249"/>
    <x v="40"/>
    <n v="1912"/>
    <n v="89812"/>
    <n v="1291"/>
    <n v="1819"/>
    <n v="116358"/>
    <n v="1500"/>
  </r>
  <r>
    <x v="1"/>
    <x v="85"/>
    <x v="85"/>
    <x v="40"/>
    <n v="1138"/>
    <n v="39910"/>
    <n v="1521"/>
    <n v="1138"/>
    <n v="44400"/>
    <n v="1509"/>
  </r>
  <r>
    <x v="0"/>
    <x v="67"/>
    <x v="67"/>
    <x v="40"/>
    <n v="1417"/>
    <n v="69249"/>
    <n v="1494"/>
    <n v="1207"/>
    <n v="68398"/>
    <n v="1044"/>
  </r>
  <r>
    <x v="0"/>
    <x v="46"/>
    <x v="46"/>
    <x v="40"/>
    <n v="1800"/>
    <n v="90441"/>
    <n v="513"/>
    <n v="742"/>
    <n v="55980"/>
    <n v="340"/>
  </r>
  <r>
    <x v="4"/>
    <x v="251"/>
    <x v="250"/>
    <x v="40"/>
    <n v="1143"/>
    <n v="40745"/>
    <n v="799"/>
    <n v="1112.7272727272727"/>
    <n v="39241"/>
    <n v="868"/>
  </r>
  <r>
    <x v="3"/>
    <x v="252"/>
    <x v="251"/>
    <x v="40"/>
    <n v="2024"/>
    <n v="160718"/>
    <n v="1955"/>
    <n v="2024"/>
    <n v="171509"/>
    <n v="1989"/>
  </r>
  <r>
    <x v="1"/>
    <x v="253"/>
    <x v="252"/>
    <x v="40"/>
    <n v="2654"/>
    <n v="102275"/>
    <n v="1941"/>
    <n v="2654"/>
    <n v="105597"/>
    <n v="1971"/>
  </r>
  <r>
    <x v="4"/>
    <x v="213"/>
    <x v="212"/>
    <x v="40"/>
    <n v="164"/>
    <n v="2417"/>
    <n v="174"/>
    <n v="164"/>
    <n v="2417"/>
    <n v="132"/>
  </r>
  <r>
    <x v="4"/>
    <x v="47"/>
    <x v="47"/>
    <x v="40"/>
    <n v="1761"/>
    <n v="143579"/>
    <n v="3215"/>
    <n v="1761"/>
    <n v="133151"/>
    <n v="2530"/>
  </r>
  <r>
    <x v="4"/>
    <x v="49"/>
    <x v="49"/>
    <x v="40"/>
    <n v="4201"/>
    <n v="245156"/>
    <n v="5721"/>
    <n v="3396"/>
    <n v="208435"/>
    <n v="4536"/>
  </r>
  <r>
    <x v="0"/>
    <x v="254"/>
    <x v="253"/>
    <x v="40"/>
    <n v="280"/>
    <n v="9522"/>
    <n v="60"/>
    <n v="238"/>
    <n v="9202"/>
    <n v="48"/>
  </r>
  <r>
    <x v="0"/>
    <x v="255"/>
    <x v="254"/>
    <x v="40"/>
    <n v="2401"/>
    <n v="152016"/>
    <n v="5221"/>
    <n v="2401"/>
    <n v="163284"/>
    <n v="5186"/>
  </r>
  <r>
    <x v="4"/>
    <x v="69"/>
    <x v="69"/>
    <x v="40"/>
    <n v="320"/>
    <n v="22277"/>
    <n v="291"/>
    <n v="320"/>
    <n v="23778"/>
    <n v="282"/>
  </r>
  <r>
    <x v="4"/>
    <x v="14"/>
    <x v="14"/>
    <x v="40"/>
    <n v="3786"/>
    <n v="161203"/>
    <n v="5924"/>
    <n v="3547"/>
    <n v="169016"/>
    <n v="5244"/>
  </r>
  <r>
    <x v="0"/>
    <x v="54"/>
    <x v="54"/>
    <x v="40"/>
    <n v="3520"/>
    <n v="165919"/>
    <n v="3672"/>
    <n v="3520"/>
    <n v="207857"/>
    <n v="3766"/>
  </r>
  <r>
    <x v="0"/>
    <x v="25"/>
    <x v="25"/>
    <x v="40"/>
    <n v="1899"/>
    <n v="114606"/>
    <n v="7513"/>
    <n v="1396"/>
    <n v="93855"/>
    <n v="4964"/>
  </r>
  <r>
    <x v="0"/>
    <x v="15"/>
    <x v="15"/>
    <x v="40"/>
    <n v="38109"/>
    <n v="2351686"/>
    <n v="44133"/>
    <n v="38109"/>
    <n v="2561664"/>
    <n v="41339"/>
  </r>
  <r>
    <x v="1"/>
    <x v="24"/>
    <x v="24"/>
    <x v="40"/>
    <n v="6000"/>
    <n v="330080"/>
    <n v="7058"/>
    <n v="6000"/>
    <n v="351333"/>
    <n v="6797"/>
  </r>
  <r>
    <x v="0"/>
    <x v="256"/>
    <x v="255"/>
    <x v="40"/>
    <n v="3057"/>
    <n v="228303"/>
    <n v="2893"/>
    <n v="3057"/>
    <n v="215203"/>
    <n v="2819"/>
  </r>
  <r>
    <x v="2"/>
    <x v="17"/>
    <x v="17"/>
    <x v="40"/>
    <n v="3161"/>
    <n v="156376"/>
    <n v="2960"/>
    <n v="3161"/>
    <n v="187819"/>
    <n v="2799"/>
  </r>
  <r>
    <x v="4"/>
    <x v="50"/>
    <x v="50"/>
    <x v="40"/>
    <n v="15149"/>
    <n v="846980"/>
    <n v="21331"/>
    <n v="14307"/>
    <n v="838583"/>
    <n v="21528"/>
  </r>
  <r>
    <x v="1"/>
    <x v="72"/>
    <x v="72"/>
    <x v="41"/>
    <n v="632"/>
    <n v="23825"/>
    <n v="1748"/>
    <n v="632"/>
    <n v="22971"/>
    <n v="2104"/>
  </r>
  <r>
    <x v="1"/>
    <x v="2"/>
    <x v="2"/>
    <x v="41"/>
    <n v="672"/>
    <n v="111364"/>
    <n v="2416"/>
    <n v="584"/>
    <n v="98224"/>
    <n v="1764"/>
  </r>
  <r>
    <x v="3"/>
    <x v="18"/>
    <x v="18"/>
    <x v="41"/>
    <n v="3627"/>
    <n v="89555"/>
    <n v="5216"/>
    <n v="2647"/>
    <n v="77342"/>
    <n v="3736"/>
  </r>
  <r>
    <x v="2"/>
    <x v="29"/>
    <x v="29"/>
    <x v="41"/>
    <n v="52"/>
    <n v="1002"/>
    <n v="139"/>
    <n v="49"/>
    <n v="950"/>
    <n v="136"/>
  </r>
  <r>
    <x v="0"/>
    <x v="59"/>
    <x v="59"/>
    <x v="41"/>
    <n v="130"/>
    <n v="2342"/>
    <n v="181"/>
    <n v="134"/>
    <n v="2406"/>
    <n v="236"/>
  </r>
  <r>
    <x v="3"/>
    <x v="35"/>
    <x v="35"/>
    <x v="41"/>
    <n v="436"/>
    <n v="11105"/>
    <n v="1398"/>
    <n v="186"/>
    <n v="5582"/>
    <n v="488"/>
  </r>
  <r>
    <x v="0"/>
    <x v="37"/>
    <x v="37"/>
    <x v="41"/>
    <n v="44"/>
    <n v="770"/>
    <n v="58"/>
    <n v="55"/>
    <n v="962"/>
    <n v="56"/>
  </r>
  <r>
    <x v="4"/>
    <x v="20"/>
    <x v="20"/>
    <x v="41"/>
    <n v="3066"/>
    <n v="59480"/>
    <n v="6156"/>
    <n v="1818"/>
    <n v="38726"/>
    <n v="3568"/>
  </r>
  <r>
    <x v="1"/>
    <x v="38"/>
    <x v="38"/>
    <x v="41"/>
    <n v="18"/>
    <n v="315"/>
    <n v="52"/>
    <n v="12"/>
    <n v="210"/>
    <n v="20"/>
  </r>
  <r>
    <x v="3"/>
    <x v="39"/>
    <x v="39"/>
    <x v="41"/>
    <n v="564"/>
    <n v="40635"/>
    <n v="922"/>
    <n v="573"/>
    <n v="48330"/>
    <n v="872"/>
  </r>
  <r>
    <x v="1"/>
    <x v="41"/>
    <x v="41"/>
    <x v="41"/>
    <n v="941"/>
    <n v="36614"/>
    <n v="1665"/>
    <n v="1158"/>
    <n v="48908"/>
    <n v="1704"/>
  </r>
  <r>
    <x v="0"/>
    <x v="95"/>
    <x v="95"/>
    <x v="41"/>
    <n v="0"/>
    <n v="0"/>
    <n v="0"/>
    <n v="5"/>
    <n v="87"/>
    <n v="0"/>
  </r>
  <r>
    <x v="2"/>
    <x v="9"/>
    <x v="9"/>
    <x v="41"/>
    <n v="8"/>
    <n v="140"/>
    <n v="18"/>
    <n v="7"/>
    <n v="122"/>
    <n v="12"/>
  </r>
  <r>
    <x v="0"/>
    <x v="10"/>
    <x v="10"/>
    <x v="41"/>
    <n v="5911"/>
    <n v="137149"/>
    <n v="4961"/>
    <n v="2269"/>
    <n v="80314"/>
    <n v="3548"/>
  </r>
  <r>
    <x v="3"/>
    <x v="44"/>
    <x v="44"/>
    <x v="41"/>
    <n v="1016"/>
    <n v="20963"/>
    <n v="3005"/>
    <n v="896"/>
    <n v="22097"/>
    <n v="2624"/>
  </r>
  <r>
    <x v="0"/>
    <x v="11"/>
    <x v="11"/>
    <x v="41"/>
    <n v="29000"/>
    <n v="710528"/>
    <n v="46239"/>
    <n v="8951"/>
    <n v="288567"/>
    <n v="15160"/>
  </r>
  <r>
    <x v="4"/>
    <x v="45"/>
    <x v="45"/>
    <x v="41"/>
    <n v="65"/>
    <n v="1137"/>
    <n v="139"/>
    <n v="46"/>
    <n v="805"/>
    <n v="88"/>
  </r>
  <r>
    <x v="1"/>
    <x v="85"/>
    <x v="85"/>
    <x v="41"/>
    <n v="537"/>
    <n v="16094"/>
    <n v="977"/>
    <n v="655"/>
    <n v="21961"/>
    <n v="1028"/>
  </r>
  <r>
    <x v="4"/>
    <x v="14"/>
    <x v="14"/>
    <x v="41"/>
    <n v="1833"/>
    <n v="38007"/>
    <n v="4258"/>
    <n v="1336"/>
    <n v="27958"/>
    <n v="2692"/>
  </r>
  <r>
    <x v="0"/>
    <x v="15"/>
    <x v="15"/>
    <x v="41"/>
    <n v="833"/>
    <n v="22794"/>
    <n v="447"/>
    <n v="556"/>
    <n v="16516"/>
    <n v="360"/>
  </r>
  <r>
    <x v="1"/>
    <x v="24"/>
    <x v="24"/>
    <x v="41"/>
    <n v="1142"/>
    <n v="53232"/>
    <n v="1873"/>
    <n v="1003"/>
    <n v="47232"/>
    <n v="1096"/>
  </r>
  <r>
    <x v="4"/>
    <x v="50"/>
    <x v="50"/>
    <x v="41"/>
    <n v="35"/>
    <n v="1027"/>
    <n v="114"/>
    <n v="56"/>
    <n v="1673"/>
    <n v="132"/>
  </r>
  <r>
    <x v="2"/>
    <x v="3"/>
    <x v="3"/>
    <x v="42"/>
    <n v="426"/>
    <n v="15523"/>
    <n v="236"/>
    <n v="477"/>
    <n v="17382"/>
    <n v="240"/>
  </r>
  <r>
    <x v="3"/>
    <x v="18"/>
    <x v="18"/>
    <x v="42"/>
    <n v="1444"/>
    <n v="52619"/>
    <n v="879"/>
    <n v="1444"/>
    <n v="52619"/>
    <n v="970"/>
  </r>
  <r>
    <x v="0"/>
    <x v="7"/>
    <x v="7"/>
    <x v="42"/>
    <n v="851"/>
    <n v="21569"/>
    <n v="1132"/>
    <n v="953"/>
    <n v="31377"/>
    <n v="827"/>
  </r>
  <r>
    <x v="2"/>
    <x v="8"/>
    <x v="8"/>
    <x v="42"/>
    <n v="1126"/>
    <n v="41031"/>
    <n v="0"/>
    <n v="1261"/>
    <n v="45951"/>
    <n v="3"/>
  </r>
  <r>
    <x v="2"/>
    <x v="33"/>
    <x v="33"/>
    <x v="42"/>
    <n v="599"/>
    <n v="21828"/>
    <n v="363"/>
    <n v="671"/>
    <n v="24451"/>
    <n v="429"/>
  </r>
  <r>
    <x v="3"/>
    <x v="40"/>
    <x v="40"/>
    <x v="42"/>
    <n v="0"/>
    <n v="0"/>
    <n v="0"/>
    <n v="10"/>
    <n v="363"/>
    <n v="4"/>
  </r>
  <r>
    <x v="0"/>
    <x v="257"/>
    <x v="256"/>
    <x v="42"/>
    <n v="5677"/>
    <n v="206870"/>
    <n v="933"/>
    <n v="6358"/>
    <n v="231686"/>
    <n v="792"/>
  </r>
  <r>
    <x v="0"/>
    <x v="10"/>
    <x v="10"/>
    <x v="42"/>
    <n v="59"/>
    <n v="2150"/>
    <n v="24"/>
    <n v="66"/>
    <n v="2405"/>
    <n v="23"/>
  </r>
  <r>
    <x v="3"/>
    <x v="44"/>
    <x v="44"/>
    <x v="42"/>
    <n v="428"/>
    <n v="15596"/>
    <n v="249"/>
    <n v="479"/>
    <n v="17455"/>
    <n v="287"/>
  </r>
  <r>
    <x v="0"/>
    <x v="23"/>
    <x v="23"/>
    <x v="42"/>
    <n v="2084"/>
    <n v="75941"/>
    <n v="763"/>
    <n v="2334"/>
    <n v="85051"/>
    <n v="763"/>
  </r>
  <r>
    <x v="0"/>
    <x v="11"/>
    <x v="11"/>
    <x v="42"/>
    <n v="205"/>
    <n v="7470"/>
    <n v="140"/>
    <n v="230"/>
    <n v="8381"/>
    <n v="137"/>
  </r>
  <r>
    <x v="1"/>
    <x v="13"/>
    <x v="13"/>
    <x v="42"/>
    <n v="1760"/>
    <n v="64134"/>
    <n v="837"/>
    <n v="1971"/>
    <n v="71823"/>
    <n v="915"/>
  </r>
  <r>
    <x v="4"/>
    <x v="14"/>
    <x v="14"/>
    <x v="42"/>
    <n v="1600"/>
    <n v="58304"/>
    <n v="542"/>
    <n v="1792"/>
    <n v="65300"/>
    <n v="825"/>
  </r>
  <r>
    <x v="0"/>
    <x v="54"/>
    <x v="54"/>
    <x v="42"/>
    <n v="3551"/>
    <n v="129398"/>
    <n v="650"/>
    <n v="3977"/>
    <n v="144922"/>
    <n v="769"/>
  </r>
  <r>
    <x v="0"/>
    <x v="15"/>
    <x v="15"/>
    <x v="42"/>
    <n v="3713"/>
    <n v="135302"/>
    <n v="2048"/>
    <n v="4159"/>
    <n v="151554"/>
    <n v="2162"/>
  </r>
  <r>
    <x v="2"/>
    <x v="17"/>
    <x v="17"/>
    <x v="42"/>
    <n v="553"/>
    <n v="20151"/>
    <n v="274"/>
    <n v="619"/>
    <n v="22556"/>
    <n v="304"/>
  </r>
  <r>
    <x v="2"/>
    <x v="26"/>
    <x v="26"/>
    <x v="43"/>
    <n v="1108"/>
    <n v="70637"/>
    <n v="2334"/>
    <n v="761"/>
    <n v="50931"/>
    <n v="1112"/>
  </r>
  <r>
    <x v="0"/>
    <x v="258"/>
    <x v="257"/>
    <x v="43"/>
    <n v="1279"/>
    <n v="56769"/>
    <n v="3356"/>
    <n v="1279"/>
    <n v="60813"/>
    <n v="2775"/>
  </r>
  <r>
    <x v="1"/>
    <x v="27"/>
    <x v="27"/>
    <x v="43"/>
    <n v="860"/>
    <n v="61709"/>
    <n v="2605"/>
    <n v="860"/>
    <n v="60809"/>
    <n v="2372"/>
  </r>
  <r>
    <x v="1"/>
    <x v="259"/>
    <x v="258"/>
    <x v="43"/>
    <n v="1527"/>
    <n v="95011"/>
    <n v="6663"/>
    <n v="1527"/>
    <n v="100325"/>
    <n v="5684"/>
  </r>
  <r>
    <x v="0"/>
    <x v="1"/>
    <x v="1"/>
    <x v="43"/>
    <n v="3310"/>
    <n v="178726"/>
    <n v="6455"/>
    <n v="515"/>
    <n v="33018"/>
    <n v="936"/>
  </r>
  <r>
    <x v="1"/>
    <x v="2"/>
    <x v="2"/>
    <x v="43"/>
    <n v="1747"/>
    <n v="95181"/>
    <n v="3406"/>
    <n v="1747"/>
    <n v="101914"/>
    <n v="2870"/>
  </r>
  <r>
    <x v="2"/>
    <x v="3"/>
    <x v="3"/>
    <x v="43"/>
    <n v="3264"/>
    <n v="257873"/>
    <n v="14822"/>
    <n v="3264"/>
    <n v="259819"/>
    <n v="11419"/>
  </r>
  <r>
    <x v="0"/>
    <x v="4"/>
    <x v="4"/>
    <x v="43"/>
    <n v="23714"/>
    <n v="1396793"/>
    <n v="112166"/>
    <n v="16272"/>
    <n v="1017402"/>
    <n v="70575"/>
  </r>
  <r>
    <x v="1"/>
    <x v="28"/>
    <x v="28"/>
    <x v="43"/>
    <n v="1383"/>
    <n v="63446"/>
    <n v="2340"/>
    <n v="1383"/>
    <n v="61634"/>
    <n v="1871"/>
  </r>
  <r>
    <x v="4"/>
    <x v="260"/>
    <x v="259"/>
    <x v="43"/>
    <n v="2206"/>
    <n v="84792"/>
    <n v="6213"/>
    <n v="2206"/>
    <n v="79487"/>
    <n v="5109"/>
  </r>
  <r>
    <x v="3"/>
    <x v="5"/>
    <x v="5"/>
    <x v="43"/>
    <n v="1356"/>
    <n v="31486"/>
    <n v="7090"/>
    <n v="1458"/>
    <n v="33853"/>
    <n v="7152"/>
  </r>
  <r>
    <x v="3"/>
    <x v="18"/>
    <x v="18"/>
    <x v="43"/>
    <n v="2847"/>
    <n v="230616"/>
    <n v="16910"/>
    <n v="2847"/>
    <n v="192073"/>
    <n v="9338"/>
  </r>
  <r>
    <x v="2"/>
    <x v="29"/>
    <x v="29"/>
    <x v="43"/>
    <n v="1195"/>
    <n v="64234"/>
    <n v="2822"/>
    <n v="1195"/>
    <n v="65055"/>
    <n v="2374"/>
  </r>
  <r>
    <x v="0"/>
    <x v="261"/>
    <x v="260"/>
    <x v="43"/>
    <n v="1063"/>
    <n v="101770"/>
    <n v="4622"/>
    <n v="1012"/>
    <n v="93836"/>
    <n v="3360"/>
  </r>
  <r>
    <x v="0"/>
    <x v="75"/>
    <x v="75"/>
    <x v="43"/>
    <n v="1097"/>
    <n v="55689"/>
    <n v="1313"/>
    <n v="1097"/>
    <n v="65476"/>
    <n v="995"/>
  </r>
  <r>
    <x v="0"/>
    <x v="7"/>
    <x v="7"/>
    <x v="43"/>
    <n v="5023"/>
    <n v="268876"/>
    <n v="4164"/>
    <n v="4588"/>
    <n v="251840"/>
    <n v="3400"/>
  </r>
  <r>
    <x v="2"/>
    <x v="78"/>
    <x v="78"/>
    <x v="43"/>
    <n v="134"/>
    <n v="5956"/>
    <n v="210"/>
    <n v="120"/>
    <n v="4429"/>
    <n v="252"/>
  </r>
  <r>
    <x v="0"/>
    <x v="90"/>
    <x v="90"/>
    <x v="43"/>
    <n v="390"/>
    <n v="9202"/>
    <n v="279"/>
    <n v="390"/>
    <n v="9171"/>
    <n v="190"/>
  </r>
  <r>
    <x v="0"/>
    <x v="262"/>
    <x v="261"/>
    <x v="43"/>
    <n v="4634"/>
    <n v="190047"/>
    <n v="13034"/>
    <n v="4634"/>
    <n v="198044"/>
    <n v="10566"/>
  </r>
  <r>
    <x v="0"/>
    <x v="263"/>
    <x v="262"/>
    <x v="43"/>
    <n v="2490"/>
    <n v="154163"/>
    <n v="19902"/>
    <n v="2227"/>
    <n v="154639"/>
    <n v="15134"/>
  </r>
  <r>
    <x v="2"/>
    <x v="32"/>
    <x v="32"/>
    <x v="43"/>
    <n v="138"/>
    <n v="7383"/>
    <n v="255"/>
    <n v="404"/>
    <n v="38123"/>
    <n v="1971"/>
  </r>
  <r>
    <x v="2"/>
    <x v="8"/>
    <x v="8"/>
    <x v="43"/>
    <n v="2807"/>
    <n v="205682"/>
    <n v="3674"/>
    <n v="2807"/>
    <n v="201151"/>
    <n v="3179"/>
  </r>
  <r>
    <x v="2"/>
    <x v="33"/>
    <x v="33"/>
    <x v="43"/>
    <n v="5741"/>
    <n v="273676"/>
    <n v="15362"/>
    <n v="5741"/>
    <n v="253867"/>
    <n v="14118"/>
  </r>
  <r>
    <x v="0"/>
    <x v="59"/>
    <x v="59"/>
    <x v="43"/>
    <n v="1274"/>
    <n v="39471"/>
    <n v="3309"/>
    <n v="1274"/>
    <n v="40794"/>
    <n v="3390"/>
  </r>
  <r>
    <x v="3"/>
    <x v="92"/>
    <x v="92"/>
    <x v="43"/>
    <n v="811"/>
    <n v="41961"/>
    <n v="1426"/>
    <n v="811"/>
    <n v="45061"/>
    <n v="1211"/>
  </r>
  <r>
    <x v="3"/>
    <x v="35"/>
    <x v="35"/>
    <x v="43"/>
    <n v="880"/>
    <n v="56269"/>
    <n v="2669"/>
    <n v="355"/>
    <n v="27965"/>
    <n v="1196"/>
  </r>
  <r>
    <x v="0"/>
    <x v="264"/>
    <x v="263"/>
    <x v="43"/>
    <n v="2800"/>
    <n v="143478"/>
    <n v="11193"/>
    <n v="2800"/>
    <n v="143194"/>
    <n v="9356"/>
  </r>
  <r>
    <x v="4"/>
    <x v="60"/>
    <x v="60"/>
    <x v="43"/>
    <n v="279"/>
    <n v="30140"/>
    <n v="176"/>
    <n v="279"/>
    <n v="18196"/>
    <n v="765"/>
  </r>
  <r>
    <x v="0"/>
    <x v="37"/>
    <x v="37"/>
    <x v="43"/>
    <n v="2336"/>
    <n v="153567"/>
    <n v="7407"/>
    <n v="1649"/>
    <n v="116686"/>
    <n v="5840"/>
  </r>
  <r>
    <x v="3"/>
    <x v="138"/>
    <x v="138"/>
    <x v="43"/>
    <n v="2636"/>
    <n v="135450"/>
    <n v="5425"/>
    <n v="2636"/>
    <n v="142984"/>
    <n v="4780"/>
  </r>
  <r>
    <x v="4"/>
    <x v="20"/>
    <x v="20"/>
    <x v="43"/>
    <n v="3389"/>
    <n v="172513"/>
    <n v="11262"/>
    <n v="3389"/>
    <n v="169301"/>
    <n v="10921"/>
  </r>
  <r>
    <x v="1"/>
    <x v="38"/>
    <x v="38"/>
    <x v="43"/>
    <n v="1627"/>
    <n v="80648"/>
    <n v="3358"/>
    <n v="1627"/>
    <n v="84272"/>
    <n v="3101"/>
  </r>
  <r>
    <x v="3"/>
    <x v="40"/>
    <x v="40"/>
    <x v="43"/>
    <n v="1524"/>
    <n v="86356"/>
    <n v="3083"/>
    <n v="1524"/>
    <n v="95375"/>
    <n v="3379"/>
  </r>
  <r>
    <x v="1"/>
    <x v="41"/>
    <x v="41"/>
    <x v="43"/>
    <n v="799"/>
    <n v="39488"/>
    <n v="2364"/>
    <n v="799"/>
    <n v="41510"/>
    <n v="2135"/>
  </r>
  <r>
    <x v="0"/>
    <x v="21"/>
    <x v="21"/>
    <x v="43"/>
    <n v="306"/>
    <n v="19450"/>
    <n v="960"/>
    <n v="306"/>
    <n v="19957"/>
    <n v="839"/>
  </r>
  <r>
    <x v="2"/>
    <x v="94"/>
    <x v="94"/>
    <x v="43"/>
    <n v="438"/>
    <n v="37094"/>
    <n v="2097"/>
    <n v="438"/>
    <n v="36828"/>
    <n v="1792"/>
  </r>
  <r>
    <x v="2"/>
    <x v="265"/>
    <x v="264"/>
    <x v="43"/>
    <n v="873"/>
    <n v="73196"/>
    <n v="1968"/>
    <n v="844"/>
    <n v="68808"/>
    <n v="1592"/>
  </r>
  <r>
    <x v="0"/>
    <x v="95"/>
    <x v="95"/>
    <x v="43"/>
    <n v="987"/>
    <n v="65261"/>
    <n v="1297"/>
    <n v="987"/>
    <n v="70692"/>
    <n v="1060"/>
  </r>
  <r>
    <x v="0"/>
    <x v="96"/>
    <x v="96"/>
    <x v="43"/>
    <n v="94"/>
    <n v="2387"/>
    <n v="206"/>
    <n v="94"/>
    <n v="1926"/>
    <n v="112"/>
  </r>
  <r>
    <x v="2"/>
    <x v="9"/>
    <x v="9"/>
    <x v="43"/>
    <n v="3576"/>
    <n v="250761"/>
    <n v="15195"/>
    <n v="3576"/>
    <n v="285096"/>
    <n v="14541"/>
  </r>
  <r>
    <x v="0"/>
    <x v="64"/>
    <x v="64"/>
    <x v="43"/>
    <n v="1128"/>
    <n v="51056"/>
    <n v="2187"/>
    <n v="1109"/>
    <n v="49978"/>
    <n v="1712"/>
  </r>
  <r>
    <x v="0"/>
    <x v="266"/>
    <x v="265"/>
    <x v="43"/>
    <n v="1813"/>
    <n v="142133"/>
    <n v="10534"/>
    <n v="1491"/>
    <n v="129618"/>
    <n v="9020"/>
  </r>
  <r>
    <x v="0"/>
    <x v="10"/>
    <x v="10"/>
    <x v="43"/>
    <n v="7281"/>
    <n v="780458"/>
    <n v="14938"/>
    <n v="7052"/>
    <n v="843682"/>
    <n v="16970"/>
  </r>
  <r>
    <x v="4"/>
    <x v="267"/>
    <x v="266"/>
    <x v="43"/>
    <n v="1520"/>
    <n v="69579"/>
    <n v="3289"/>
    <n v="1520"/>
    <n v="72443"/>
    <n v="2979"/>
  </r>
  <r>
    <x v="3"/>
    <x v="268"/>
    <x v="267"/>
    <x v="43"/>
    <n v="1400"/>
    <n v="85857"/>
    <n v="2888"/>
    <n v="1400"/>
    <n v="84558"/>
    <n v="2845"/>
  </r>
  <r>
    <x v="3"/>
    <x v="44"/>
    <x v="44"/>
    <x v="43"/>
    <n v="4547"/>
    <n v="308517"/>
    <n v="10115"/>
    <n v="4547"/>
    <n v="296080"/>
    <n v="9114"/>
  </r>
  <r>
    <x v="0"/>
    <x v="22"/>
    <x v="22"/>
    <x v="43"/>
    <n v="4628"/>
    <n v="321897"/>
    <n v="16268"/>
    <n v="4628"/>
    <n v="314413"/>
    <n v="14715"/>
  </r>
  <r>
    <x v="0"/>
    <x v="11"/>
    <x v="11"/>
    <x v="43"/>
    <n v="7185"/>
    <n v="380118"/>
    <n v="13922"/>
    <n v="3842"/>
    <n v="192343"/>
    <n v="4969"/>
  </r>
  <r>
    <x v="0"/>
    <x v="12"/>
    <x v="12"/>
    <x v="43"/>
    <n v="11446"/>
    <n v="740556"/>
    <n v="31258"/>
    <n v="11446"/>
    <n v="735250"/>
    <n v="25452"/>
  </r>
  <r>
    <x v="0"/>
    <x v="269"/>
    <x v="268"/>
    <x v="43"/>
    <n v="774"/>
    <n v="29357"/>
    <n v="1675"/>
    <n v="774"/>
    <n v="37187"/>
    <n v="1228"/>
  </r>
  <r>
    <x v="0"/>
    <x v="84"/>
    <x v="84"/>
    <x v="43"/>
    <n v="2133"/>
    <n v="198911"/>
    <n v="10149"/>
    <n v="2133"/>
    <n v="190932"/>
    <n v="7571"/>
  </r>
  <r>
    <x v="4"/>
    <x v="45"/>
    <x v="45"/>
    <x v="43"/>
    <n v="1755"/>
    <n v="57338"/>
    <n v="2819"/>
    <n v="1246"/>
    <n v="42013"/>
    <n v="1867"/>
  </r>
  <r>
    <x v="1"/>
    <x v="85"/>
    <x v="85"/>
    <x v="43"/>
    <n v="1280"/>
    <n v="30511"/>
    <n v="2592"/>
    <n v="637"/>
    <n v="30730"/>
    <n v="988"/>
  </r>
  <r>
    <x v="0"/>
    <x v="67"/>
    <x v="67"/>
    <x v="43"/>
    <n v="360"/>
    <n v="17169"/>
    <n v="601"/>
    <n v="360"/>
    <n v="17426"/>
    <n v="615"/>
  </r>
  <r>
    <x v="0"/>
    <x v="46"/>
    <x v="46"/>
    <x v="43"/>
    <n v="306"/>
    <n v="19450"/>
    <n v="960"/>
    <n v="306"/>
    <n v="19957"/>
    <n v="839"/>
  </r>
  <r>
    <x v="0"/>
    <x v="270"/>
    <x v="269"/>
    <x v="43"/>
    <n v="1179"/>
    <n v="76820"/>
    <n v="542"/>
    <n v="1179"/>
    <n v="75266"/>
    <n v="532"/>
  </r>
  <r>
    <x v="4"/>
    <x v="47"/>
    <x v="47"/>
    <x v="43"/>
    <n v="855"/>
    <n v="93435"/>
    <n v="1817"/>
    <n v="855"/>
    <n v="82746"/>
    <n v="1640"/>
  </r>
  <r>
    <x v="1"/>
    <x v="271"/>
    <x v="270"/>
    <x v="43"/>
    <n v="462"/>
    <n v="21439"/>
    <n v="846"/>
    <n v="462"/>
    <n v="27197"/>
    <n v="701"/>
  </r>
  <r>
    <x v="4"/>
    <x v="49"/>
    <x v="49"/>
    <x v="43"/>
    <n v="2641"/>
    <n v="283891"/>
    <n v="5156"/>
    <n v="2064"/>
    <n v="214596"/>
    <n v="3208"/>
  </r>
  <r>
    <x v="1"/>
    <x v="13"/>
    <x v="13"/>
    <x v="43"/>
    <n v="675"/>
    <n v="44326"/>
    <n v="1376"/>
    <n v="675"/>
    <n v="44959"/>
    <n v="1146"/>
  </r>
  <r>
    <x v="4"/>
    <x v="14"/>
    <x v="14"/>
    <x v="43"/>
    <n v="1226"/>
    <n v="71687"/>
    <n v="2655"/>
    <n v="1226"/>
    <n v="67726"/>
    <n v="2176"/>
  </r>
  <r>
    <x v="0"/>
    <x v="54"/>
    <x v="54"/>
    <x v="43"/>
    <n v="1402"/>
    <n v="56999"/>
    <n v="3624"/>
    <n v="3435"/>
    <n v="146538"/>
    <n v="6972"/>
  </r>
  <r>
    <x v="0"/>
    <x v="25"/>
    <x v="25"/>
    <x v="43"/>
    <n v="2998"/>
    <n v="165115"/>
    <n v="24445"/>
    <n v="2830"/>
    <n v="161354"/>
    <n v="19360"/>
  </r>
  <r>
    <x v="0"/>
    <x v="15"/>
    <x v="15"/>
    <x v="43"/>
    <n v="21027"/>
    <n v="1561040"/>
    <n v="61135"/>
    <n v="21027"/>
    <n v="1538660"/>
    <n v="50903"/>
  </r>
  <r>
    <x v="1"/>
    <x v="24"/>
    <x v="24"/>
    <x v="43"/>
    <n v="2660"/>
    <n v="165438"/>
    <n v="7522"/>
    <n v="2660"/>
    <n v="170832"/>
    <n v="6618"/>
  </r>
  <r>
    <x v="2"/>
    <x v="272"/>
    <x v="271"/>
    <x v="43"/>
    <n v="4500"/>
    <n v="305517"/>
    <n v="16445"/>
    <n v="4500"/>
    <n v="333563"/>
    <n v="14663"/>
  </r>
  <r>
    <x v="2"/>
    <x v="17"/>
    <x v="17"/>
    <x v="43"/>
    <n v="1664"/>
    <n v="112227"/>
    <n v="2469"/>
    <n v="1646"/>
    <n v="129330"/>
    <n v="2072"/>
  </r>
  <r>
    <x v="4"/>
    <x v="50"/>
    <x v="50"/>
    <x v="43"/>
    <n v="2329"/>
    <n v="246452"/>
    <n v="9406"/>
    <n v="2329"/>
    <n v="233977"/>
    <n v="12831"/>
  </r>
  <r>
    <x v="0"/>
    <x v="273"/>
    <x v="272"/>
    <x v="44"/>
    <n v="150"/>
    <n v="74508"/>
    <n v="2967"/>
    <n v="143"/>
    <n v="71962"/>
    <n v="2713"/>
  </r>
  <r>
    <x v="0"/>
    <x v="4"/>
    <x v="4"/>
    <x v="44"/>
    <n v="2370"/>
    <n v="973729"/>
    <n v="35886"/>
    <n v="1489"/>
    <n v="756257"/>
    <n v="20539"/>
  </r>
  <r>
    <x v="1"/>
    <x v="28"/>
    <x v="28"/>
    <x v="44"/>
    <n v="100"/>
    <n v="25095"/>
    <n v="1281"/>
    <n v="38"/>
    <n v="9114"/>
    <n v="455"/>
  </r>
  <r>
    <x v="3"/>
    <x v="18"/>
    <x v="18"/>
    <x v="44"/>
    <n v="567"/>
    <n v="162752"/>
    <n v="9263"/>
    <n v="156"/>
    <n v="57881"/>
    <n v="2390"/>
  </r>
  <r>
    <x v="2"/>
    <x v="33"/>
    <x v="33"/>
    <x v="44"/>
    <n v="280"/>
    <n v="111714"/>
    <n v="4395"/>
    <n v="310"/>
    <n v="128987"/>
    <n v="4771"/>
  </r>
  <r>
    <x v="4"/>
    <x v="20"/>
    <x v="20"/>
    <x v="44"/>
    <n v="224"/>
    <n v="71199"/>
    <n v="2998"/>
    <n v="185"/>
    <n v="56711"/>
    <n v="2387"/>
  </r>
  <r>
    <x v="3"/>
    <x v="40"/>
    <x v="40"/>
    <x v="44"/>
    <n v="5"/>
    <n v="2038"/>
    <n v="80"/>
    <n v="12"/>
    <n v="4483"/>
    <n v="133"/>
  </r>
  <r>
    <x v="2"/>
    <x v="9"/>
    <x v="9"/>
    <x v="44"/>
    <n v="52"/>
    <n v="21194"/>
    <n v="836"/>
    <n v="57"/>
    <n v="27971"/>
    <n v="949"/>
  </r>
  <r>
    <x v="0"/>
    <x v="10"/>
    <x v="10"/>
    <x v="44"/>
    <n v="6"/>
    <n v="1129"/>
    <n v="71"/>
    <n v="17"/>
    <n v="2757"/>
    <n v="188"/>
  </r>
  <r>
    <x v="3"/>
    <x v="44"/>
    <x v="44"/>
    <x v="44"/>
    <n v="164"/>
    <n v="76445"/>
    <n v="3153"/>
    <n v="79"/>
    <n v="34312"/>
    <n v="1434"/>
  </r>
  <r>
    <x v="0"/>
    <x v="22"/>
    <x v="22"/>
    <x v="44"/>
    <n v="250"/>
    <n v="107045"/>
    <n v="4162"/>
    <n v="318"/>
    <n v="127888"/>
    <n v="4753"/>
  </r>
  <r>
    <x v="0"/>
    <x v="15"/>
    <x v="15"/>
    <x v="44"/>
    <n v="370"/>
    <n v="173491"/>
    <n v="7318"/>
    <n v="399"/>
    <n v="190361"/>
    <n v="7797"/>
  </r>
  <r>
    <x v="1"/>
    <x v="24"/>
    <x v="24"/>
    <x v="44"/>
    <n v="122"/>
    <n v="33656"/>
    <n v="1568"/>
    <n v="112"/>
    <n v="30483"/>
    <n v="1395"/>
  </r>
  <r>
    <x v="0"/>
    <x v="4"/>
    <x v="4"/>
    <x v="45"/>
    <n v="2"/>
    <n v="676"/>
    <n v="0"/>
    <n v="2"/>
    <n v="652"/>
    <n v="0"/>
  </r>
  <r>
    <x v="1"/>
    <x v="28"/>
    <x v="28"/>
    <x v="45"/>
    <n v="255"/>
    <n v="67323"/>
    <n v="179"/>
    <n v="281"/>
    <n v="78804"/>
    <n v="156"/>
  </r>
  <r>
    <x v="3"/>
    <x v="18"/>
    <x v="18"/>
    <x v="45"/>
    <n v="60"/>
    <n v="11954"/>
    <n v="197"/>
    <n v="66"/>
    <n v="19226"/>
    <n v="96"/>
  </r>
  <r>
    <x v="2"/>
    <x v="33"/>
    <x v="33"/>
    <x v="45"/>
    <n v="247"/>
    <n v="114076"/>
    <n v="286"/>
    <n v="272"/>
    <n v="132378"/>
    <n v="477"/>
  </r>
  <r>
    <x v="4"/>
    <x v="20"/>
    <x v="20"/>
    <x v="45"/>
    <n v="47"/>
    <n v="14230"/>
    <n v="48"/>
    <n v="52"/>
    <n v="14226"/>
    <n v="71"/>
  </r>
  <r>
    <x v="3"/>
    <x v="40"/>
    <x v="40"/>
    <x v="45"/>
    <n v="19"/>
    <n v="6986"/>
    <n v="0"/>
    <n v="32"/>
    <n v="10422"/>
    <n v="53"/>
  </r>
  <r>
    <x v="2"/>
    <x v="9"/>
    <x v="9"/>
    <x v="45"/>
    <n v="1"/>
    <n v="435"/>
    <n v="0"/>
    <n v="1"/>
    <n v="343"/>
    <n v="0"/>
  </r>
  <r>
    <x v="0"/>
    <x v="10"/>
    <x v="10"/>
    <x v="45"/>
    <n v="427"/>
    <n v="71509"/>
    <n v="328"/>
    <n v="470"/>
    <n v="77836"/>
    <n v="530"/>
  </r>
  <r>
    <x v="3"/>
    <x v="44"/>
    <x v="44"/>
    <x v="45"/>
    <n v="55"/>
    <n v="41586"/>
    <n v="142"/>
    <n v="61"/>
    <n v="44154"/>
    <n v="90"/>
  </r>
  <r>
    <x v="0"/>
    <x v="22"/>
    <x v="22"/>
    <x v="45"/>
    <n v="602"/>
    <n v="296012"/>
    <n v="343"/>
    <n v="662"/>
    <n v="325476"/>
    <n v="289"/>
  </r>
  <r>
    <x v="0"/>
    <x v="11"/>
    <x v="11"/>
    <x v="45"/>
    <n v="9"/>
    <n v="5234"/>
    <n v="0"/>
    <n v="10"/>
    <n v="5762"/>
    <n v="0"/>
  </r>
  <r>
    <x v="0"/>
    <x v="15"/>
    <x v="15"/>
    <x v="45"/>
    <n v="186"/>
    <n v="118684"/>
    <n v="196"/>
    <n v="205"/>
    <n v="152233"/>
    <n v="105"/>
  </r>
  <r>
    <x v="1"/>
    <x v="24"/>
    <x v="24"/>
    <x v="45"/>
    <n v="18"/>
    <n v="9085"/>
    <n v="0"/>
    <n v="20"/>
    <n v="12168"/>
    <n v="0"/>
  </r>
  <r>
    <x v="4"/>
    <x v="50"/>
    <x v="50"/>
    <x v="45"/>
    <n v="37"/>
    <n v="11208"/>
    <n v="104"/>
    <n v="20"/>
    <n v="6866"/>
    <n v="136"/>
  </r>
  <r>
    <x v="0"/>
    <x v="11"/>
    <x v="11"/>
    <x v="46"/>
    <n v="96"/>
    <n v="3409"/>
    <n v="227"/>
    <n v="96"/>
    <n v="3333"/>
    <n v="225"/>
  </r>
  <r>
    <x v="1"/>
    <x v="2"/>
    <x v="2"/>
    <x v="47"/>
    <n v="9"/>
    <n v="1200"/>
    <n v="0"/>
    <n v="5"/>
    <n v="931"/>
    <n v="0"/>
  </r>
  <r>
    <x v="0"/>
    <x v="4"/>
    <x v="4"/>
    <x v="47"/>
    <n v="86"/>
    <n v="19286"/>
    <n v="0"/>
    <n v="67"/>
    <n v="24770"/>
    <n v="0"/>
  </r>
  <r>
    <x v="3"/>
    <x v="18"/>
    <x v="18"/>
    <x v="47"/>
    <n v="94"/>
    <n v="13754"/>
    <n v="0"/>
    <n v="94"/>
    <n v="18251"/>
    <n v="0"/>
  </r>
  <r>
    <x v="0"/>
    <x v="31"/>
    <x v="31"/>
    <x v="47"/>
    <n v="571"/>
    <n v="32062"/>
    <n v="193"/>
    <n v="571"/>
    <n v="32076"/>
    <n v="236"/>
  </r>
  <r>
    <x v="2"/>
    <x v="32"/>
    <x v="32"/>
    <x v="47"/>
    <n v="38"/>
    <n v="5065"/>
    <n v="0"/>
    <n v="37"/>
    <n v="6889"/>
    <n v="0"/>
  </r>
  <r>
    <x v="3"/>
    <x v="35"/>
    <x v="35"/>
    <x v="47"/>
    <n v="12"/>
    <n v="1760"/>
    <n v="0"/>
    <n v="12"/>
    <n v="2330"/>
    <n v="0"/>
  </r>
  <r>
    <x v="4"/>
    <x v="20"/>
    <x v="20"/>
    <x v="47"/>
    <n v="106"/>
    <n v="14130"/>
    <n v="0"/>
    <n v="106"/>
    <n v="19737"/>
    <n v="0"/>
  </r>
  <r>
    <x v="0"/>
    <x v="53"/>
    <x v="53"/>
    <x v="47"/>
    <n v="708"/>
    <n v="174126"/>
    <n v="314"/>
    <n v="588"/>
    <n v="144613"/>
    <n v="180"/>
  </r>
  <r>
    <x v="3"/>
    <x v="44"/>
    <x v="44"/>
    <x v="47"/>
    <n v="34"/>
    <n v="4532"/>
    <n v="0"/>
    <n v="34"/>
    <n v="6331"/>
    <n v="0"/>
  </r>
  <r>
    <x v="0"/>
    <x v="11"/>
    <x v="11"/>
    <x v="47"/>
    <n v="80"/>
    <n v="10655"/>
    <n v="0"/>
    <n v="65"/>
    <n v="11874"/>
    <n v="0"/>
  </r>
  <r>
    <x v="4"/>
    <x v="49"/>
    <x v="49"/>
    <x v="47"/>
    <n v="16"/>
    <n v="2347"/>
    <n v="0"/>
    <n v="16"/>
    <n v="3107"/>
    <n v="0"/>
  </r>
  <r>
    <x v="4"/>
    <x v="50"/>
    <x v="50"/>
    <x v="47"/>
    <n v="16"/>
    <n v="2133"/>
    <n v="0"/>
    <n v="7"/>
    <n v="1335"/>
    <n v="0"/>
  </r>
  <r>
    <x v="2"/>
    <x v="26"/>
    <x v="26"/>
    <x v="48"/>
    <n v="1289"/>
    <n v="33810"/>
    <n v="570"/>
    <n v="321.33333333333337"/>
    <n v="9470"/>
    <n v="144"/>
  </r>
  <r>
    <x v="1"/>
    <x v="72"/>
    <x v="72"/>
    <x v="48"/>
    <n v="164"/>
    <n v="6057"/>
    <n v="110"/>
    <n v="180"/>
    <n v="6647"/>
    <n v="69"/>
  </r>
  <r>
    <x v="1"/>
    <x v="27"/>
    <x v="27"/>
    <x v="48"/>
    <n v="390"/>
    <n v="11643"/>
    <n v="264"/>
    <n v="250"/>
    <n v="7473"/>
    <n v="181"/>
  </r>
  <r>
    <x v="0"/>
    <x v="1"/>
    <x v="1"/>
    <x v="48"/>
    <n v="2694"/>
    <n v="128983"/>
    <n v="1356"/>
    <n v="871"/>
    <n v="42332"/>
    <n v="528"/>
  </r>
  <r>
    <x v="1"/>
    <x v="2"/>
    <x v="2"/>
    <x v="48"/>
    <n v="822"/>
    <n v="36696"/>
    <n v="727"/>
    <n v="904"/>
    <n v="38576"/>
    <n v="826"/>
  </r>
  <r>
    <x v="2"/>
    <x v="3"/>
    <x v="3"/>
    <x v="48"/>
    <n v="1970"/>
    <n v="78646"/>
    <n v="1693"/>
    <n v="2167"/>
    <n v="85905"/>
    <n v="1901"/>
  </r>
  <r>
    <x v="0"/>
    <x v="4"/>
    <x v="4"/>
    <x v="48"/>
    <n v="9304"/>
    <n v="451647"/>
    <n v="40919"/>
    <n v="7979"/>
    <n v="382313"/>
    <n v="31712"/>
  </r>
  <r>
    <x v="1"/>
    <x v="28"/>
    <x v="28"/>
    <x v="48"/>
    <n v="1562"/>
    <n v="65518"/>
    <n v="947"/>
    <n v="1718"/>
    <n v="71888"/>
    <n v="1544"/>
  </r>
  <r>
    <x v="3"/>
    <x v="5"/>
    <x v="5"/>
    <x v="48"/>
    <n v="0"/>
    <n v="0"/>
    <n v="0"/>
    <n v="133.71428571428572"/>
    <n v="6864"/>
    <n v="459"/>
  </r>
  <r>
    <x v="3"/>
    <x v="18"/>
    <x v="18"/>
    <x v="48"/>
    <n v="2996"/>
    <n v="125711"/>
    <n v="2747"/>
    <n v="2361"/>
    <n v="88206"/>
    <n v="2248"/>
  </r>
  <r>
    <x v="2"/>
    <x v="29"/>
    <x v="29"/>
    <x v="48"/>
    <n v="1234"/>
    <n v="38474"/>
    <n v="669"/>
    <n v="1357"/>
    <n v="42372"/>
    <n v="668"/>
  </r>
  <r>
    <x v="0"/>
    <x v="75"/>
    <x v="75"/>
    <x v="48"/>
    <n v="814"/>
    <n v="31536"/>
    <n v="853"/>
    <n v="811"/>
    <n v="32539"/>
    <n v="876"/>
  </r>
  <r>
    <x v="0"/>
    <x v="7"/>
    <x v="7"/>
    <x v="48"/>
    <n v="2832"/>
    <n v="130456"/>
    <n v="2024"/>
    <n v="3115"/>
    <n v="139457"/>
    <n v="1691"/>
  </r>
  <r>
    <x v="0"/>
    <x v="76"/>
    <x v="76"/>
    <x v="48"/>
    <n v="586"/>
    <n v="30079"/>
    <n v="97"/>
    <n v="580"/>
    <n v="29771"/>
    <n v="132"/>
  </r>
  <r>
    <x v="0"/>
    <x v="77"/>
    <x v="77"/>
    <x v="48"/>
    <n v="149"/>
    <n v="7648"/>
    <n v="189"/>
    <n v="164"/>
    <n v="8418"/>
    <n v="210"/>
  </r>
  <r>
    <x v="2"/>
    <x v="78"/>
    <x v="78"/>
    <x v="48"/>
    <n v="160"/>
    <n v="8213"/>
    <n v="145"/>
    <n v="176"/>
    <n v="9034"/>
    <n v="143"/>
  </r>
  <r>
    <x v="0"/>
    <x v="90"/>
    <x v="90"/>
    <x v="48"/>
    <n v="435"/>
    <n v="16852"/>
    <n v="231"/>
    <n v="479"/>
    <n v="19049"/>
    <n v="189"/>
  </r>
  <r>
    <x v="2"/>
    <x v="32"/>
    <x v="32"/>
    <x v="48"/>
    <n v="676"/>
    <n v="20636"/>
    <n v="378"/>
    <n v="640"/>
    <n v="20246"/>
    <n v="405"/>
  </r>
  <r>
    <x v="2"/>
    <x v="8"/>
    <x v="8"/>
    <x v="48"/>
    <n v="3421"/>
    <n v="166283"/>
    <n v="3266"/>
    <n v="3763"/>
    <n v="169073"/>
    <n v="3062"/>
  </r>
  <r>
    <x v="2"/>
    <x v="33"/>
    <x v="33"/>
    <x v="48"/>
    <n v="2100"/>
    <n v="86628"/>
    <n v="1988"/>
    <n v="2310"/>
    <n v="81347"/>
    <n v="2134"/>
  </r>
  <r>
    <x v="0"/>
    <x v="34"/>
    <x v="34"/>
    <x v="48"/>
    <n v="1135"/>
    <n v="48654"/>
    <n v="481"/>
    <n v="1249"/>
    <n v="51735"/>
    <n v="599"/>
  </r>
  <r>
    <x v="0"/>
    <x v="59"/>
    <x v="59"/>
    <x v="48"/>
    <n v="960"/>
    <n v="38717"/>
    <n v="489"/>
    <n v="1056"/>
    <n v="45833"/>
    <n v="591"/>
  </r>
  <r>
    <x v="3"/>
    <x v="35"/>
    <x v="35"/>
    <x v="48"/>
    <n v="881"/>
    <n v="42974"/>
    <n v="850"/>
    <n v="969"/>
    <n v="45587"/>
    <n v="683"/>
  </r>
  <r>
    <x v="4"/>
    <x v="60"/>
    <x v="60"/>
    <x v="48"/>
    <n v="35"/>
    <n v="1538"/>
    <n v="37"/>
    <n v="19"/>
    <n v="702"/>
    <n v="9"/>
  </r>
  <r>
    <x v="4"/>
    <x v="81"/>
    <x v="81"/>
    <x v="48"/>
    <n v="634"/>
    <n v="26394"/>
    <n v="403"/>
    <n v="697"/>
    <n v="27490"/>
    <n v="382"/>
  </r>
  <r>
    <x v="0"/>
    <x v="37"/>
    <x v="37"/>
    <x v="48"/>
    <n v="3520"/>
    <n v="149272"/>
    <n v="2396"/>
    <n v="3857"/>
    <n v="163683"/>
    <n v="2486"/>
  </r>
  <r>
    <x v="4"/>
    <x v="20"/>
    <x v="20"/>
    <x v="48"/>
    <n v="3095"/>
    <n v="136587"/>
    <n v="3912"/>
    <n v="3405"/>
    <n v="150678"/>
    <n v="3964"/>
  </r>
  <r>
    <x v="1"/>
    <x v="38"/>
    <x v="38"/>
    <x v="48"/>
    <n v="2048"/>
    <n v="99533"/>
    <n v="1370"/>
    <n v="2050"/>
    <n v="99462"/>
    <n v="1403"/>
  </r>
  <r>
    <x v="3"/>
    <x v="39"/>
    <x v="39"/>
    <x v="48"/>
    <n v="401"/>
    <n v="13707"/>
    <n v="342"/>
    <n v="441"/>
    <n v="14926"/>
    <n v="343"/>
  </r>
  <r>
    <x v="3"/>
    <x v="40"/>
    <x v="40"/>
    <x v="48"/>
    <n v="500"/>
    <n v="22610"/>
    <n v="474"/>
    <n v="550"/>
    <n v="24147"/>
    <n v="547"/>
  </r>
  <r>
    <x v="1"/>
    <x v="41"/>
    <x v="41"/>
    <x v="48"/>
    <n v="2143"/>
    <n v="91163"/>
    <n v="1799"/>
    <n v="2323"/>
    <n v="98561"/>
    <n v="1826"/>
  </r>
  <r>
    <x v="3"/>
    <x v="82"/>
    <x v="82"/>
    <x v="48"/>
    <n v="902"/>
    <n v="46300"/>
    <n v="791"/>
    <n v="919"/>
    <n v="47172"/>
    <n v="704"/>
  </r>
  <r>
    <x v="0"/>
    <x v="21"/>
    <x v="21"/>
    <x v="48"/>
    <n v="1532"/>
    <n v="78638"/>
    <n v="701"/>
    <n v="1685"/>
    <n v="85690"/>
    <n v="912"/>
  </r>
  <r>
    <x v="0"/>
    <x v="95"/>
    <x v="95"/>
    <x v="48"/>
    <n v="445"/>
    <n v="21554"/>
    <n v="226"/>
    <n v="490"/>
    <n v="22531"/>
    <n v="246"/>
  </r>
  <r>
    <x v="0"/>
    <x v="96"/>
    <x v="96"/>
    <x v="48"/>
    <n v="13"/>
    <n v="341"/>
    <n v="0"/>
    <n v="14"/>
    <n v="367"/>
    <n v="3"/>
  </r>
  <r>
    <x v="2"/>
    <x v="9"/>
    <x v="9"/>
    <x v="48"/>
    <n v="1748"/>
    <n v="89725"/>
    <n v="1092"/>
    <n v="1923"/>
    <n v="98293"/>
    <n v="1304"/>
  </r>
  <r>
    <x v="0"/>
    <x v="64"/>
    <x v="64"/>
    <x v="48"/>
    <n v="75"/>
    <n v="2169"/>
    <n v="54"/>
    <n v="83"/>
    <n v="2824"/>
    <n v="41"/>
  </r>
  <r>
    <x v="0"/>
    <x v="10"/>
    <x v="10"/>
    <x v="48"/>
    <n v="11931"/>
    <n v="467459"/>
    <n v="9680"/>
    <n v="13124"/>
    <n v="527109"/>
    <n v="9614"/>
  </r>
  <r>
    <x v="3"/>
    <x v="42"/>
    <x v="42"/>
    <x v="48"/>
    <n v="1500"/>
    <n v="73125"/>
    <n v="582"/>
    <n v="1510"/>
    <n v="72843"/>
    <n v="537"/>
  </r>
  <r>
    <x v="3"/>
    <x v="83"/>
    <x v="83"/>
    <x v="48"/>
    <n v="1207"/>
    <n v="61955"/>
    <n v="1176"/>
    <n v="1328"/>
    <n v="68166"/>
    <n v="1386"/>
  </r>
  <r>
    <x v="3"/>
    <x v="44"/>
    <x v="44"/>
    <x v="48"/>
    <n v="6295"/>
    <n v="280884"/>
    <n v="6121"/>
    <n v="6925"/>
    <n v="314564"/>
    <n v="6486"/>
  </r>
  <r>
    <x v="0"/>
    <x v="22"/>
    <x v="22"/>
    <x v="48"/>
    <n v="2801"/>
    <n v="110417"/>
    <n v="1851"/>
    <n v="3081"/>
    <n v="128431"/>
    <n v="1237"/>
  </r>
  <r>
    <x v="0"/>
    <x v="23"/>
    <x v="23"/>
    <x v="48"/>
    <n v="894"/>
    <n v="40871"/>
    <n v="475"/>
    <n v="887"/>
    <n v="39159"/>
    <n v="418"/>
  </r>
  <r>
    <x v="0"/>
    <x v="11"/>
    <x v="11"/>
    <x v="48"/>
    <n v="4930"/>
    <n v="218707"/>
    <n v="4030"/>
    <n v="5423"/>
    <n v="238701"/>
    <n v="4032"/>
  </r>
  <r>
    <x v="0"/>
    <x v="12"/>
    <x v="12"/>
    <x v="48"/>
    <n v="3236"/>
    <n v="150736"/>
    <n v="8275"/>
    <n v="3560"/>
    <n v="165946"/>
    <n v="7080"/>
  </r>
  <r>
    <x v="0"/>
    <x v="84"/>
    <x v="84"/>
    <x v="48"/>
    <n v="1540"/>
    <n v="73606"/>
    <n v="1231"/>
    <n v="1647"/>
    <n v="78298"/>
    <n v="1399"/>
  </r>
  <r>
    <x v="4"/>
    <x v="45"/>
    <x v="45"/>
    <x v="48"/>
    <n v="55"/>
    <n v="2031"/>
    <n v="36"/>
    <n v="61"/>
    <n v="2345"/>
    <n v="51"/>
  </r>
  <r>
    <x v="0"/>
    <x v="66"/>
    <x v="66"/>
    <x v="48"/>
    <n v="375"/>
    <n v="16420"/>
    <n v="186"/>
    <n v="413"/>
    <n v="18975"/>
    <n v="273"/>
  </r>
  <r>
    <x v="1"/>
    <x v="85"/>
    <x v="85"/>
    <x v="48"/>
    <n v="693"/>
    <n v="27390"/>
    <n v="512"/>
    <n v="699"/>
    <n v="26568"/>
    <n v="436"/>
  </r>
  <r>
    <x v="0"/>
    <x v="46"/>
    <x v="46"/>
    <x v="48"/>
    <n v="763"/>
    <n v="20013"/>
    <n v="200"/>
    <n v="328"/>
    <n v="8603"/>
    <n v="72"/>
  </r>
  <r>
    <x v="4"/>
    <x v="47"/>
    <x v="47"/>
    <x v="48"/>
    <n v="2500"/>
    <n v="112747"/>
    <n v="2566"/>
    <n v="1900"/>
    <n v="84279"/>
    <n v="1644"/>
  </r>
  <r>
    <x v="4"/>
    <x v="49"/>
    <x v="49"/>
    <x v="48"/>
    <n v="1011"/>
    <n v="39405"/>
    <n v="575"/>
    <n v="1112"/>
    <n v="42447"/>
    <n v="547"/>
  </r>
  <r>
    <x v="0"/>
    <x v="86"/>
    <x v="86"/>
    <x v="48"/>
    <n v="525"/>
    <n v="26948"/>
    <n v="319"/>
    <n v="578"/>
    <n v="29669"/>
    <n v="389"/>
  </r>
  <r>
    <x v="1"/>
    <x v="13"/>
    <x v="13"/>
    <x v="48"/>
    <n v="1790"/>
    <n v="77913"/>
    <n v="1299"/>
    <n v="1969"/>
    <n v="82782"/>
    <n v="1126"/>
  </r>
  <r>
    <x v="4"/>
    <x v="14"/>
    <x v="14"/>
    <x v="48"/>
    <n v="877"/>
    <n v="26860"/>
    <n v="493"/>
    <n v="965"/>
    <n v="29047"/>
    <n v="574"/>
  </r>
  <r>
    <x v="0"/>
    <x v="97"/>
    <x v="97"/>
    <x v="48"/>
    <n v="4763"/>
    <n v="223268"/>
    <n v="2848"/>
    <n v="5239"/>
    <n v="246478"/>
    <n v="3062"/>
  </r>
  <r>
    <x v="0"/>
    <x v="54"/>
    <x v="54"/>
    <x v="48"/>
    <n v="7074"/>
    <n v="305557"/>
    <n v="3577"/>
    <n v="7024"/>
    <n v="304000"/>
    <n v="3444"/>
  </r>
  <r>
    <x v="0"/>
    <x v="15"/>
    <x v="15"/>
    <x v="48"/>
    <n v="14576"/>
    <n v="635441"/>
    <n v="11083"/>
    <n v="16428"/>
    <n v="705312"/>
    <n v="12070"/>
  </r>
  <r>
    <x v="1"/>
    <x v="24"/>
    <x v="24"/>
    <x v="48"/>
    <n v="554"/>
    <n v="18192"/>
    <n v="338"/>
    <n v="444"/>
    <n v="14874"/>
    <n v="259"/>
  </r>
  <r>
    <x v="4"/>
    <x v="55"/>
    <x v="55"/>
    <x v="48"/>
    <n v="653"/>
    <n v="26759"/>
    <n v="514"/>
    <n v="718"/>
    <n v="29864"/>
    <n v="555"/>
  </r>
  <r>
    <x v="0"/>
    <x v="171"/>
    <x v="170"/>
    <x v="48"/>
    <n v="500"/>
    <n v="18465"/>
    <n v="247"/>
    <n v="550"/>
    <n v="20312"/>
    <n v="200"/>
  </r>
  <r>
    <x v="2"/>
    <x v="17"/>
    <x v="17"/>
    <x v="48"/>
    <n v="2311"/>
    <n v="109483"/>
    <n v="1579"/>
    <n v="2542"/>
    <n v="122933"/>
    <n v="1986"/>
  </r>
  <r>
    <x v="4"/>
    <x v="50"/>
    <x v="50"/>
    <x v="48"/>
    <n v="3663"/>
    <n v="159728"/>
    <n v="3299"/>
    <n v="3518"/>
    <n v="148538"/>
    <n v="3133"/>
  </r>
  <r>
    <x v="1"/>
    <x v="2"/>
    <x v="2"/>
    <x v="49"/>
    <n v="2"/>
    <n v="35"/>
    <n v="104"/>
    <n v="0"/>
    <n v="0"/>
    <n v="1096"/>
  </r>
  <r>
    <x v="0"/>
    <x v="4"/>
    <x v="4"/>
    <x v="49"/>
    <n v="1171"/>
    <n v="34303"/>
    <n v="8906"/>
    <n v="1257"/>
    <n v="63485"/>
    <n v="5460"/>
  </r>
  <r>
    <x v="1"/>
    <x v="28"/>
    <x v="28"/>
    <x v="49"/>
    <n v="322"/>
    <n v="11088"/>
    <n v="365"/>
    <n v="322"/>
    <n v="11617"/>
    <n v="504"/>
  </r>
  <r>
    <x v="3"/>
    <x v="18"/>
    <x v="18"/>
    <x v="49"/>
    <m/>
    <m/>
    <m/>
    <n v="0"/>
    <n v="0"/>
    <n v="2779.2"/>
  </r>
  <r>
    <x v="4"/>
    <x v="20"/>
    <x v="20"/>
    <x v="49"/>
    <n v="12"/>
    <n v="286"/>
    <n v="12035"/>
    <n v="4"/>
    <n v="95"/>
    <n v="517"/>
  </r>
  <r>
    <x v="1"/>
    <x v="38"/>
    <x v="38"/>
    <x v="49"/>
    <m/>
    <m/>
    <m/>
    <n v="0"/>
    <n v="0"/>
    <n v="520"/>
  </r>
  <r>
    <x v="0"/>
    <x v="10"/>
    <x v="10"/>
    <x v="49"/>
    <n v="2107"/>
    <n v="57427"/>
    <n v="5134"/>
    <n v="1918"/>
    <n v="53059"/>
    <n v="5598"/>
  </r>
  <r>
    <x v="3"/>
    <x v="42"/>
    <x v="42"/>
    <x v="49"/>
    <m/>
    <m/>
    <m/>
    <n v="0"/>
    <n v="0"/>
    <n v="129.60000000000002"/>
  </r>
  <r>
    <x v="3"/>
    <x v="44"/>
    <x v="44"/>
    <x v="49"/>
    <m/>
    <m/>
    <m/>
    <n v="0"/>
    <n v="0"/>
    <n v="1591.1999999999998"/>
  </r>
  <r>
    <x v="0"/>
    <x v="11"/>
    <x v="11"/>
    <x v="49"/>
    <n v="2341"/>
    <n v="63681"/>
    <n v="5126"/>
    <n v="1510"/>
    <n v="59536"/>
    <n v="5166"/>
  </r>
  <r>
    <x v="1"/>
    <x v="85"/>
    <x v="85"/>
    <x v="49"/>
    <n v="0"/>
    <n v="0"/>
    <n v="0"/>
    <n v="0"/>
    <n v="0"/>
    <n v="1104"/>
  </r>
  <r>
    <x v="1"/>
    <x v="24"/>
    <x v="24"/>
    <x v="49"/>
    <n v="0"/>
    <n v="0"/>
    <n v="0"/>
    <n v="0"/>
    <n v="0"/>
    <n v="400"/>
  </r>
  <r>
    <x v="1"/>
    <x v="27"/>
    <x v="27"/>
    <x v="50"/>
    <n v="300"/>
    <n v="10053"/>
    <n v="2534"/>
    <n v="299"/>
    <n v="10097"/>
    <n v="3053"/>
  </r>
  <r>
    <x v="1"/>
    <x v="2"/>
    <x v="2"/>
    <x v="50"/>
    <n v="383"/>
    <n v="12389"/>
    <n v="4786"/>
    <n v="480"/>
    <n v="13750"/>
    <n v="3602"/>
  </r>
  <r>
    <x v="2"/>
    <x v="3"/>
    <x v="3"/>
    <x v="50"/>
    <n v="14"/>
    <n v="473"/>
    <n v="62"/>
    <n v="8"/>
    <n v="270"/>
    <n v="32"/>
  </r>
  <r>
    <x v="0"/>
    <x v="4"/>
    <x v="4"/>
    <x v="50"/>
    <n v="26681"/>
    <n v="859532"/>
    <n v="191273"/>
    <n v="29529"/>
    <n v="1001179"/>
    <n v="190884"/>
  </r>
  <r>
    <x v="1"/>
    <x v="28"/>
    <x v="28"/>
    <x v="50"/>
    <n v="2000"/>
    <n v="100966"/>
    <n v="35671"/>
    <n v="1798"/>
    <n v="92959"/>
    <n v="29481"/>
  </r>
  <r>
    <x v="3"/>
    <x v="5"/>
    <x v="5"/>
    <x v="50"/>
    <n v="153"/>
    <n v="5076"/>
    <n v="747"/>
    <n v="231"/>
    <n v="8437"/>
    <n v="1036"/>
  </r>
  <r>
    <x v="3"/>
    <x v="18"/>
    <x v="18"/>
    <x v="50"/>
    <n v="0"/>
    <n v="0"/>
    <n v="0"/>
    <n v="7"/>
    <n v="179"/>
    <n v="5435"/>
  </r>
  <r>
    <x v="0"/>
    <x v="7"/>
    <x v="7"/>
    <x v="50"/>
    <n v="100"/>
    <n v="3377"/>
    <n v="459"/>
    <n v="189"/>
    <n v="6383"/>
    <n v="804"/>
  </r>
  <r>
    <x v="2"/>
    <x v="32"/>
    <x v="32"/>
    <x v="50"/>
    <n v="431"/>
    <n v="14625"/>
    <n v="37335"/>
    <n v="120"/>
    <n v="4275"/>
    <n v="12852"/>
  </r>
  <r>
    <x v="2"/>
    <x v="8"/>
    <x v="8"/>
    <x v="50"/>
    <n v="42"/>
    <n v="1418"/>
    <n v="182"/>
    <n v="107"/>
    <n v="3613"/>
    <n v="412"/>
  </r>
  <r>
    <x v="2"/>
    <x v="33"/>
    <x v="33"/>
    <x v="50"/>
    <n v="200"/>
    <n v="4094"/>
    <n v="6467"/>
    <n v="212"/>
    <n v="4151"/>
    <n v="5966"/>
  </r>
  <r>
    <x v="4"/>
    <x v="20"/>
    <x v="20"/>
    <x v="50"/>
    <n v="6414"/>
    <n v="226768"/>
    <n v="42743"/>
    <n v="5094"/>
    <n v="184767"/>
    <n v="41605"/>
  </r>
  <r>
    <x v="1"/>
    <x v="38"/>
    <x v="38"/>
    <x v="50"/>
    <n v="120"/>
    <n v="4052"/>
    <n v="562"/>
    <n v="98"/>
    <n v="3309"/>
    <n v="396"/>
  </r>
  <r>
    <x v="1"/>
    <x v="41"/>
    <x v="41"/>
    <x v="50"/>
    <n v="1056"/>
    <n v="35716"/>
    <n v="15437"/>
    <n v="351"/>
    <n v="11853"/>
    <n v="4583"/>
  </r>
  <r>
    <x v="2"/>
    <x v="9"/>
    <x v="9"/>
    <x v="50"/>
    <n v="0"/>
    <n v="0"/>
    <n v="0"/>
    <n v="0"/>
    <n v="0"/>
    <n v="8036"/>
  </r>
  <r>
    <x v="3"/>
    <x v="42"/>
    <x v="42"/>
    <x v="50"/>
    <n v="20"/>
    <n v="726"/>
    <n v="42"/>
    <n v="31"/>
    <n v="1094"/>
    <n v="36"/>
  </r>
  <r>
    <x v="3"/>
    <x v="44"/>
    <x v="44"/>
    <x v="50"/>
    <n v="1904"/>
    <n v="64087"/>
    <n v="9250"/>
    <n v="1475"/>
    <n v="49868"/>
    <n v="8510"/>
  </r>
  <r>
    <x v="0"/>
    <x v="22"/>
    <x v="22"/>
    <x v="50"/>
    <n v="360"/>
    <n v="12242"/>
    <n v="1627"/>
    <n v="197"/>
    <n v="6669"/>
    <n v="792"/>
  </r>
  <r>
    <x v="0"/>
    <x v="11"/>
    <x v="11"/>
    <x v="50"/>
    <n v="935"/>
    <n v="24316"/>
    <n v="2348"/>
    <n v="387"/>
    <n v="20263"/>
    <n v="1648"/>
  </r>
  <r>
    <x v="1"/>
    <x v="24"/>
    <x v="24"/>
    <x v="50"/>
    <n v="132"/>
    <n v="4708"/>
    <n v="9984"/>
    <n v="121"/>
    <n v="4219"/>
    <n v="9992"/>
  </r>
  <r>
    <x v="4"/>
    <x v="50"/>
    <x v="50"/>
    <x v="50"/>
    <n v="170"/>
    <n v="5741"/>
    <n v="7838"/>
    <n v="349"/>
    <n v="11786"/>
    <n v="7339"/>
  </r>
  <r>
    <x v="2"/>
    <x v="26"/>
    <x v="26"/>
    <x v="51"/>
    <n v="0"/>
    <n v="0"/>
    <n v="12162"/>
    <n v="0"/>
    <n v="0"/>
    <n v="12752"/>
  </r>
  <r>
    <x v="1"/>
    <x v="72"/>
    <x v="72"/>
    <x v="51"/>
    <n v="0"/>
    <n v="0"/>
    <n v="19037"/>
    <n v="0"/>
    <n v="0"/>
    <n v="18884"/>
  </r>
  <r>
    <x v="1"/>
    <x v="274"/>
    <x v="273"/>
    <x v="51"/>
    <n v="0"/>
    <n v="0"/>
    <n v="23606"/>
    <n v="0"/>
    <n v="0"/>
    <n v="26516"/>
  </r>
  <r>
    <x v="0"/>
    <x v="1"/>
    <x v="1"/>
    <x v="51"/>
    <m/>
    <m/>
    <m/>
    <n v="498"/>
    <n v="16917"/>
    <n v="0"/>
  </r>
  <r>
    <x v="4"/>
    <x v="275"/>
    <x v="274"/>
    <x v="51"/>
    <n v="0"/>
    <n v="0"/>
    <n v="19344"/>
    <n v="0"/>
    <n v="0"/>
    <n v="19388"/>
  </r>
  <r>
    <x v="1"/>
    <x v="2"/>
    <x v="2"/>
    <x v="51"/>
    <n v="0"/>
    <n v="0"/>
    <n v="8726"/>
    <n v="0"/>
    <n v="0"/>
    <n v="10092"/>
  </r>
  <r>
    <x v="2"/>
    <x v="3"/>
    <x v="3"/>
    <x v="51"/>
    <n v="0"/>
    <n v="0"/>
    <n v="1699"/>
    <n v="0"/>
    <n v="0"/>
    <n v="2656"/>
  </r>
  <r>
    <x v="0"/>
    <x v="4"/>
    <x v="4"/>
    <x v="51"/>
    <n v="0"/>
    <n v="0"/>
    <n v="26203"/>
    <n v="0"/>
    <n v="0"/>
    <n v="31500"/>
  </r>
  <r>
    <x v="1"/>
    <x v="276"/>
    <x v="275"/>
    <x v="51"/>
    <n v="80"/>
    <n v="2648"/>
    <n v="3785"/>
    <n v="91"/>
    <n v="4011"/>
    <n v="347"/>
  </r>
  <r>
    <x v="1"/>
    <x v="28"/>
    <x v="28"/>
    <x v="51"/>
    <n v="0"/>
    <n v="0"/>
    <n v="29846"/>
    <n v="0"/>
    <n v="0"/>
    <n v="21968"/>
  </r>
  <r>
    <x v="0"/>
    <x v="185"/>
    <x v="184"/>
    <x v="51"/>
    <n v="0"/>
    <n v="0"/>
    <n v="29165"/>
    <n v="0"/>
    <n v="0"/>
    <n v="27236"/>
  </r>
  <r>
    <x v="3"/>
    <x v="195"/>
    <x v="194"/>
    <x v="51"/>
    <n v="0"/>
    <n v="0"/>
    <n v="47750"/>
    <n v="0"/>
    <n v="0"/>
    <n v="55349.45"/>
  </r>
  <r>
    <x v="0"/>
    <x v="7"/>
    <x v="7"/>
    <x v="51"/>
    <n v="3916"/>
    <n v="129634"/>
    <n v="185315"/>
    <n v="174"/>
    <n v="5660"/>
    <n v="8100"/>
  </r>
  <r>
    <x v="0"/>
    <x v="277"/>
    <x v="276"/>
    <x v="51"/>
    <n v="0"/>
    <n v="0"/>
    <n v="4968"/>
    <n v="0"/>
    <n v="0"/>
    <n v="9128"/>
  </r>
  <r>
    <x v="4"/>
    <x v="278"/>
    <x v="277"/>
    <x v="51"/>
    <n v="0"/>
    <n v="0"/>
    <n v="11021"/>
    <n v="0"/>
    <n v="0"/>
    <n v="13852"/>
  </r>
  <r>
    <x v="4"/>
    <x v="279"/>
    <x v="278"/>
    <x v="51"/>
    <n v="0"/>
    <n v="0"/>
    <n v="12346"/>
    <n v="0"/>
    <n v="0"/>
    <n v="11328"/>
  </r>
  <r>
    <x v="3"/>
    <x v="280"/>
    <x v="279"/>
    <x v="51"/>
    <n v="0"/>
    <n v="0"/>
    <n v="10157"/>
    <n v="0"/>
    <n v="0"/>
    <n v="7804"/>
  </r>
  <r>
    <x v="2"/>
    <x v="33"/>
    <x v="33"/>
    <x v="51"/>
    <n v="0"/>
    <n v="0"/>
    <n v="22205"/>
    <n v="0"/>
    <n v="0"/>
    <n v="26996"/>
  </r>
  <r>
    <x v="4"/>
    <x v="281"/>
    <x v="280"/>
    <x v="51"/>
    <n v="0"/>
    <n v="0"/>
    <n v="10099"/>
    <n v="0"/>
    <n v="0"/>
    <n v="15152"/>
  </r>
  <r>
    <x v="3"/>
    <x v="202"/>
    <x v="201"/>
    <x v="51"/>
    <n v="0"/>
    <n v="0"/>
    <n v="14122"/>
    <n v="0"/>
    <n v="0"/>
    <n v="15544"/>
  </r>
  <r>
    <x v="0"/>
    <x v="59"/>
    <x v="59"/>
    <x v="51"/>
    <n v="0"/>
    <n v="0"/>
    <n v="11650"/>
    <n v="0"/>
    <n v="0"/>
    <n v="10284"/>
  </r>
  <r>
    <x v="0"/>
    <x v="282"/>
    <x v="281"/>
    <x v="51"/>
    <n v="0"/>
    <n v="0"/>
    <n v="5722"/>
    <n v="0"/>
    <n v="0"/>
    <n v="7540"/>
  </r>
  <r>
    <x v="3"/>
    <x v="92"/>
    <x v="92"/>
    <x v="51"/>
    <n v="756"/>
    <n v="24708"/>
    <n v="3263"/>
    <n v="762"/>
    <n v="25624"/>
    <n v="3013"/>
  </r>
  <r>
    <x v="3"/>
    <x v="35"/>
    <x v="35"/>
    <x v="51"/>
    <n v="0"/>
    <n v="0"/>
    <n v="12533"/>
    <n v="0"/>
    <n v="0"/>
    <n v="9944"/>
  </r>
  <r>
    <x v="1"/>
    <x v="38"/>
    <x v="38"/>
    <x v="51"/>
    <n v="0"/>
    <n v="0"/>
    <n v="7090"/>
    <n v="0"/>
    <n v="0"/>
    <n v="6552"/>
  </r>
  <r>
    <x v="4"/>
    <x v="283"/>
    <x v="282"/>
    <x v="51"/>
    <n v="0"/>
    <n v="0"/>
    <n v="12638"/>
    <n v="0"/>
    <n v="0"/>
    <n v="23672"/>
  </r>
  <r>
    <x v="3"/>
    <x v="40"/>
    <x v="40"/>
    <x v="51"/>
    <n v="0"/>
    <n v="0"/>
    <n v="4200"/>
    <n v="0"/>
    <n v="0"/>
    <n v="9820"/>
  </r>
  <r>
    <x v="1"/>
    <x v="41"/>
    <x v="41"/>
    <x v="51"/>
    <n v="0"/>
    <n v="0"/>
    <n v="4925"/>
    <n v="0"/>
    <n v="0"/>
    <n v="7332"/>
  </r>
  <r>
    <x v="3"/>
    <x v="284"/>
    <x v="283"/>
    <x v="51"/>
    <n v="0"/>
    <n v="0"/>
    <n v="10085"/>
    <n v="0"/>
    <n v="0"/>
    <n v="10380"/>
  </r>
  <r>
    <x v="1"/>
    <x v="285"/>
    <x v="284"/>
    <x v="51"/>
    <n v="0"/>
    <n v="0"/>
    <n v="13315"/>
    <n v="0"/>
    <n v="0"/>
    <n v="16552"/>
  </r>
  <r>
    <x v="3"/>
    <x v="286"/>
    <x v="285"/>
    <x v="51"/>
    <n v="0"/>
    <n v="0"/>
    <n v="1915"/>
    <n v="0"/>
    <n v="0"/>
    <n v="9340"/>
  </r>
  <r>
    <x v="0"/>
    <x v="287"/>
    <x v="286"/>
    <x v="51"/>
    <n v="0"/>
    <n v="0"/>
    <n v="17155"/>
    <n v="0"/>
    <n v="0"/>
    <n v="25392"/>
  </r>
  <r>
    <x v="0"/>
    <x v="21"/>
    <x v="21"/>
    <x v="51"/>
    <n v="838"/>
    <n v="27741"/>
    <n v="39657"/>
    <n v="838"/>
    <n v="28468"/>
    <n v="39657"/>
  </r>
  <r>
    <x v="3"/>
    <x v="186"/>
    <x v="185"/>
    <x v="51"/>
    <n v="0"/>
    <n v="0"/>
    <n v="20803"/>
    <n v="0"/>
    <n v="0"/>
    <n v="21004"/>
  </r>
  <r>
    <x v="0"/>
    <x v="288"/>
    <x v="287"/>
    <x v="51"/>
    <m/>
    <m/>
    <m/>
    <n v="498"/>
    <n v="16917"/>
    <n v="0"/>
  </r>
  <r>
    <x v="2"/>
    <x v="9"/>
    <x v="9"/>
    <x v="51"/>
    <n v="0"/>
    <n v="0"/>
    <n v="17280"/>
    <n v="0"/>
    <n v="0"/>
    <n v="17404"/>
  </r>
  <r>
    <x v="0"/>
    <x v="64"/>
    <x v="64"/>
    <x v="51"/>
    <n v="686"/>
    <n v="22316"/>
    <n v="3782"/>
    <n v="632"/>
    <n v="20559"/>
    <n v="2961"/>
  </r>
  <r>
    <x v="4"/>
    <x v="289"/>
    <x v="288"/>
    <x v="51"/>
    <n v="6"/>
    <n v="196"/>
    <n v="176"/>
    <n v="0"/>
    <n v="0"/>
    <n v="20256"/>
  </r>
  <r>
    <x v="3"/>
    <x v="290"/>
    <x v="289"/>
    <x v="51"/>
    <n v="0"/>
    <n v="0"/>
    <n v="19046"/>
    <n v="0"/>
    <n v="0"/>
    <n v="19633.7"/>
  </r>
  <r>
    <x v="0"/>
    <x v="22"/>
    <x v="22"/>
    <x v="51"/>
    <n v="67"/>
    <n v="2322"/>
    <n v="149"/>
    <n v="72"/>
    <n v="2513"/>
    <n v="48"/>
  </r>
  <r>
    <x v="0"/>
    <x v="11"/>
    <x v="11"/>
    <x v="51"/>
    <n v="31"/>
    <n v="1022"/>
    <n v="140"/>
    <n v="31"/>
    <n v="1058"/>
    <n v="120"/>
  </r>
  <r>
    <x v="0"/>
    <x v="179"/>
    <x v="178"/>
    <x v="51"/>
    <n v="0"/>
    <n v="14"/>
    <n v="203832"/>
    <n v="0"/>
    <n v="0"/>
    <n v="0"/>
  </r>
  <r>
    <x v="4"/>
    <x v="187"/>
    <x v="186"/>
    <x v="51"/>
    <n v="0"/>
    <n v="0"/>
    <n v="23381"/>
    <n v="0"/>
    <n v="0"/>
    <n v="20348"/>
  </r>
  <r>
    <x v="2"/>
    <x v="188"/>
    <x v="187"/>
    <x v="51"/>
    <n v="0"/>
    <n v="0"/>
    <n v="12139"/>
    <n v="0"/>
    <n v="0"/>
    <n v="12948"/>
  </r>
  <r>
    <x v="2"/>
    <x v="291"/>
    <x v="290"/>
    <x v="51"/>
    <n v="0"/>
    <n v="0"/>
    <n v="16118"/>
    <n v="0"/>
    <n v="0"/>
    <n v="15164"/>
  </r>
  <r>
    <x v="0"/>
    <x v="84"/>
    <x v="84"/>
    <x v="51"/>
    <n v="0"/>
    <n v="0"/>
    <n v="8352"/>
    <n v="0"/>
    <n v="0"/>
    <n v="11176"/>
  </r>
  <r>
    <x v="4"/>
    <x v="45"/>
    <x v="45"/>
    <x v="51"/>
    <n v="0"/>
    <n v="0"/>
    <n v="18134"/>
    <n v="0"/>
    <n v="0"/>
    <n v="17044"/>
  </r>
  <r>
    <x v="0"/>
    <x v="67"/>
    <x v="67"/>
    <x v="51"/>
    <n v="811"/>
    <n v="30459"/>
    <n v="1644"/>
    <n v="876"/>
    <n v="33201"/>
    <n v="1666"/>
  </r>
  <r>
    <x v="0"/>
    <x v="46"/>
    <x v="46"/>
    <x v="51"/>
    <n v="0"/>
    <n v="0"/>
    <n v="12518"/>
    <n v="0"/>
    <n v="0"/>
    <n v="14732"/>
  </r>
  <r>
    <x v="2"/>
    <x v="180"/>
    <x v="179"/>
    <x v="51"/>
    <n v="0"/>
    <n v="0"/>
    <n v="40166"/>
    <n v="0"/>
    <n v="0"/>
    <n v="0"/>
  </r>
  <r>
    <x v="1"/>
    <x v="190"/>
    <x v="189"/>
    <x v="51"/>
    <n v="0"/>
    <n v="0"/>
    <n v="8736"/>
    <n v="0"/>
    <n v="0"/>
    <n v="23848"/>
  </r>
  <r>
    <x v="4"/>
    <x v="191"/>
    <x v="190"/>
    <x v="51"/>
    <n v="0"/>
    <n v="0"/>
    <n v="16282"/>
    <n v="0"/>
    <n v="0"/>
    <n v="14600"/>
  </r>
  <r>
    <x v="4"/>
    <x v="14"/>
    <x v="14"/>
    <x v="51"/>
    <n v="0"/>
    <n v="0"/>
    <n v="13109"/>
    <n v="0"/>
    <n v="0"/>
    <n v="13816"/>
  </r>
  <r>
    <x v="0"/>
    <x v="54"/>
    <x v="54"/>
    <x v="51"/>
    <n v="266"/>
    <n v="8636"/>
    <n v="1187"/>
    <n v="287"/>
    <n v="9384"/>
    <n v="1156"/>
  </r>
  <r>
    <x v="0"/>
    <x v="25"/>
    <x v="25"/>
    <x v="51"/>
    <n v="49"/>
    <n v="1594"/>
    <n v="6"/>
    <n v="46"/>
    <n v="1496"/>
    <n v="232"/>
  </r>
  <r>
    <x v="0"/>
    <x v="15"/>
    <x v="15"/>
    <x v="51"/>
    <n v="746"/>
    <n v="24131"/>
    <n v="20657"/>
    <n v="806"/>
    <n v="26495"/>
    <n v="21504"/>
  </r>
  <r>
    <x v="1"/>
    <x v="24"/>
    <x v="24"/>
    <x v="51"/>
    <n v="0"/>
    <n v="0"/>
    <n v="9432"/>
    <n v="0"/>
    <n v="0"/>
    <n v="8584"/>
  </r>
  <r>
    <x v="0"/>
    <x v="4"/>
    <x v="4"/>
    <x v="52"/>
    <n v="1630"/>
    <n v="109406"/>
    <n v="12855"/>
    <n v="1856"/>
    <n v="165940"/>
    <n v="12988"/>
  </r>
  <r>
    <x v="3"/>
    <x v="195"/>
    <x v="194"/>
    <x v="52"/>
    <n v="8777"/>
    <n v="469176"/>
    <n v="68928"/>
    <n v="9655"/>
    <n v="552000"/>
    <n v="67207"/>
  </r>
  <r>
    <x v="0"/>
    <x v="282"/>
    <x v="281"/>
    <x v="52"/>
    <n v="18244"/>
    <n v="593826"/>
    <n v="141889"/>
    <n v="20068"/>
    <n v="655955"/>
    <n v="140477"/>
  </r>
  <r>
    <x v="4"/>
    <x v="289"/>
    <x v="288"/>
    <x v="52"/>
    <n v="10633"/>
    <n v="501991"/>
    <n v="83440"/>
    <n v="10951"/>
    <n v="559878"/>
    <n v="76658"/>
  </r>
  <r>
    <x v="0"/>
    <x v="179"/>
    <x v="178"/>
    <x v="52"/>
    <n v="10901"/>
    <n v="968796"/>
    <n v="85944"/>
    <n v="11078"/>
    <n v="989395"/>
    <n v="77423"/>
  </r>
  <r>
    <x v="2"/>
    <x v="180"/>
    <x v="179"/>
    <x v="52"/>
    <n v="2516"/>
    <n v="240641"/>
    <n v="19827"/>
    <n v="2768"/>
    <n v="246125"/>
    <n v="19324"/>
  </r>
  <r>
    <x v="1"/>
    <x v="190"/>
    <x v="189"/>
    <x v="52"/>
    <n v="829"/>
    <n v="77923"/>
    <n v="6472"/>
    <n v="912"/>
    <n v="92068"/>
    <n v="6385"/>
  </r>
  <r>
    <x v="2"/>
    <x v="26"/>
    <x v="26"/>
    <x v="53"/>
    <n v="440"/>
    <n v="11294"/>
    <n v="458"/>
    <n v="454"/>
    <n v="11421"/>
    <n v="425"/>
  </r>
  <r>
    <x v="0"/>
    <x v="1"/>
    <x v="1"/>
    <x v="53"/>
    <n v="637"/>
    <n v="19858"/>
    <n v="3481"/>
    <n v="47"/>
    <n v="1236"/>
    <n v="36"/>
  </r>
  <r>
    <x v="1"/>
    <x v="2"/>
    <x v="2"/>
    <x v="53"/>
    <n v="2125"/>
    <n v="51593"/>
    <n v="3440"/>
    <n v="2231"/>
    <n v="57336"/>
    <n v="3416"/>
  </r>
  <r>
    <x v="2"/>
    <x v="3"/>
    <x v="3"/>
    <x v="53"/>
    <n v="35"/>
    <n v="1091"/>
    <n v="191"/>
    <n v="537"/>
    <n v="18579"/>
    <n v="3006"/>
  </r>
  <r>
    <x v="0"/>
    <x v="4"/>
    <x v="4"/>
    <x v="53"/>
    <n v="2527"/>
    <n v="106371"/>
    <n v="10837"/>
    <n v="2519"/>
    <n v="118120"/>
    <n v="11080"/>
  </r>
  <r>
    <x v="4"/>
    <x v="292"/>
    <x v="291"/>
    <x v="53"/>
    <n v="1629"/>
    <n v="47515"/>
    <n v="3970"/>
    <n v="1540"/>
    <n v="49457"/>
    <n v="5245"/>
  </r>
  <r>
    <x v="1"/>
    <x v="28"/>
    <x v="28"/>
    <x v="53"/>
    <n v="875"/>
    <n v="20927"/>
    <n v="9185"/>
    <n v="919"/>
    <n v="21317"/>
    <n v="5245"/>
  </r>
  <r>
    <x v="3"/>
    <x v="5"/>
    <x v="5"/>
    <x v="53"/>
    <n v="663"/>
    <n v="24694"/>
    <n v="4761"/>
    <n v="663"/>
    <n v="22939"/>
    <n v="3711"/>
  </r>
  <r>
    <x v="3"/>
    <x v="18"/>
    <x v="18"/>
    <x v="53"/>
    <n v="1361"/>
    <n v="46462"/>
    <n v="7264"/>
    <n v="2052"/>
    <n v="68815"/>
    <n v="8855"/>
  </r>
  <r>
    <x v="2"/>
    <x v="29"/>
    <x v="29"/>
    <x v="53"/>
    <n v="1313"/>
    <n v="34817"/>
    <n v="2614"/>
    <n v="1295"/>
    <n v="35003"/>
    <n v="2722"/>
  </r>
  <r>
    <x v="0"/>
    <x v="7"/>
    <x v="7"/>
    <x v="53"/>
    <n v="2346"/>
    <n v="60488"/>
    <n v="1035"/>
    <n v="1216"/>
    <n v="32625"/>
    <n v="432"/>
  </r>
  <r>
    <x v="2"/>
    <x v="8"/>
    <x v="8"/>
    <x v="53"/>
    <n v="1442"/>
    <n v="40902"/>
    <n v="8244"/>
    <n v="1442"/>
    <n v="41316"/>
    <n v="6772"/>
  </r>
  <r>
    <x v="2"/>
    <x v="33"/>
    <x v="33"/>
    <x v="53"/>
    <n v="242"/>
    <n v="19429"/>
    <n v="10762"/>
    <n v="233"/>
    <n v="20062"/>
    <n v="8522"/>
  </r>
  <r>
    <x v="3"/>
    <x v="35"/>
    <x v="35"/>
    <x v="53"/>
    <n v="616"/>
    <n v="19131"/>
    <n v="2241"/>
    <n v="647"/>
    <n v="19152"/>
    <n v="2883"/>
  </r>
  <r>
    <x v="4"/>
    <x v="36"/>
    <x v="36"/>
    <x v="53"/>
    <n v="1170"/>
    <n v="25529"/>
    <n v="2185"/>
    <n v="753"/>
    <n v="18552"/>
    <n v="1659"/>
  </r>
  <r>
    <x v="0"/>
    <x v="37"/>
    <x v="37"/>
    <x v="53"/>
    <n v="929"/>
    <n v="27462"/>
    <n v="884"/>
    <n v="676"/>
    <n v="20299"/>
    <n v="752"/>
  </r>
  <r>
    <x v="0"/>
    <x v="109"/>
    <x v="109"/>
    <x v="53"/>
    <n v="1426"/>
    <n v="49196"/>
    <n v="694"/>
    <n v="1345"/>
    <n v="50975"/>
    <n v="815"/>
  </r>
  <r>
    <x v="4"/>
    <x v="20"/>
    <x v="20"/>
    <x v="53"/>
    <n v="1344"/>
    <n v="38969"/>
    <n v="37462"/>
    <n v="1411"/>
    <n v="42169"/>
    <n v="28391"/>
  </r>
  <r>
    <x v="1"/>
    <x v="38"/>
    <x v="38"/>
    <x v="53"/>
    <n v="891"/>
    <n v="41912"/>
    <n v="8946"/>
    <n v="496"/>
    <n v="39229"/>
    <n v="12055"/>
  </r>
  <r>
    <x v="3"/>
    <x v="40"/>
    <x v="40"/>
    <x v="53"/>
    <n v="338"/>
    <n v="9403"/>
    <n v="7794"/>
    <n v="355"/>
    <n v="11149"/>
    <n v="5738"/>
  </r>
  <r>
    <x v="1"/>
    <x v="41"/>
    <x v="41"/>
    <x v="53"/>
    <n v="381"/>
    <n v="11406"/>
    <n v="1258"/>
    <n v="400"/>
    <n v="11734"/>
    <n v="1339"/>
  </r>
  <r>
    <x v="0"/>
    <x v="21"/>
    <x v="21"/>
    <x v="53"/>
    <n v="619"/>
    <n v="15236"/>
    <n v="1182"/>
    <n v="105"/>
    <n v="6158"/>
    <n v="568"/>
  </r>
  <r>
    <x v="2"/>
    <x v="9"/>
    <x v="9"/>
    <x v="53"/>
    <n v="112"/>
    <n v="3194"/>
    <n v="10054"/>
    <n v="526"/>
    <n v="14781"/>
    <n v="82561"/>
  </r>
  <r>
    <x v="0"/>
    <x v="10"/>
    <x v="10"/>
    <x v="53"/>
    <n v="2078"/>
    <n v="95993"/>
    <n v="1735"/>
    <n v="2182"/>
    <n v="97160"/>
    <n v="1872"/>
  </r>
  <r>
    <x v="3"/>
    <x v="42"/>
    <x v="42"/>
    <x v="53"/>
    <n v="198"/>
    <n v="4817"/>
    <n v="2250"/>
    <n v="208"/>
    <n v="4851"/>
    <n v="1693"/>
  </r>
  <r>
    <x v="3"/>
    <x v="44"/>
    <x v="44"/>
    <x v="53"/>
    <n v="1606"/>
    <n v="48810"/>
    <n v="7940"/>
    <n v="1686"/>
    <n v="50808"/>
    <n v="7944"/>
  </r>
  <r>
    <x v="0"/>
    <x v="22"/>
    <x v="22"/>
    <x v="53"/>
    <n v="387"/>
    <n v="10529"/>
    <n v="216"/>
    <n v="283"/>
    <n v="7732"/>
    <n v="176"/>
  </r>
  <r>
    <x v="0"/>
    <x v="11"/>
    <x v="11"/>
    <x v="53"/>
    <n v="5647"/>
    <n v="169509"/>
    <n v="55666"/>
    <n v="4892"/>
    <n v="204534"/>
    <n v="54507"/>
  </r>
  <r>
    <x v="4"/>
    <x v="45"/>
    <x v="45"/>
    <x v="53"/>
    <n v="0"/>
    <n v="0"/>
    <n v="0"/>
    <n v="0"/>
    <n v="0"/>
    <n v="6596"/>
  </r>
  <r>
    <x v="4"/>
    <x v="47"/>
    <x v="47"/>
    <x v="53"/>
    <n v="918"/>
    <n v="25280"/>
    <n v="2172"/>
    <n v="156"/>
    <n v="12264"/>
    <n v="468"/>
  </r>
  <r>
    <x v="4"/>
    <x v="49"/>
    <x v="49"/>
    <x v="53"/>
    <n v="694"/>
    <n v="17538"/>
    <n v="1033"/>
    <n v="398"/>
    <n v="9294"/>
    <n v="1801"/>
  </r>
  <r>
    <x v="1"/>
    <x v="13"/>
    <x v="13"/>
    <x v="53"/>
    <n v="50"/>
    <n v="4044"/>
    <n v="142"/>
    <n v="34"/>
    <n v="2681"/>
    <n v="128"/>
  </r>
  <r>
    <x v="0"/>
    <x v="54"/>
    <x v="54"/>
    <x v="53"/>
    <n v="1032"/>
    <n v="25971"/>
    <n v="355"/>
    <n v="1084"/>
    <n v="27917"/>
    <n v="279"/>
  </r>
  <r>
    <x v="0"/>
    <x v="15"/>
    <x v="15"/>
    <x v="53"/>
    <n v="4158"/>
    <n v="119163"/>
    <n v="5828"/>
    <n v="2968"/>
    <n v="96357"/>
    <n v="5176"/>
  </r>
  <r>
    <x v="3"/>
    <x v="16"/>
    <x v="16"/>
    <x v="53"/>
    <n v="436"/>
    <n v="13147"/>
    <n v="1230"/>
    <n v="458"/>
    <n v="13757"/>
    <n v="1077"/>
  </r>
  <r>
    <x v="1"/>
    <x v="24"/>
    <x v="24"/>
    <x v="53"/>
    <n v="323"/>
    <n v="9250"/>
    <n v="465"/>
    <n v="339"/>
    <n v="10163"/>
    <n v="1911"/>
  </r>
  <r>
    <x v="4"/>
    <x v="50"/>
    <x v="50"/>
    <x v="53"/>
    <n v="440"/>
    <n v="13718"/>
    <n v="2405"/>
    <n v="462"/>
    <n v="18803"/>
    <n v="421"/>
  </r>
  <r>
    <x v="0"/>
    <x v="53"/>
    <x v="53"/>
    <x v="54"/>
    <n v="1279"/>
    <n v="113941"/>
    <n v="767"/>
    <n v="1279"/>
    <n v="118994"/>
    <n v="847"/>
  </r>
  <r>
    <x v="0"/>
    <x v="10"/>
    <x v="10"/>
    <x v="54"/>
    <n v="2105"/>
    <n v="321603"/>
    <n v="1577"/>
    <n v="401"/>
    <n v="60246"/>
    <n v="120"/>
  </r>
  <r>
    <x v="0"/>
    <x v="11"/>
    <x v="11"/>
    <x v="54"/>
    <n v="2764"/>
    <n v="458534"/>
    <n v="4089"/>
    <n v="2128"/>
    <n v="402885"/>
    <n v="1944"/>
  </r>
  <r>
    <x v="1"/>
    <x v="27"/>
    <x v="27"/>
    <x v="55"/>
    <n v="31"/>
    <n v="2927"/>
    <n v="245"/>
    <n v="95"/>
    <n v="8975"/>
    <n v="665"/>
  </r>
  <r>
    <x v="0"/>
    <x v="293"/>
    <x v="292"/>
    <x v="55"/>
    <n v="9513"/>
    <n v="900723"/>
    <n v="74919"/>
    <n v="11307"/>
    <n v="1081458"/>
    <n v="79149"/>
  </r>
  <r>
    <x v="0"/>
    <x v="4"/>
    <x v="4"/>
    <x v="55"/>
    <n v="4719"/>
    <n v="577416"/>
    <n v="37511"/>
    <n v="4650"/>
    <n v="545505"/>
    <n v="33023"/>
  </r>
  <r>
    <x v="1"/>
    <x v="28"/>
    <x v="28"/>
    <x v="55"/>
    <n v="300"/>
    <n v="31020"/>
    <n v="2350"/>
    <n v="466"/>
    <n v="46610"/>
    <n v="3262"/>
  </r>
  <r>
    <x v="2"/>
    <x v="29"/>
    <x v="29"/>
    <x v="55"/>
    <n v="624"/>
    <n v="59665"/>
    <n v="4894"/>
    <n v="1027"/>
    <n v="98260"/>
    <n v="7189"/>
  </r>
  <r>
    <x v="0"/>
    <x v="7"/>
    <x v="7"/>
    <x v="55"/>
    <n v="100"/>
    <n v="10065"/>
    <n v="793"/>
    <n v="275"/>
    <n v="31076"/>
    <n v="1925"/>
  </r>
  <r>
    <x v="2"/>
    <x v="294"/>
    <x v="293"/>
    <x v="55"/>
    <n v="6300"/>
    <n v="658503"/>
    <n v="49667"/>
    <n v="3766"/>
    <n v="403982"/>
    <n v="26362"/>
  </r>
  <r>
    <x v="4"/>
    <x v="36"/>
    <x v="36"/>
    <x v="55"/>
    <n v="450"/>
    <n v="44163"/>
    <n v="3540"/>
    <n v="323"/>
    <n v="32455"/>
    <n v="2261"/>
  </r>
  <r>
    <x v="0"/>
    <x v="37"/>
    <x v="37"/>
    <x v="55"/>
    <n v="2600"/>
    <n v="256783"/>
    <n v="20339"/>
    <n v="2809"/>
    <n v="287350"/>
    <n v="19663"/>
  </r>
  <r>
    <x v="4"/>
    <x v="20"/>
    <x v="20"/>
    <x v="55"/>
    <n v="20"/>
    <n v="1886"/>
    <n v="153"/>
    <n v="75"/>
    <n v="7313"/>
    <n v="525"/>
  </r>
  <r>
    <x v="1"/>
    <x v="38"/>
    <x v="38"/>
    <x v="55"/>
    <n v="0"/>
    <n v="0"/>
    <n v="0"/>
    <n v="89"/>
    <n v="8597"/>
    <n v="623"/>
  </r>
  <r>
    <x v="1"/>
    <x v="41"/>
    <x v="41"/>
    <x v="55"/>
    <n v="264"/>
    <n v="25133"/>
    <n v="2014"/>
    <n v="44"/>
    <n v="4250"/>
    <n v="308"/>
  </r>
  <r>
    <x v="0"/>
    <x v="95"/>
    <x v="95"/>
    <x v="55"/>
    <n v="70"/>
    <n v="6737"/>
    <n v="562"/>
    <n v="25"/>
    <n v="2403"/>
    <n v="175"/>
  </r>
  <r>
    <x v="0"/>
    <x v="96"/>
    <x v="96"/>
    <x v="55"/>
    <n v="348"/>
    <n v="39025"/>
    <n v="2764"/>
    <n v="109"/>
    <n v="12305"/>
    <n v="763"/>
  </r>
  <r>
    <x v="2"/>
    <x v="9"/>
    <x v="9"/>
    <x v="55"/>
    <n v="1080"/>
    <n v="102551"/>
    <n v="8478"/>
    <n v="1141"/>
    <n v="108018"/>
    <n v="7987"/>
  </r>
  <r>
    <x v="3"/>
    <x v="42"/>
    <x v="42"/>
    <x v="55"/>
    <n v="383"/>
    <n v="35757"/>
    <n v="3044"/>
    <n v="323"/>
    <n v="30924"/>
    <n v="2261"/>
  </r>
  <r>
    <x v="0"/>
    <x v="295"/>
    <x v="294"/>
    <x v="55"/>
    <n v="2000"/>
    <n v="191735"/>
    <n v="15815"/>
    <n v="1396"/>
    <n v="133800"/>
    <n v="9772"/>
  </r>
  <r>
    <x v="0"/>
    <x v="296"/>
    <x v="295"/>
    <x v="55"/>
    <n v="2765"/>
    <n v="307042"/>
    <n v="21770"/>
    <n v="2559"/>
    <n v="281172"/>
    <n v="17913"/>
  </r>
  <r>
    <x v="1"/>
    <x v="297"/>
    <x v="296"/>
    <x v="55"/>
    <n v="150"/>
    <n v="16142"/>
    <n v="1179"/>
    <n v="39"/>
    <n v="4286"/>
    <n v="273"/>
  </r>
  <r>
    <x v="2"/>
    <x v="298"/>
    <x v="297"/>
    <x v="55"/>
    <n v="3803"/>
    <n v="369726"/>
    <n v="29982"/>
    <n v="2139"/>
    <n v="219542"/>
    <n v="14973"/>
  </r>
  <r>
    <x v="0"/>
    <x v="299"/>
    <x v="298"/>
    <x v="55"/>
    <n v="1800"/>
    <n v="172029"/>
    <n v="14488"/>
    <n v="828"/>
    <n v="79488"/>
    <n v="5796"/>
  </r>
  <r>
    <x v="0"/>
    <x v="22"/>
    <x v="22"/>
    <x v="55"/>
    <n v="206"/>
    <n v="19491"/>
    <n v="1618"/>
    <n v="296"/>
    <n v="28054"/>
    <n v="2072"/>
  </r>
  <r>
    <x v="0"/>
    <x v="12"/>
    <x v="12"/>
    <x v="55"/>
    <n v="1521"/>
    <n v="157409"/>
    <n v="11944"/>
    <n v="1967"/>
    <n v="202095"/>
    <n v="13769"/>
  </r>
  <r>
    <x v="0"/>
    <x v="66"/>
    <x v="66"/>
    <x v="55"/>
    <n v="2000"/>
    <n v="194975"/>
    <n v="15576"/>
    <n v="2295"/>
    <n v="243707"/>
    <n v="16065"/>
  </r>
  <r>
    <x v="0"/>
    <x v="46"/>
    <x v="46"/>
    <x v="55"/>
    <n v="139"/>
    <n v="13294"/>
    <n v="1067"/>
    <n v="240"/>
    <n v="23758"/>
    <n v="1680"/>
  </r>
  <r>
    <x v="0"/>
    <x v="15"/>
    <x v="15"/>
    <x v="55"/>
    <n v="1700"/>
    <n v="181946"/>
    <n v="13332"/>
    <n v="1624"/>
    <n v="171287"/>
    <n v="11368"/>
  </r>
  <r>
    <x v="1"/>
    <x v="24"/>
    <x v="24"/>
    <x v="55"/>
    <n v="83"/>
    <n v="8286"/>
    <n v="641"/>
    <n v="205"/>
    <n v="19765"/>
    <n v="1435"/>
  </r>
  <r>
    <x v="4"/>
    <x v="50"/>
    <x v="50"/>
    <x v="55"/>
    <n v="76"/>
    <n v="8522"/>
    <n v="581"/>
    <n v="275"/>
    <n v="30223"/>
    <n v="1925"/>
  </r>
  <r>
    <x v="1"/>
    <x v="27"/>
    <x v="27"/>
    <x v="56"/>
    <n v="190"/>
    <n v="17945"/>
    <n v="623"/>
    <n v="209"/>
    <n v="19748"/>
    <n v="560"/>
  </r>
  <r>
    <x v="0"/>
    <x v="293"/>
    <x v="292"/>
    <x v="56"/>
    <n v="1071"/>
    <n v="101324"/>
    <n v="1676"/>
    <n v="1065"/>
    <n v="100875"/>
    <n v="1571"/>
  </r>
  <r>
    <x v="1"/>
    <x v="28"/>
    <x v="28"/>
    <x v="56"/>
    <n v="1739"/>
    <n v="192465"/>
    <n v="1831"/>
    <n v="1913"/>
    <n v="198178"/>
    <n v="2050"/>
  </r>
  <r>
    <x v="3"/>
    <x v="18"/>
    <x v="18"/>
    <x v="56"/>
    <n v="9669"/>
    <n v="992119"/>
    <n v="13009"/>
    <n v="6426"/>
    <n v="693345"/>
    <n v="7808"/>
  </r>
  <r>
    <x v="2"/>
    <x v="29"/>
    <x v="29"/>
    <x v="56"/>
    <n v="5763"/>
    <n v="551680"/>
    <n v="6769"/>
    <n v="6339"/>
    <n v="606530"/>
    <n v="6251"/>
  </r>
  <r>
    <x v="0"/>
    <x v="7"/>
    <x v="7"/>
    <x v="56"/>
    <n v="1471"/>
    <n v="150663"/>
    <n v="1647"/>
    <n v="1618"/>
    <n v="171500"/>
    <n v="1797"/>
  </r>
  <r>
    <x v="2"/>
    <x v="294"/>
    <x v="293"/>
    <x v="56"/>
    <n v="3854"/>
    <n v="392613"/>
    <n v="445"/>
    <n v="4239"/>
    <n v="447943"/>
    <n v="744"/>
  </r>
  <r>
    <x v="4"/>
    <x v="36"/>
    <x v="36"/>
    <x v="56"/>
    <n v="2920"/>
    <n v="302271"/>
    <n v="2508"/>
    <n v="3212"/>
    <n v="337819"/>
    <n v="2696"/>
  </r>
  <r>
    <x v="0"/>
    <x v="37"/>
    <x v="37"/>
    <x v="56"/>
    <n v="5494"/>
    <n v="553081"/>
    <n v="6102"/>
    <n v="6043"/>
    <n v="620437"/>
    <n v="4840"/>
  </r>
  <r>
    <x v="4"/>
    <x v="20"/>
    <x v="20"/>
    <x v="56"/>
    <n v="1349"/>
    <n v="142941"/>
    <n v="2085"/>
    <n v="860"/>
    <n v="90018"/>
    <n v="2197"/>
  </r>
  <r>
    <x v="1"/>
    <x v="38"/>
    <x v="38"/>
    <x v="56"/>
    <n v="1168"/>
    <n v="117102"/>
    <n v="707"/>
    <n v="1285"/>
    <n v="133860"/>
    <n v="280"/>
  </r>
  <r>
    <x v="1"/>
    <x v="41"/>
    <x v="41"/>
    <x v="56"/>
    <n v="575"/>
    <n v="63287"/>
    <n v="624"/>
    <n v="633"/>
    <n v="66232"/>
    <n v="1273"/>
  </r>
  <r>
    <x v="0"/>
    <x v="95"/>
    <x v="95"/>
    <x v="56"/>
    <n v="790"/>
    <n v="76178"/>
    <n v="0"/>
    <n v="869"/>
    <n v="83934"/>
    <n v="0"/>
  </r>
  <r>
    <x v="0"/>
    <x v="96"/>
    <x v="96"/>
    <x v="56"/>
    <n v="8400"/>
    <n v="936101"/>
    <n v="12366"/>
    <n v="8132"/>
    <n v="913854"/>
    <n v="10187"/>
  </r>
  <r>
    <x v="2"/>
    <x v="9"/>
    <x v="9"/>
    <x v="56"/>
    <n v="4347"/>
    <n v="413825"/>
    <n v="8067"/>
    <n v="4761"/>
    <n v="452765"/>
    <n v="6484"/>
  </r>
  <r>
    <x v="0"/>
    <x v="10"/>
    <x v="10"/>
    <x v="56"/>
    <n v="2990"/>
    <n v="315608"/>
    <n v="6660"/>
    <n v="3289"/>
    <n v="352987"/>
    <n v="5613"/>
  </r>
  <r>
    <x v="3"/>
    <x v="42"/>
    <x v="42"/>
    <x v="56"/>
    <n v="1420"/>
    <n v="135614"/>
    <n v="880"/>
    <n v="1499"/>
    <n v="142860"/>
    <n v="1324"/>
  </r>
  <r>
    <x v="0"/>
    <x v="295"/>
    <x v="294"/>
    <x v="56"/>
    <n v="4152"/>
    <n v="398443"/>
    <n v="4116"/>
    <n v="4567"/>
    <n v="438176"/>
    <n v="3871"/>
  </r>
  <r>
    <x v="0"/>
    <x v="296"/>
    <x v="295"/>
    <x v="56"/>
    <n v="1129"/>
    <n v="125358"/>
    <n v="198"/>
    <n v="1242"/>
    <n v="138061"/>
    <n v="279"/>
  </r>
  <r>
    <x v="1"/>
    <x v="297"/>
    <x v="296"/>
    <x v="56"/>
    <n v="2838"/>
    <n v="304982"/>
    <n v="4957"/>
    <n v="3122"/>
    <n v="339654"/>
    <n v="4158"/>
  </r>
  <r>
    <x v="3"/>
    <x v="300"/>
    <x v="299"/>
    <x v="56"/>
    <n v="4288"/>
    <n v="411929"/>
    <n v="13822"/>
    <n v="4462"/>
    <n v="441929"/>
    <n v="11436"/>
  </r>
  <r>
    <x v="2"/>
    <x v="298"/>
    <x v="297"/>
    <x v="56"/>
    <n v="5039"/>
    <n v="535156"/>
    <n v="7319"/>
    <n v="5543"/>
    <n v="602374"/>
    <n v="8047"/>
  </r>
  <r>
    <x v="0"/>
    <x v="299"/>
    <x v="298"/>
    <x v="56"/>
    <n v="349"/>
    <n v="33286"/>
    <n v="0"/>
    <n v="384"/>
    <n v="36973"/>
    <n v="0"/>
  </r>
  <r>
    <x v="3"/>
    <x v="44"/>
    <x v="44"/>
    <x v="56"/>
    <n v="2640"/>
    <n v="270886"/>
    <n v="3552"/>
    <n v="908"/>
    <n v="100933"/>
    <n v="1687"/>
  </r>
  <r>
    <x v="0"/>
    <x v="22"/>
    <x v="22"/>
    <x v="56"/>
    <n v="365"/>
    <n v="34575"/>
    <n v="662"/>
    <n v="402"/>
    <n v="38330"/>
    <n v="348"/>
  </r>
  <r>
    <x v="0"/>
    <x v="23"/>
    <x v="23"/>
    <x v="56"/>
    <n v="1166"/>
    <n v="114734"/>
    <n v="1543"/>
    <n v="1283"/>
    <n v="126836"/>
    <n v="1285"/>
  </r>
  <r>
    <x v="0"/>
    <x v="11"/>
    <x v="11"/>
    <x v="56"/>
    <n v="2232"/>
    <n v="230384"/>
    <n v="3420"/>
    <n v="2072"/>
    <n v="215462"/>
    <n v="2348"/>
  </r>
  <r>
    <x v="0"/>
    <x v="12"/>
    <x v="12"/>
    <x v="56"/>
    <n v="3187"/>
    <n v="343211"/>
    <n v="4583"/>
    <n v="3506"/>
    <n v="375402"/>
    <n v="4820"/>
  </r>
  <r>
    <x v="0"/>
    <x v="66"/>
    <x v="66"/>
    <x v="56"/>
    <n v="2543"/>
    <n v="261959"/>
    <n v="4474"/>
    <n v="2797"/>
    <n v="299497"/>
    <n v="5652"/>
  </r>
  <r>
    <x v="0"/>
    <x v="46"/>
    <x v="46"/>
    <x v="56"/>
    <n v="1400"/>
    <n v="138693"/>
    <n v="842"/>
    <n v="1540"/>
    <n v="154941"/>
    <n v="627"/>
  </r>
  <r>
    <x v="0"/>
    <x v="15"/>
    <x v="15"/>
    <x v="56"/>
    <n v="7232"/>
    <n v="765073"/>
    <n v="9410"/>
    <n v="7955"/>
    <n v="859226"/>
    <n v="9815"/>
  </r>
  <r>
    <x v="1"/>
    <x v="24"/>
    <x v="24"/>
    <x v="56"/>
    <n v="1331"/>
    <n v="129716"/>
    <n v="886"/>
    <n v="1379"/>
    <n v="135527"/>
    <n v="924"/>
  </r>
  <r>
    <x v="4"/>
    <x v="50"/>
    <x v="50"/>
    <x v="56"/>
    <n v="723"/>
    <n v="81034"/>
    <n v="1433"/>
    <n v="795"/>
    <n v="88753"/>
    <n v="999"/>
  </r>
  <r>
    <x v="3"/>
    <x v="301"/>
    <x v="300"/>
    <x v="57"/>
    <n v="4154"/>
    <n v="77842"/>
    <n v="1097"/>
    <n v="5197"/>
    <n v="88326"/>
    <n v="952"/>
  </r>
  <r>
    <x v="2"/>
    <x v="26"/>
    <x v="26"/>
    <x v="57"/>
    <n v="5571"/>
    <n v="83201"/>
    <n v="0"/>
    <n v="5765"/>
    <n v="94823"/>
    <n v="0"/>
  </r>
  <r>
    <x v="1"/>
    <x v="27"/>
    <x v="27"/>
    <x v="57"/>
    <n v="1348"/>
    <n v="24256"/>
    <n v="199"/>
    <n v="1216"/>
    <n v="21197"/>
    <n v="128"/>
  </r>
  <r>
    <x v="0"/>
    <x v="302"/>
    <x v="301"/>
    <x v="57"/>
    <n v="1464"/>
    <n v="27676"/>
    <n v="27"/>
    <n v="1317"/>
    <n v="24957"/>
    <n v="0"/>
  </r>
  <r>
    <x v="0"/>
    <x v="293"/>
    <x v="292"/>
    <x v="57"/>
    <n v="12204"/>
    <n v="192404"/>
    <n v="6655"/>
    <n v="13626"/>
    <n v="215968"/>
    <n v="6232"/>
  </r>
  <r>
    <x v="1"/>
    <x v="2"/>
    <x v="2"/>
    <x v="57"/>
    <n v="1218"/>
    <n v="15204"/>
    <n v="40"/>
    <n v="2300"/>
    <n v="29756"/>
    <n v="68"/>
  </r>
  <r>
    <x v="2"/>
    <x v="3"/>
    <x v="3"/>
    <x v="57"/>
    <n v="10627"/>
    <n v="166066"/>
    <n v="1749"/>
    <n v="13443"/>
    <n v="206238"/>
    <n v="2728"/>
  </r>
  <r>
    <x v="0"/>
    <x v="4"/>
    <x v="4"/>
    <x v="57"/>
    <n v="30984"/>
    <n v="483703"/>
    <n v="9293"/>
    <n v="53985"/>
    <n v="847635"/>
    <n v="10604"/>
  </r>
  <r>
    <x v="1"/>
    <x v="276"/>
    <x v="275"/>
    <x v="57"/>
    <n v="680"/>
    <n v="9116"/>
    <n v="0"/>
    <n v="435"/>
    <n v="5903"/>
    <n v="0"/>
  </r>
  <r>
    <x v="1"/>
    <x v="122"/>
    <x v="122"/>
    <x v="57"/>
    <n v="728"/>
    <n v="10755"/>
    <n v="0"/>
    <n v="994"/>
    <n v="15784"/>
    <n v="0"/>
  </r>
  <r>
    <x v="1"/>
    <x v="28"/>
    <x v="28"/>
    <x v="57"/>
    <n v="2641"/>
    <n v="37049"/>
    <n v="669"/>
    <n v="3092"/>
    <n v="42658"/>
    <n v="788"/>
  </r>
  <r>
    <x v="3"/>
    <x v="5"/>
    <x v="5"/>
    <x v="57"/>
    <n v="57456"/>
    <n v="752862"/>
    <n v="4479"/>
    <n v="59174"/>
    <n v="761517"/>
    <n v="3704"/>
  </r>
  <r>
    <x v="3"/>
    <x v="195"/>
    <x v="194"/>
    <x v="57"/>
    <n v="1247"/>
    <n v="17573"/>
    <n v="0"/>
    <n v="922"/>
    <n v="14474"/>
    <n v="0"/>
  </r>
  <r>
    <x v="3"/>
    <x v="18"/>
    <x v="18"/>
    <x v="57"/>
    <n v="411"/>
    <n v="8076"/>
    <n v="153"/>
    <n v="215"/>
    <n v="4372"/>
    <n v="136"/>
  </r>
  <r>
    <x v="2"/>
    <x v="29"/>
    <x v="29"/>
    <x v="57"/>
    <n v="4888"/>
    <n v="68016"/>
    <n v="1075"/>
    <n v="5040"/>
    <n v="68450"/>
    <n v="976"/>
  </r>
  <r>
    <x v="4"/>
    <x v="105"/>
    <x v="105"/>
    <x v="57"/>
    <n v="5044"/>
    <n v="80205"/>
    <n v="1189"/>
    <n v="5944"/>
    <n v="96754"/>
    <n v="944"/>
  </r>
  <r>
    <x v="0"/>
    <x v="7"/>
    <x v="7"/>
    <x v="57"/>
    <n v="101"/>
    <n v="360"/>
    <n v="0"/>
    <n v="110"/>
    <n v="428"/>
    <n v="0"/>
  </r>
  <r>
    <x v="2"/>
    <x v="294"/>
    <x v="293"/>
    <x v="57"/>
    <n v="575"/>
    <n v="8854"/>
    <n v="969"/>
    <n v="464"/>
    <n v="8550"/>
    <n v="1232"/>
  </r>
  <r>
    <x v="3"/>
    <x v="303"/>
    <x v="302"/>
    <x v="57"/>
    <n v="1042"/>
    <n v="18632"/>
    <n v="0"/>
    <n v="1172"/>
    <n v="21895"/>
    <n v="0"/>
  </r>
  <r>
    <x v="3"/>
    <x v="89"/>
    <x v="89"/>
    <x v="57"/>
    <n v="195"/>
    <n v="1507"/>
    <n v="121"/>
    <n v="195"/>
    <n v="1815"/>
    <n v="71"/>
  </r>
  <r>
    <x v="2"/>
    <x v="78"/>
    <x v="78"/>
    <x v="57"/>
    <n v="346"/>
    <n v="4340"/>
    <n v="0"/>
    <n v="346"/>
    <n v="4859"/>
    <n v="46"/>
  </r>
  <r>
    <x v="3"/>
    <x v="304"/>
    <x v="303"/>
    <x v="57"/>
    <n v="2752"/>
    <n v="49210"/>
    <n v="200"/>
    <n v="2715"/>
    <n v="47329"/>
    <n v="252"/>
  </r>
  <r>
    <x v="2"/>
    <x v="8"/>
    <x v="8"/>
    <x v="57"/>
    <n v="11451"/>
    <n v="154980"/>
    <n v="1266"/>
    <n v="12003"/>
    <n v="160828"/>
    <n v="1184"/>
  </r>
  <r>
    <x v="2"/>
    <x v="33"/>
    <x v="33"/>
    <x v="57"/>
    <n v="12000"/>
    <n v="182288"/>
    <n v="3065"/>
    <n v="15062"/>
    <n v="222324"/>
    <n v="2620"/>
  </r>
  <r>
    <x v="0"/>
    <x v="34"/>
    <x v="34"/>
    <x v="57"/>
    <n v="3980"/>
    <n v="63186"/>
    <n v="427"/>
    <n v="3679"/>
    <n v="58348"/>
    <n v="304"/>
  </r>
  <r>
    <x v="0"/>
    <x v="59"/>
    <x v="59"/>
    <x v="57"/>
    <n v="751"/>
    <n v="3787"/>
    <n v="0"/>
    <n v="298"/>
    <n v="1604"/>
    <n v="0"/>
  </r>
  <r>
    <x v="3"/>
    <x v="92"/>
    <x v="92"/>
    <x v="57"/>
    <n v="2020"/>
    <n v="30281"/>
    <n v="0"/>
    <n v="1329"/>
    <n v="19766"/>
    <n v="0"/>
  </r>
  <r>
    <x v="3"/>
    <x v="35"/>
    <x v="35"/>
    <x v="57"/>
    <n v="1058"/>
    <n v="14688"/>
    <n v="112"/>
    <n v="2503"/>
    <n v="31826"/>
    <n v="64"/>
  </r>
  <r>
    <x v="4"/>
    <x v="60"/>
    <x v="60"/>
    <x v="57"/>
    <n v="1113"/>
    <n v="14387"/>
    <n v="0"/>
    <n v="1484"/>
    <n v="19145"/>
    <n v="0"/>
  </r>
  <r>
    <x v="4"/>
    <x v="36"/>
    <x v="36"/>
    <x v="57"/>
    <n v="5000"/>
    <n v="78735"/>
    <n v="893"/>
    <n v="5452"/>
    <n v="81844"/>
    <n v="1000"/>
  </r>
  <r>
    <x v="0"/>
    <x v="134"/>
    <x v="134"/>
    <x v="57"/>
    <n v="863"/>
    <n v="9676"/>
    <n v="0"/>
    <n v="574"/>
    <n v="2044"/>
    <n v="0"/>
  </r>
  <r>
    <x v="0"/>
    <x v="37"/>
    <x v="37"/>
    <x v="57"/>
    <n v="1705"/>
    <n v="18441"/>
    <n v="1486"/>
    <n v="1917"/>
    <n v="21999"/>
    <n v="1439"/>
  </r>
  <r>
    <x v="4"/>
    <x v="20"/>
    <x v="20"/>
    <x v="57"/>
    <n v="34915"/>
    <n v="465303"/>
    <n v="1731"/>
    <n v="31508"/>
    <n v="423701"/>
    <n v="996"/>
  </r>
  <r>
    <x v="1"/>
    <x v="38"/>
    <x v="38"/>
    <x v="57"/>
    <n v="4221"/>
    <n v="54860"/>
    <n v="193"/>
    <n v="3539"/>
    <n v="45258"/>
    <n v="148"/>
  </r>
  <r>
    <x v="4"/>
    <x v="208"/>
    <x v="207"/>
    <x v="57"/>
    <n v="1800"/>
    <n v="28666"/>
    <n v="321"/>
    <n v="2374"/>
    <n v="36949"/>
    <n v="308"/>
  </r>
  <r>
    <x v="3"/>
    <x v="40"/>
    <x v="40"/>
    <x v="57"/>
    <n v="4500"/>
    <n v="70282"/>
    <n v="711"/>
    <n v="3363"/>
    <n v="55381"/>
    <n v="668"/>
  </r>
  <r>
    <x v="1"/>
    <x v="41"/>
    <x v="41"/>
    <x v="57"/>
    <n v="1121"/>
    <n v="16066"/>
    <n v="62"/>
    <n v="3210"/>
    <n v="47532"/>
    <n v="260"/>
  </r>
  <r>
    <x v="0"/>
    <x v="21"/>
    <x v="21"/>
    <x v="57"/>
    <n v="67"/>
    <n v="341"/>
    <n v="0"/>
    <n v="60"/>
    <n v="214"/>
    <n v="0"/>
  </r>
  <r>
    <x v="2"/>
    <x v="94"/>
    <x v="94"/>
    <x v="57"/>
    <n v="20713"/>
    <n v="294246"/>
    <n v="2654"/>
    <n v="23496"/>
    <n v="322467"/>
    <n v="1856"/>
  </r>
  <r>
    <x v="0"/>
    <x v="305"/>
    <x v="304"/>
    <x v="57"/>
    <n v="8148"/>
    <n v="138651"/>
    <n v="1916"/>
    <n v="8834"/>
    <n v="147254"/>
    <n v="1640"/>
  </r>
  <r>
    <x v="0"/>
    <x v="96"/>
    <x v="96"/>
    <x v="57"/>
    <n v="15000"/>
    <n v="249757"/>
    <n v="2348"/>
    <n v="11954"/>
    <n v="188072"/>
    <n v="1248"/>
  </r>
  <r>
    <x v="2"/>
    <x v="9"/>
    <x v="9"/>
    <x v="57"/>
    <n v="16929"/>
    <n v="237140"/>
    <n v="2053"/>
    <n v="16169"/>
    <n v="224638"/>
    <n v="2000"/>
  </r>
  <r>
    <x v="0"/>
    <x v="64"/>
    <x v="64"/>
    <x v="57"/>
    <n v="0"/>
    <n v="0"/>
    <n v="0"/>
    <n v="1037"/>
    <n v="15379"/>
    <n v="0"/>
  </r>
  <r>
    <x v="3"/>
    <x v="306"/>
    <x v="305"/>
    <x v="57"/>
    <n v="10797"/>
    <n v="158037"/>
    <n v="955"/>
    <n v="15453"/>
    <n v="216718"/>
    <n v="908"/>
  </r>
  <r>
    <x v="0"/>
    <x v="10"/>
    <x v="10"/>
    <x v="57"/>
    <n v="88"/>
    <n v="1328"/>
    <n v="6"/>
    <n v="183"/>
    <n v="2690"/>
    <n v="0"/>
  </r>
  <r>
    <x v="3"/>
    <x v="42"/>
    <x v="42"/>
    <x v="57"/>
    <n v="9603"/>
    <n v="118064"/>
    <n v="458"/>
    <n v="12397"/>
    <n v="153918"/>
    <n v="448"/>
  </r>
  <r>
    <x v="4"/>
    <x v="43"/>
    <x v="43"/>
    <x v="57"/>
    <n v="866"/>
    <n v="4370"/>
    <n v="0"/>
    <n v="1060"/>
    <n v="5215"/>
    <n v="0"/>
  </r>
  <r>
    <x v="0"/>
    <x v="296"/>
    <x v="295"/>
    <x v="57"/>
    <n v="386"/>
    <n v="6748"/>
    <n v="1381"/>
    <n v="398"/>
    <n v="7667"/>
    <n v="1532"/>
  </r>
  <r>
    <x v="1"/>
    <x v="297"/>
    <x v="296"/>
    <x v="57"/>
    <n v="800"/>
    <n v="11622"/>
    <n v="438"/>
    <n v="989"/>
    <n v="13191"/>
    <n v="392"/>
  </r>
  <r>
    <x v="3"/>
    <x v="300"/>
    <x v="299"/>
    <x v="57"/>
    <n v="3523"/>
    <n v="30421"/>
    <n v="0"/>
    <n v="4570"/>
    <n v="40501"/>
    <n v="0"/>
  </r>
  <r>
    <x v="2"/>
    <x v="298"/>
    <x v="297"/>
    <x v="57"/>
    <n v="1065"/>
    <n v="12626"/>
    <n v="353"/>
    <n v="705"/>
    <n v="12215"/>
    <n v="896"/>
  </r>
  <r>
    <x v="3"/>
    <x v="44"/>
    <x v="44"/>
    <x v="57"/>
    <n v="9871"/>
    <n v="107335"/>
    <n v="1877"/>
    <n v="8061"/>
    <n v="91227"/>
    <n v="952"/>
  </r>
  <r>
    <x v="0"/>
    <x v="22"/>
    <x v="22"/>
    <x v="57"/>
    <n v="34027"/>
    <n v="465684"/>
    <n v="9367"/>
    <n v="35698"/>
    <n v="478503"/>
    <n v="9084"/>
  </r>
  <r>
    <x v="0"/>
    <x v="23"/>
    <x v="23"/>
    <x v="57"/>
    <n v="100"/>
    <n v="997"/>
    <n v="14"/>
    <n v="41"/>
    <n v="728"/>
    <n v="8"/>
  </r>
  <r>
    <x v="0"/>
    <x v="175"/>
    <x v="174"/>
    <x v="57"/>
    <n v="4000"/>
    <n v="54776"/>
    <n v="0"/>
    <n v="3843"/>
    <n v="51026"/>
    <n v="0"/>
  </r>
  <r>
    <x v="0"/>
    <x v="12"/>
    <x v="12"/>
    <x v="57"/>
    <n v="72194"/>
    <n v="986786"/>
    <n v="8119"/>
    <n v="74906"/>
    <n v="1047695"/>
    <n v="7720"/>
  </r>
  <r>
    <x v="0"/>
    <x v="84"/>
    <x v="84"/>
    <x v="57"/>
    <n v="7759"/>
    <n v="114218"/>
    <n v="2147"/>
    <n v="8662"/>
    <n v="123377"/>
    <n v="2260"/>
  </r>
  <r>
    <x v="4"/>
    <x v="45"/>
    <x v="45"/>
    <x v="57"/>
    <n v="7000"/>
    <n v="108773"/>
    <n v="912"/>
    <n v="6962"/>
    <n v="106426"/>
    <n v="320"/>
  </r>
  <r>
    <x v="0"/>
    <x v="66"/>
    <x v="66"/>
    <x v="57"/>
    <n v="1580"/>
    <n v="19718"/>
    <n v="517"/>
    <n v="2450"/>
    <n v="33244"/>
    <n v="892"/>
  </r>
  <r>
    <x v="1"/>
    <x v="85"/>
    <x v="85"/>
    <x v="57"/>
    <n v="2160"/>
    <n v="37193"/>
    <n v="238"/>
    <n v="2811"/>
    <n v="47830"/>
    <n v="276"/>
  </r>
  <r>
    <x v="0"/>
    <x v="46"/>
    <x v="46"/>
    <x v="57"/>
    <n v="7000"/>
    <n v="94078"/>
    <n v="1715"/>
    <n v="7835"/>
    <n v="107417"/>
    <n v="1576"/>
  </r>
  <r>
    <x v="4"/>
    <x v="47"/>
    <x v="47"/>
    <x v="57"/>
    <n v="20000"/>
    <n v="302238"/>
    <n v="1482"/>
    <n v="17899"/>
    <n v="270247"/>
    <n v="1328"/>
  </r>
  <r>
    <x v="0"/>
    <x v="48"/>
    <x v="48"/>
    <x v="57"/>
    <n v="4"/>
    <n v="52"/>
    <n v="0"/>
    <n v="11"/>
    <n v="235"/>
    <n v="0"/>
  </r>
  <r>
    <x v="4"/>
    <x v="49"/>
    <x v="49"/>
    <x v="57"/>
    <n v="4868"/>
    <n v="70272"/>
    <n v="0"/>
    <n v="6590"/>
    <n v="92459"/>
    <n v="0"/>
  </r>
  <r>
    <x v="1"/>
    <x v="13"/>
    <x v="13"/>
    <x v="57"/>
    <n v="1937"/>
    <n v="31019"/>
    <n v="853"/>
    <n v="2840"/>
    <n v="44114"/>
    <n v="604"/>
  </r>
  <r>
    <x v="1"/>
    <x v="161"/>
    <x v="161"/>
    <x v="57"/>
    <n v="1220"/>
    <n v="14687"/>
    <n v="0"/>
    <n v="1110"/>
    <n v="13608"/>
    <n v="0"/>
  </r>
  <r>
    <x v="4"/>
    <x v="69"/>
    <x v="69"/>
    <x v="57"/>
    <n v="817"/>
    <n v="4112"/>
    <n v="0"/>
    <n v="947"/>
    <n v="4765"/>
    <n v="0"/>
  </r>
  <r>
    <x v="4"/>
    <x v="14"/>
    <x v="14"/>
    <x v="57"/>
    <n v="2308"/>
    <n v="25917"/>
    <n v="783"/>
    <n v="3112"/>
    <n v="40722"/>
    <n v="372"/>
  </r>
  <r>
    <x v="0"/>
    <x v="54"/>
    <x v="54"/>
    <x v="57"/>
    <n v="26522"/>
    <n v="361392"/>
    <n v="738"/>
    <n v="34489"/>
    <n v="459987"/>
    <n v="552"/>
  </r>
  <r>
    <x v="0"/>
    <x v="25"/>
    <x v="25"/>
    <x v="57"/>
    <n v="34462"/>
    <n v="449643"/>
    <n v="10658"/>
    <n v="32893"/>
    <n v="440789"/>
    <n v="9536"/>
  </r>
  <r>
    <x v="3"/>
    <x v="98"/>
    <x v="98"/>
    <x v="57"/>
    <n v="1601"/>
    <n v="26185"/>
    <n v="456"/>
    <n v="1914"/>
    <n v="33978"/>
    <n v="396"/>
  </r>
  <r>
    <x v="0"/>
    <x v="15"/>
    <x v="15"/>
    <x v="57"/>
    <n v="68732"/>
    <n v="878314"/>
    <n v="9174"/>
    <n v="70073"/>
    <n v="894700"/>
    <n v="7774"/>
  </r>
  <r>
    <x v="1"/>
    <x v="24"/>
    <x v="24"/>
    <x v="57"/>
    <n v="10000"/>
    <n v="145113"/>
    <n v="1058"/>
    <n v="14102"/>
    <n v="210044"/>
    <n v="1148"/>
  </r>
  <r>
    <x v="2"/>
    <x v="17"/>
    <x v="17"/>
    <x v="57"/>
    <n v="16027"/>
    <n v="242802"/>
    <n v="3267"/>
    <n v="17993"/>
    <n v="279082"/>
    <n v="2992"/>
  </r>
  <r>
    <x v="4"/>
    <x v="50"/>
    <x v="50"/>
    <x v="57"/>
    <n v="9688"/>
    <n v="151196"/>
    <n v="416"/>
    <n v="9245"/>
    <n v="141116"/>
    <n v="1048"/>
  </r>
  <r>
    <x v="3"/>
    <x v="301"/>
    <x v="300"/>
    <x v="58"/>
    <n v="2649"/>
    <n v="52077"/>
    <n v="0"/>
    <n v="2649"/>
    <n v="50929"/>
    <n v="12"/>
  </r>
  <r>
    <x v="2"/>
    <x v="26"/>
    <x v="26"/>
    <x v="58"/>
    <n v="5520"/>
    <n v="106353"/>
    <n v="0"/>
    <n v="5520"/>
    <n v="105808"/>
    <n v="0"/>
  </r>
  <r>
    <x v="1"/>
    <x v="27"/>
    <x v="27"/>
    <x v="58"/>
    <n v="400"/>
    <n v="8140"/>
    <n v="81"/>
    <n v="400"/>
    <n v="8103"/>
    <n v="81"/>
  </r>
  <r>
    <x v="0"/>
    <x v="302"/>
    <x v="301"/>
    <x v="58"/>
    <n v="3897"/>
    <n v="75842"/>
    <n v="0"/>
    <n v="3897"/>
    <n v="75193"/>
    <n v="0"/>
  </r>
  <r>
    <x v="0"/>
    <x v="293"/>
    <x v="292"/>
    <x v="58"/>
    <n v="107"/>
    <n v="2202"/>
    <n v="54"/>
    <n v="107"/>
    <n v="2315"/>
    <n v="73"/>
  </r>
  <r>
    <x v="1"/>
    <x v="2"/>
    <x v="2"/>
    <x v="58"/>
    <n v="3759"/>
    <n v="51166"/>
    <n v="233"/>
    <n v="3759"/>
    <n v="46015"/>
    <n v="126"/>
  </r>
  <r>
    <x v="2"/>
    <x v="3"/>
    <x v="3"/>
    <x v="58"/>
    <n v="209"/>
    <n v="3662"/>
    <n v="56"/>
    <n v="209"/>
    <n v="4048"/>
    <n v="22"/>
  </r>
  <r>
    <x v="0"/>
    <x v="4"/>
    <x v="4"/>
    <x v="58"/>
    <n v="60"/>
    <n v="1107"/>
    <n v="0"/>
    <n v="60"/>
    <n v="1129"/>
    <n v="0"/>
  </r>
  <r>
    <x v="1"/>
    <x v="276"/>
    <x v="275"/>
    <x v="58"/>
    <n v="532"/>
    <n v="6584"/>
    <n v="0"/>
    <n v="532"/>
    <n v="6628"/>
    <n v="0"/>
  </r>
  <r>
    <x v="1"/>
    <x v="122"/>
    <x v="122"/>
    <x v="58"/>
    <n v="440"/>
    <n v="6424"/>
    <n v="0"/>
    <n v="440"/>
    <n v="7795"/>
    <n v="0"/>
  </r>
  <r>
    <x v="1"/>
    <x v="28"/>
    <x v="28"/>
    <x v="58"/>
    <n v="7198"/>
    <n v="110051"/>
    <n v="671"/>
    <n v="7198"/>
    <n v="112372"/>
    <n v="543"/>
  </r>
  <r>
    <x v="3"/>
    <x v="5"/>
    <x v="5"/>
    <x v="58"/>
    <n v="2661"/>
    <n v="54715"/>
    <n v="0"/>
    <n v="2661"/>
    <n v="54066"/>
    <n v="2"/>
  </r>
  <r>
    <x v="3"/>
    <x v="195"/>
    <x v="194"/>
    <x v="58"/>
    <n v="300"/>
    <n v="5144"/>
    <n v="0"/>
    <n v="300"/>
    <n v="5165"/>
    <n v="0"/>
  </r>
  <r>
    <x v="3"/>
    <x v="18"/>
    <x v="18"/>
    <x v="58"/>
    <n v="22654"/>
    <n v="441602"/>
    <n v="2421"/>
    <n v="18086"/>
    <n v="346742"/>
    <n v="1576"/>
  </r>
  <r>
    <x v="2"/>
    <x v="29"/>
    <x v="29"/>
    <x v="58"/>
    <n v="1851"/>
    <n v="37786"/>
    <n v="397"/>
    <n v="1851"/>
    <n v="37581"/>
    <n v="238"/>
  </r>
  <r>
    <x v="4"/>
    <x v="105"/>
    <x v="105"/>
    <x v="58"/>
    <n v="969"/>
    <n v="19306"/>
    <n v="4"/>
    <n v="969"/>
    <n v="18621"/>
    <n v="19"/>
  </r>
  <r>
    <x v="2"/>
    <x v="294"/>
    <x v="293"/>
    <x v="58"/>
    <n v="200"/>
    <n v="4249"/>
    <n v="10"/>
    <n v="200"/>
    <n v="4301"/>
    <n v="16"/>
  </r>
  <r>
    <x v="3"/>
    <x v="303"/>
    <x v="302"/>
    <x v="58"/>
    <n v="1690"/>
    <n v="34705"/>
    <n v="8"/>
    <n v="1690"/>
    <n v="33725"/>
    <n v="0"/>
  </r>
  <r>
    <x v="2"/>
    <x v="78"/>
    <x v="78"/>
    <x v="58"/>
    <n v="0"/>
    <n v="0"/>
    <n v="0"/>
    <n v="0"/>
    <n v="0"/>
    <n v="0"/>
  </r>
  <r>
    <x v="3"/>
    <x v="304"/>
    <x v="303"/>
    <x v="58"/>
    <n v="4101"/>
    <n v="89073"/>
    <n v="0"/>
    <n v="4101"/>
    <n v="88447"/>
    <n v="0"/>
  </r>
  <r>
    <x v="2"/>
    <x v="8"/>
    <x v="8"/>
    <x v="58"/>
    <n v="19987"/>
    <n v="346772"/>
    <n v="283"/>
    <n v="18840"/>
    <n v="325720"/>
    <n v="400"/>
  </r>
  <r>
    <x v="2"/>
    <x v="33"/>
    <x v="33"/>
    <x v="58"/>
    <n v="18702"/>
    <n v="349220"/>
    <n v="1944"/>
    <n v="16783"/>
    <n v="315761"/>
    <n v="1376"/>
  </r>
  <r>
    <x v="0"/>
    <x v="34"/>
    <x v="34"/>
    <x v="58"/>
    <n v="400"/>
    <n v="6698"/>
    <n v="13"/>
    <n v="400"/>
    <n v="6613"/>
    <n v="7"/>
  </r>
  <r>
    <x v="3"/>
    <x v="92"/>
    <x v="92"/>
    <x v="58"/>
    <n v="5058"/>
    <n v="80193"/>
    <n v="0"/>
    <n v="4426"/>
    <n v="72030"/>
    <n v="0"/>
  </r>
  <r>
    <x v="3"/>
    <x v="35"/>
    <x v="35"/>
    <x v="58"/>
    <n v="2604"/>
    <n v="52354"/>
    <n v="123"/>
    <n v="2604"/>
    <n v="51721"/>
    <n v="60"/>
  </r>
  <r>
    <x v="4"/>
    <x v="36"/>
    <x v="36"/>
    <x v="58"/>
    <n v="11800"/>
    <n v="190466"/>
    <n v="468"/>
    <n v="11800"/>
    <n v="190389"/>
    <n v="508"/>
  </r>
  <r>
    <x v="0"/>
    <x v="37"/>
    <x v="37"/>
    <x v="58"/>
    <n v="895"/>
    <n v="19674"/>
    <n v="650"/>
    <n v="895"/>
    <n v="18310"/>
    <n v="371"/>
  </r>
  <r>
    <x v="4"/>
    <x v="20"/>
    <x v="20"/>
    <x v="58"/>
    <n v="60051"/>
    <n v="897477"/>
    <n v="859"/>
    <n v="60051"/>
    <n v="889825"/>
    <n v="725"/>
  </r>
  <r>
    <x v="1"/>
    <x v="38"/>
    <x v="38"/>
    <x v="58"/>
    <n v="12000"/>
    <n v="205342"/>
    <n v="255"/>
    <n v="11305"/>
    <n v="184481"/>
    <n v="140"/>
  </r>
  <r>
    <x v="4"/>
    <x v="208"/>
    <x v="207"/>
    <x v="58"/>
    <n v="2916"/>
    <n v="43858"/>
    <n v="5"/>
    <n v="2848"/>
    <n v="43537"/>
    <n v="8"/>
  </r>
  <r>
    <x v="3"/>
    <x v="40"/>
    <x v="40"/>
    <x v="58"/>
    <n v="8862"/>
    <n v="152727"/>
    <n v="640"/>
    <n v="8382"/>
    <n v="149101"/>
    <n v="552"/>
  </r>
  <r>
    <x v="1"/>
    <x v="41"/>
    <x v="41"/>
    <x v="58"/>
    <n v="3200"/>
    <n v="51269"/>
    <n v="102"/>
    <n v="3200"/>
    <n v="50018"/>
    <n v="122"/>
  </r>
  <r>
    <x v="2"/>
    <x v="94"/>
    <x v="94"/>
    <x v="58"/>
    <n v="303"/>
    <n v="5146"/>
    <n v="13"/>
    <n v="303"/>
    <n v="5259"/>
    <n v="10"/>
  </r>
  <r>
    <x v="0"/>
    <x v="305"/>
    <x v="304"/>
    <x v="58"/>
    <n v="1187"/>
    <n v="24962"/>
    <n v="228"/>
    <n v="1187"/>
    <n v="23526"/>
    <n v="22"/>
  </r>
  <r>
    <x v="0"/>
    <x v="96"/>
    <x v="96"/>
    <x v="58"/>
    <n v="20721"/>
    <n v="350952"/>
    <n v="701"/>
    <n v="20721"/>
    <n v="342055"/>
    <n v="737"/>
  </r>
  <r>
    <x v="2"/>
    <x v="9"/>
    <x v="9"/>
    <x v="58"/>
    <n v="15619"/>
    <n v="263587"/>
    <n v="516"/>
    <n v="15619"/>
    <n v="261587"/>
    <n v="607"/>
  </r>
  <r>
    <x v="3"/>
    <x v="306"/>
    <x v="305"/>
    <x v="58"/>
    <n v="8461"/>
    <n v="177658"/>
    <n v="0"/>
    <n v="8461"/>
    <n v="177989"/>
    <n v="0"/>
  </r>
  <r>
    <x v="0"/>
    <x v="10"/>
    <x v="10"/>
    <x v="58"/>
    <n v="1274"/>
    <n v="23006"/>
    <n v="841"/>
    <n v="1207"/>
    <n v="24166"/>
    <n v="324"/>
  </r>
  <r>
    <x v="3"/>
    <x v="42"/>
    <x v="42"/>
    <x v="58"/>
    <n v="2250"/>
    <n v="43080"/>
    <n v="239"/>
    <n v="2250"/>
    <n v="43633"/>
    <n v="138"/>
  </r>
  <r>
    <x v="0"/>
    <x v="296"/>
    <x v="295"/>
    <x v="58"/>
    <n v="266"/>
    <n v="4852"/>
    <n v="23"/>
    <n v="266"/>
    <n v="4979"/>
    <n v="31"/>
  </r>
  <r>
    <x v="1"/>
    <x v="297"/>
    <x v="296"/>
    <x v="58"/>
    <n v="9344"/>
    <n v="148457"/>
    <n v="544"/>
    <n v="9344"/>
    <n v="143195"/>
    <n v="526"/>
  </r>
  <r>
    <x v="3"/>
    <x v="300"/>
    <x v="299"/>
    <x v="58"/>
    <n v="10064"/>
    <n v="164318"/>
    <n v="0"/>
    <n v="10064"/>
    <n v="153643"/>
    <n v="0"/>
  </r>
  <r>
    <x v="2"/>
    <x v="298"/>
    <x v="297"/>
    <x v="58"/>
    <n v="910"/>
    <n v="18106"/>
    <n v="413"/>
    <n v="910"/>
    <n v="19424"/>
    <n v="551"/>
  </r>
  <r>
    <x v="3"/>
    <x v="44"/>
    <x v="44"/>
    <x v="58"/>
    <n v="8624"/>
    <n v="153830"/>
    <n v="658"/>
    <n v="8357"/>
    <n v="152080"/>
    <n v="988"/>
  </r>
  <r>
    <x v="0"/>
    <x v="22"/>
    <x v="22"/>
    <x v="58"/>
    <n v="10770"/>
    <n v="185374"/>
    <n v="978"/>
    <n v="10770"/>
    <n v="183223"/>
    <n v="705"/>
  </r>
  <r>
    <x v="0"/>
    <x v="23"/>
    <x v="23"/>
    <x v="58"/>
    <n v="8544"/>
    <n v="163767"/>
    <n v="277"/>
    <n v="8383"/>
    <n v="167578"/>
    <n v="328"/>
  </r>
  <r>
    <x v="0"/>
    <x v="11"/>
    <x v="11"/>
    <x v="58"/>
    <n v="8805"/>
    <n v="172643"/>
    <n v="620"/>
    <n v="5199"/>
    <n v="100649"/>
    <n v="308"/>
  </r>
  <r>
    <x v="0"/>
    <x v="12"/>
    <x v="12"/>
    <x v="58"/>
    <n v="32335"/>
    <n v="531075"/>
    <n v="1261"/>
    <n v="32335"/>
    <n v="535903"/>
    <n v="1111"/>
  </r>
  <r>
    <x v="0"/>
    <x v="84"/>
    <x v="84"/>
    <x v="58"/>
    <n v="5408"/>
    <n v="99064"/>
    <n v="241"/>
    <n v="5408"/>
    <n v="98953"/>
    <n v="286"/>
  </r>
  <r>
    <x v="4"/>
    <x v="45"/>
    <x v="45"/>
    <x v="58"/>
    <n v="5511"/>
    <n v="112407"/>
    <n v="548"/>
    <n v="5511"/>
    <n v="107731"/>
    <n v="339"/>
  </r>
  <r>
    <x v="0"/>
    <x v="66"/>
    <x v="66"/>
    <x v="58"/>
    <n v="2797"/>
    <n v="46171"/>
    <n v="142"/>
    <n v="2797"/>
    <n v="41154"/>
    <n v="49"/>
  </r>
  <r>
    <x v="1"/>
    <x v="85"/>
    <x v="85"/>
    <x v="58"/>
    <n v="192"/>
    <n v="4215"/>
    <n v="85"/>
    <n v="165"/>
    <n v="3602"/>
    <n v="76"/>
  </r>
  <r>
    <x v="0"/>
    <x v="46"/>
    <x v="46"/>
    <x v="58"/>
    <n v="8562"/>
    <n v="149552"/>
    <n v="166"/>
    <n v="8562"/>
    <n v="148610"/>
    <n v="145"/>
  </r>
  <r>
    <x v="4"/>
    <x v="47"/>
    <x v="47"/>
    <x v="58"/>
    <n v="10665"/>
    <n v="172728"/>
    <n v="241"/>
    <n v="10665"/>
    <n v="175791"/>
    <n v="249"/>
  </r>
  <r>
    <x v="0"/>
    <x v="48"/>
    <x v="48"/>
    <x v="58"/>
    <n v="8776"/>
    <n v="163257"/>
    <n v="279"/>
    <n v="8776"/>
    <n v="168067"/>
    <n v="221"/>
  </r>
  <r>
    <x v="4"/>
    <x v="49"/>
    <x v="49"/>
    <x v="58"/>
    <n v="7561"/>
    <n v="117452"/>
    <n v="0"/>
    <n v="7561"/>
    <n v="116121"/>
    <n v="0"/>
  </r>
  <r>
    <x v="1"/>
    <x v="13"/>
    <x v="13"/>
    <x v="58"/>
    <n v="4858"/>
    <n v="88353"/>
    <n v="93"/>
    <n v="4858"/>
    <n v="85707"/>
    <n v="92"/>
  </r>
  <r>
    <x v="4"/>
    <x v="14"/>
    <x v="14"/>
    <x v="58"/>
    <n v="2000"/>
    <n v="34274"/>
    <n v="147"/>
    <n v="2000"/>
    <n v="33627"/>
    <n v="45"/>
  </r>
  <r>
    <x v="0"/>
    <x v="54"/>
    <x v="54"/>
    <x v="58"/>
    <n v="8379"/>
    <n v="148570"/>
    <n v="99"/>
    <n v="8379"/>
    <n v="144131"/>
    <n v="29"/>
  </r>
  <r>
    <x v="0"/>
    <x v="25"/>
    <x v="25"/>
    <x v="58"/>
    <n v="127"/>
    <n v="1784"/>
    <n v="0"/>
    <n v="127"/>
    <n v="1829"/>
    <n v="1"/>
  </r>
  <r>
    <x v="3"/>
    <x v="98"/>
    <x v="98"/>
    <x v="58"/>
    <n v="2198"/>
    <n v="33766"/>
    <n v="32"/>
    <n v="2198"/>
    <n v="33805"/>
    <n v="10"/>
  </r>
  <r>
    <x v="0"/>
    <x v="15"/>
    <x v="15"/>
    <x v="58"/>
    <n v="59990"/>
    <n v="964850"/>
    <n v="2995"/>
    <n v="59990"/>
    <n v="960412"/>
    <n v="2832"/>
  </r>
  <r>
    <x v="1"/>
    <x v="24"/>
    <x v="24"/>
    <x v="58"/>
    <n v="24434"/>
    <n v="424012"/>
    <n v="949"/>
    <n v="23235"/>
    <n v="401824"/>
    <n v="736"/>
  </r>
  <r>
    <x v="2"/>
    <x v="17"/>
    <x v="17"/>
    <x v="58"/>
    <n v="8536"/>
    <n v="137465"/>
    <n v="419"/>
    <n v="8536"/>
    <n v="139119"/>
    <n v="320"/>
  </r>
  <r>
    <x v="4"/>
    <x v="50"/>
    <x v="50"/>
    <x v="58"/>
    <n v="23892"/>
    <n v="407476"/>
    <n v="388"/>
    <n v="23892"/>
    <n v="403997"/>
    <n v="658"/>
  </r>
  <r>
    <x v="0"/>
    <x v="4"/>
    <x v="4"/>
    <x v="59"/>
    <n v="3297"/>
    <n v="133609"/>
    <n v="13362"/>
    <n v="3852"/>
    <n v="173244"/>
    <n v="15162"/>
  </r>
  <r>
    <x v="3"/>
    <x v="18"/>
    <x v="18"/>
    <x v="59"/>
    <n v="3272"/>
    <n v="88369"/>
    <n v="3596"/>
    <n v="3765"/>
    <n v="107490"/>
    <n v="3830"/>
  </r>
  <r>
    <x v="0"/>
    <x v="109"/>
    <x v="109"/>
    <x v="59"/>
    <n v="31"/>
    <n v="751"/>
    <n v="9"/>
    <n v="88"/>
    <n v="2509"/>
    <n v="0"/>
  </r>
  <r>
    <x v="0"/>
    <x v="10"/>
    <x v="10"/>
    <x v="59"/>
    <n v="11007"/>
    <n v="316629"/>
    <n v="8791"/>
    <n v="12845"/>
    <n v="374512"/>
    <n v="9375"/>
  </r>
  <r>
    <x v="3"/>
    <x v="44"/>
    <x v="44"/>
    <x v="59"/>
    <n v="307"/>
    <n v="8287"/>
    <n v="224"/>
    <n v="450"/>
    <n v="12217"/>
    <n v="273"/>
  </r>
  <r>
    <x v="0"/>
    <x v="22"/>
    <x v="22"/>
    <x v="59"/>
    <n v="107"/>
    <n v="2749"/>
    <n v="173"/>
    <n v="900"/>
    <n v="26047"/>
    <n v="1021"/>
  </r>
  <r>
    <x v="0"/>
    <x v="11"/>
    <x v="11"/>
    <x v="59"/>
    <n v="2190"/>
    <n v="82237"/>
    <n v="2239"/>
    <n v="3728"/>
    <n v="150900"/>
    <n v="3810"/>
  </r>
  <r>
    <x v="0"/>
    <x v="12"/>
    <x v="12"/>
    <x v="59"/>
    <n v="45"/>
    <n v="1222"/>
    <n v="40"/>
    <n v="104"/>
    <n v="2815"/>
    <n v="83"/>
  </r>
  <r>
    <x v="1"/>
    <x v="307"/>
    <x v="306"/>
    <x v="59"/>
    <n v="800"/>
    <n v="21385"/>
    <n v="421"/>
    <n v="1000"/>
    <n v="26854"/>
    <n v="522"/>
  </r>
  <r>
    <x v="4"/>
    <x v="170"/>
    <x v="169"/>
    <x v="59"/>
    <n v="687"/>
    <n v="18406"/>
    <n v="307"/>
    <n v="800"/>
    <n v="21432"/>
    <n v="314"/>
  </r>
  <r>
    <x v="2"/>
    <x v="26"/>
    <x v="26"/>
    <x v="60"/>
    <n v="9809"/>
    <n v="155420"/>
    <n v="5724"/>
    <n v="10645"/>
    <n v="167299"/>
    <n v="6386"/>
  </r>
  <r>
    <x v="1"/>
    <x v="72"/>
    <x v="72"/>
    <x v="60"/>
    <n v="2800"/>
    <n v="43927"/>
    <n v="1611"/>
    <n v="3080"/>
    <n v="48994"/>
    <n v="1737"/>
  </r>
  <r>
    <x v="1"/>
    <x v="27"/>
    <x v="27"/>
    <x v="60"/>
    <n v="3481"/>
    <n v="68281"/>
    <n v="3339"/>
    <n v="3829"/>
    <n v="72437"/>
    <n v="3309"/>
  </r>
  <r>
    <x v="0"/>
    <x v="1"/>
    <x v="1"/>
    <x v="60"/>
    <n v="3274"/>
    <n v="52841"/>
    <n v="1653"/>
    <n v="3288"/>
    <n v="54194"/>
    <n v="1439"/>
  </r>
  <r>
    <x v="1"/>
    <x v="2"/>
    <x v="2"/>
    <x v="60"/>
    <n v="11654"/>
    <n v="183930"/>
    <n v="8994"/>
    <n v="12819"/>
    <n v="205417"/>
    <n v="9449"/>
  </r>
  <r>
    <x v="2"/>
    <x v="3"/>
    <x v="3"/>
    <x v="60"/>
    <n v="12077"/>
    <n v="192201"/>
    <n v="9075"/>
    <n v="13285"/>
    <n v="209245"/>
    <n v="9578"/>
  </r>
  <r>
    <x v="0"/>
    <x v="4"/>
    <x v="4"/>
    <x v="60"/>
    <n v="35244"/>
    <n v="501733"/>
    <n v="110323"/>
    <n v="40600"/>
    <n v="583189"/>
    <n v="119549"/>
  </r>
  <r>
    <x v="1"/>
    <x v="28"/>
    <x v="28"/>
    <x v="60"/>
    <n v="13851"/>
    <n v="234135"/>
    <n v="10950"/>
    <n v="15236"/>
    <n v="259779"/>
    <n v="11367"/>
  </r>
  <r>
    <x v="3"/>
    <x v="5"/>
    <x v="5"/>
    <x v="60"/>
    <n v="8804"/>
    <n v="93624"/>
    <n v="17377"/>
    <n v="9161"/>
    <n v="105037"/>
    <n v="17365"/>
  </r>
  <r>
    <x v="3"/>
    <x v="195"/>
    <x v="194"/>
    <x v="60"/>
    <n v="2"/>
    <n v="19"/>
    <n v="6"/>
    <n v="2"/>
    <n v="33"/>
    <n v="2"/>
  </r>
  <r>
    <x v="3"/>
    <x v="18"/>
    <x v="18"/>
    <x v="60"/>
    <n v="25960"/>
    <n v="471030"/>
    <n v="19971"/>
    <n v="28556"/>
    <n v="494423"/>
    <n v="21196"/>
  </r>
  <r>
    <x v="2"/>
    <x v="29"/>
    <x v="29"/>
    <x v="60"/>
    <n v="8047"/>
    <n v="130779"/>
    <n v="5774"/>
    <n v="8852"/>
    <n v="143025"/>
    <n v="6078"/>
  </r>
  <r>
    <x v="0"/>
    <x v="75"/>
    <x v="75"/>
    <x v="60"/>
    <n v="2996"/>
    <n v="47567"/>
    <n v="1302"/>
    <n v="3296"/>
    <n v="51679"/>
    <n v="1505"/>
  </r>
  <r>
    <x v="0"/>
    <x v="7"/>
    <x v="7"/>
    <x v="60"/>
    <n v="29750"/>
    <n v="375653"/>
    <n v="13741"/>
    <n v="32725"/>
    <n v="421677"/>
    <n v="14807"/>
  </r>
  <r>
    <x v="1"/>
    <x v="88"/>
    <x v="88"/>
    <x v="60"/>
    <n v="1071"/>
    <n v="12645"/>
    <n v="849"/>
    <n v="1178"/>
    <n v="12246"/>
    <n v="1025"/>
  </r>
  <r>
    <x v="3"/>
    <x v="89"/>
    <x v="89"/>
    <x v="60"/>
    <n v="5100"/>
    <n v="94274"/>
    <n v="2629"/>
    <n v="4098"/>
    <n v="74614"/>
    <n v="2463"/>
  </r>
  <r>
    <x v="2"/>
    <x v="78"/>
    <x v="78"/>
    <x v="60"/>
    <n v="1275"/>
    <n v="19295"/>
    <n v="1101"/>
    <n v="987"/>
    <n v="15179"/>
    <n v="537"/>
  </r>
  <r>
    <x v="0"/>
    <x v="90"/>
    <x v="90"/>
    <x v="60"/>
    <n v="2882"/>
    <n v="48089"/>
    <n v="506"/>
    <n v="3170"/>
    <n v="55943"/>
    <n v="640"/>
  </r>
  <r>
    <x v="4"/>
    <x v="51"/>
    <x v="51"/>
    <x v="60"/>
    <n v="6800"/>
    <n v="113388"/>
    <n v="8924"/>
    <n v="5332"/>
    <n v="101903"/>
    <n v="6010"/>
  </r>
  <r>
    <x v="2"/>
    <x v="32"/>
    <x v="32"/>
    <x v="60"/>
    <n v="9715"/>
    <n v="152487"/>
    <n v="10607"/>
    <n v="10687"/>
    <n v="167277"/>
    <n v="10880"/>
  </r>
  <r>
    <x v="2"/>
    <x v="8"/>
    <x v="8"/>
    <x v="60"/>
    <n v="12472"/>
    <n v="209357"/>
    <n v="6492"/>
    <n v="13655"/>
    <n v="228163"/>
    <n v="7009"/>
  </r>
  <r>
    <x v="2"/>
    <x v="33"/>
    <x v="33"/>
    <x v="60"/>
    <n v="13591"/>
    <n v="203832"/>
    <n v="10574"/>
    <n v="14950"/>
    <n v="223147"/>
    <n v="11556"/>
  </r>
  <r>
    <x v="0"/>
    <x v="34"/>
    <x v="34"/>
    <x v="60"/>
    <n v="5871"/>
    <n v="83880"/>
    <n v="1580"/>
    <n v="6458"/>
    <n v="90006"/>
    <n v="1669"/>
  </r>
  <r>
    <x v="0"/>
    <x v="59"/>
    <x v="59"/>
    <x v="60"/>
    <n v="9000"/>
    <n v="142711"/>
    <n v="2877"/>
    <n v="9877"/>
    <n v="153817"/>
    <n v="3244"/>
  </r>
  <r>
    <x v="3"/>
    <x v="92"/>
    <x v="92"/>
    <x v="60"/>
    <n v="3451"/>
    <n v="50142"/>
    <n v="2543"/>
    <n v="1560"/>
    <n v="24096"/>
    <n v="1167"/>
  </r>
  <r>
    <x v="3"/>
    <x v="35"/>
    <x v="35"/>
    <x v="60"/>
    <n v="6882"/>
    <n v="98204"/>
    <n v="5435"/>
    <n v="6691"/>
    <n v="98188"/>
    <n v="5329"/>
  </r>
  <r>
    <x v="4"/>
    <x v="60"/>
    <x v="60"/>
    <x v="60"/>
    <n v="4250"/>
    <n v="85015"/>
    <n v="2381"/>
    <n v="4675"/>
    <n v="98177"/>
    <n v="2808"/>
  </r>
  <r>
    <x v="4"/>
    <x v="81"/>
    <x v="81"/>
    <x v="60"/>
    <n v="8160"/>
    <n v="131811"/>
    <n v="3553"/>
    <n v="8976"/>
    <n v="146308"/>
    <n v="4015"/>
  </r>
  <r>
    <x v="0"/>
    <x v="37"/>
    <x v="37"/>
    <x v="60"/>
    <n v="11900"/>
    <n v="204364"/>
    <n v="4663"/>
    <n v="6877"/>
    <n v="116392"/>
    <n v="2466"/>
  </r>
  <r>
    <x v="4"/>
    <x v="20"/>
    <x v="20"/>
    <x v="60"/>
    <n v="13789"/>
    <n v="242860"/>
    <n v="17021"/>
    <n v="15168"/>
    <n v="262669"/>
    <n v="17671"/>
  </r>
  <r>
    <x v="1"/>
    <x v="38"/>
    <x v="38"/>
    <x v="60"/>
    <n v="9588"/>
    <n v="166466"/>
    <n v="5976"/>
    <n v="10547"/>
    <n v="182594"/>
    <n v="6242"/>
  </r>
  <r>
    <x v="3"/>
    <x v="93"/>
    <x v="93"/>
    <x v="60"/>
    <n v="4829"/>
    <n v="68587"/>
    <n v="3867"/>
    <n v="4838"/>
    <n v="68291"/>
    <n v="3472"/>
  </r>
  <r>
    <x v="3"/>
    <x v="40"/>
    <x v="40"/>
    <x v="60"/>
    <n v="6613"/>
    <n v="134089"/>
    <n v="2772"/>
    <n v="5501"/>
    <n v="110160"/>
    <n v="2691"/>
  </r>
  <r>
    <x v="1"/>
    <x v="41"/>
    <x v="41"/>
    <x v="60"/>
    <n v="15300"/>
    <n v="264476"/>
    <n v="12323"/>
    <n v="13968"/>
    <n v="239306"/>
    <n v="10712"/>
  </r>
  <r>
    <x v="1"/>
    <x v="222"/>
    <x v="221"/>
    <x v="60"/>
    <n v="595"/>
    <n v="11195"/>
    <n v="363"/>
    <n v="655"/>
    <n v="12677"/>
    <n v="358"/>
  </r>
  <r>
    <x v="2"/>
    <x v="94"/>
    <x v="94"/>
    <x v="60"/>
    <n v="3397"/>
    <n v="41801"/>
    <n v="5150"/>
    <n v="3737"/>
    <n v="47251"/>
    <n v="5696"/>
  </r>
  <r>
    <x v="0"/>
    <x v="95"/>
    <x v="95"/>
    <x v="60"/>
    <n v="5950"/>
    <n v="78156"/>
    <n v="1699"/>
    <n v="5078"/>
    <n v="66874"/>
    <n v="1557"/>
  </r>
  <r>
    <x v="0"/>
    <x v="96"/>
    <x v="96"/>
    <x v="60"/>
    <n v="510"/>
    <n v="7313"/>
    <n v="268"/>
    <n v="561"/>
    <n v="8122"/>
    <n v="344"/>
  </r>
  <r>
    <x v="2"/>
    <x v="9"/>
    <x v="9"/>
    <x v="60"/>
    <n v="16503"/>
    <n v="260740"/>
    <n v="10506"/>
    <n v="18153"/>
    <n v="287482"/>
    <n v="12422"/>
  </r>
  <r>
    <x v="0"/>
    <x v="64"/>
    <x v="64"/>
    <x v="60"/>
    <n v="2778"/>
    <n v="53817"/>
    <n v="1715"/>
    <n v="3056"/>
    <n v="60399"/>
    <n v="1562"/>
  </r>
  <r>
    <x v="0"/>
    <x v="10"/>
    <x v="10"/>
    <x v="60"/>
    <n v="7760"/>
    <n v="180966"/>
    <n v="2662"/>
    <n v="8536"/>
    <n v="203884"/>
    <n v="2130"/>
  </r>
  <r>
    <x v="3"/>
    <x v="42"/>
    <x v="42"/>
    <x v="60"/>
    <n v="8758"/>
    <n v="127615"/>
    <n v="7018"/>
    <n v="9560"/>
    <n v="140941"/>
    <n v="7577"/>
  </r>
  <r>
    <x v="4"/>
    <x v="43"/>
    <x v="43"/>
    <x v="60"/>
    <n v="2324"/>
    <n v="36563"/>
    <n v="1707"/>
    <n v="2497"/>
    <n v="40624"/>
    <n v="1643"/>
  </r>
  <r>
    <x v="3"/>
    <x v="44"/>
    <x v="44"/>
    <x v="60"/>
    <n v="23589"/>
    <n v="432075"/>
    <n v="22103"/>
    <n v="25948"/>
    <n v="467281"/>
    <n v="24329"/>
  </r>
  <r>
    <x v="0"/>
    <x v="22"/>
    <x v="22"/>
    <x v="60"/>
    <n v="8075"/>
    <n v="130167"/>
    <n v="5060"/>
    <n v="4267"/>
    <n v="71014"/>
    <n v="2895"/>
  </r>
  <r>
    <x v="0"/>
    <x v="23"/>
    <x v="23"/>
    <x v="60"/>
    <n v="21910"/>
    <n v="410951"/>
    <n v="6190"/>
    <n v="24101"/>
    <n v="461041"/>
    <n v="6429"/>
  </r>
  <r>
    <x v="0"/>
    <x v="11"/>
    <x v="11"/>
    <x v="60"/>
    <n v="22550"/>
    <n v="358262"/>
    <n v="18304"/>
    <n v="24805"/>
    <n v="397823"/>
    <n v="18566"/>
  </r>
  <r>
    <x v="0"/>
    <x v="151"/>
    <x v="151"/>
    <x v="60"/>
    <n v="77"/>
    <n v="777"/>
    <n v="0"/>
    <n v="85"/>
    <n v="897"/>
    <n v="12"/>
  </r>
  <r>
    <x v="0"/>
    <x v="12"/>
    <x v="12"/>
    <x v="60"/>
    <n v="22950"/>
    <n v="442277"/>
    <n v="12148"/>
    <n v="22950"/>
    <n v="459626"/>
    <n v="11002"/>
  </r>
  <r>
    <x v="0"/>
    <x v="84"/>
    <x v="84"/>
    <x v="60"/>
    <n v="7803"/>
    <n v="111882"/>
    <n v="2707"/>
    <n v="8583"/>
    <n v="124791"/>
    <n v="2901"/>
  </r>
  <r>
    <x v="1"/>
    <x v="85"/>
    <x v="85"/>
    <x v="60"/>
    <n v="4682"/>
    <n v="93652"/>
    <n v="2812"/>
    <n v="5150"/>
    <n v="100488"/>
    <n v="2813"/>
  </r>
  <r>
    <x v="0"/>
    <x v="67"/>
    <x v="67"/>
    <x v="60"/>
    <n v="2295"/>
    <n v="34489"/>
    <n v="1258"/>
    <n v="2375"/>
    <n v="35521"/>
    <n v="1284"/>
  </r>
  <r>
    <x v="0"/>
    <x v="46"/>
    <x v="46"/>
    <x v="60"/>
    <n v="6162"/>
    <n v="127795"/>
    <n v="4763"/>
    <n v="6778"/>
    <n v="133275"/>
    <n v="4406"/>
  </r>
  <r>
    <x v="1"/>
    <x v="190"/>
    <x v="189"/>
    <x v="60"/>
    <n v="226"/>
    <n v="2837"/>
    <n v="64"/>
    <n v="249"/>
    <n v="3121"/>
    <n v="103"/>
  </r>
  <r>
    <x v="4"/>
    <x v="47"/>
    <x v="47"/>
    <x v="60"/>
    <n v="5525"/>
    <n v="86630"/>
    <n v="3559"/>
    <n v="4038"/>
    <n v="64002"/>
    <n v="2511"/>
  </r>
  <r>
    <x v="0"/>
    <x v="48"/>
    <x v="48"/>
    <x v="60"/>
    <n v="33660"/>
    <n v="637948"/>
    <n v="12018"/>
    <n v="37026"/>
    <n v="704092"/>
    <n v="12098"/>
  </r>
  <r>
    <x v="4"/>
    <x v="49"/>
    <x v="49"/>
    <x v="60"/>
    <n v="11429"/>
    <n v="155232"/>
    <n v="7640"/>
    <n v="12572"/>
    <n v="167635"/>
    <n v="8221"/>
  </r>
  <r>
    <x v="1"/>
    <x v="13"/>
    <x v="13"/>
    <x v="60"/>
    <n v="6375"/>
    <n v="119577"/>
    <n v="2517"/>
    <n v="6422"/>
    <n v="119891"/>
    <n v="2449"/>
  </r>
  <r>
    <x v="1"/>
    <x v="161"/>
    <x v="161"/>
    <x v="60"/>
    <n v="1020"/>
    <n v="18936"/>
    <n v="794"/>
    <n v="547"/>
    <n v="9381"/>
    <n v="372"/>
  </r>
  <r>
    <x v="4"/>
    <x v="69"/>
    <x v="69"/>
    <x v="60"/>
    <n v="5780"/>
    <n v="94345"/>
    <n v="2212"/>
    <n v="3802"/>
    <n v="61394"/>
    <n v="1350"/>
  </r>
  <r>
    <x v="4"/>
    <x v="14"/>
    <x v="14"/>
    <x v="60"/>
    <n v="4519"/>
    <n v="66825"/>
    <n v="2871"/>
    <n v="4971"/>
    <n v="71152"/>
    <n v="2757"/>
  </r>
  <r>
    <x v="0"/>
    <x v="54"/>
    <x v="54"/>
    <x v="60"/>
    <n v="29006"/>
    <n v="471818"/>
    <n v="10900"/>
    <n v="31907"/>
    <n v="508521"/>
    <n v="12779"/>
  </r>
  <r>
    <x v="3"/>
    <x v="98"/>
    <x v="98"/>
    <x v="60"/>
    <n v="2125"/>
    <n v="28963"/>
    <n v="1580"/>
    <n v="1888"/>
    <n v="25624"/>
    <n v="1323"/>
  </r>
  <r>
    <x v="0"/>
    <x v="15"/>
    <x v="15"/>
    <x v="60"/>
    <n v="55353"/>
    <n v="851190"/>
    <n v="26917"/>
    <n v="58515"/>
    <n v="919196"/>
    <n v="30321"/>
  </r>
  <r>
    <x v="3"/>
    <x v="99"/>
    <x v="99"/>
    <x v="60"/>
    <n v="1275"/>
    <n v="19074"/>
    <n v="1092"/>
    <n v="864"/>
    <n v="12997"/>
    <n v="804"/>
  </r>
  <r>
    <x v="1"/>
    <x v="24"/>
    <x v="24"/>
    <x v="60"/>
    <n v="14757"/>
    <n v="275084"/>
    <n v="13154"/>
    <n v="16233"/>
    <n v="307499"/>
    <n v="14396"/>
  </r>
  <r>
    <x v="4"/>
    <x v="55"/>
    <x v="55"/>
    <x v="60"/>
    <n v="29750"/>
    <n v="498414"/>
    <n v="20878"/>
    <n v="28094"/>
    <n v="469987"/>
    <n v="18949"/>
  </r>
  <r>
    <x v="2"/>
    <x v="17"/>
    <x v="17"/>
    <x v="60"/>
    <n v="5100"/>
    <n v="80125"/>
    <n v="2507"/>
    <n v="5610"/>
    <n v="83624"/>
    <n v="2968"/>
  </r>
  <r>
    <x v="4"/>
    <x v="50"/>
    <x v="50"/>
    <x v="60"/>
    <n v="17505"/>
    <n v="297459"/>
    <n v="14753"/>
    <n v="19256"/>
    <n v="323366"/>
    <n v="15856"/>
  </r>
  <r>
    <x v="0"/>
    <x v="46"/>
    <x v="46"/>
    <x v="61"/>
    <n v="78"/>
    <n v="114978"/>
    <n v="0"/>
    <n v="31"/>
    <n v="71779"/>
    <n v="0"/>
  </r>
  <r>
    <x v="0"/>
    <x v="4"/>
    <x v="4"/>
    <x v="62"/>
    <n v="24013"/>
    <n v="925802"/>
    <n v="101163"/>
    <n v="18864"/>
    <n v="797316"/>
    <n v="77856"/>
  </r>
  <r>
    <x v="3"/>
    <x v="195"/>
    <x v="194"/>
    <x v="63"/>
    <n v="48"/>
    <n v="25022"/>
    <n v="0"/>
    <n v="38"/>
    <n v="19809"/>
    <n v="0"/>
  </r>
  <r>
    <x v="0"/>
    <x v="179"/>
    <x v="178"/>
    <x v="63"/>
    <n v="1182"/>
    <n v="616177"/>
    <n v="0"/>
    <n v="1182"/>
    <n v="616177"/>
    <n v="0"/>
  </r>
  <r>
    <x v="2"/>
    <x v="180"/>
    <x v="179"/>
    <x v="63"/>
    <n v="99"/>
    <n v="51609"/>
    <n v="0"/>
    <n v="94"/>
    <n v="49002"/>
    <n v="0"/>
  </r>
  <r>
    <x v="1"/>
    <x v="190"/>
    <x v="189"/>
    <x v="63"/>
    <n v="150"/>
    <n v="81735"/>
    <n v="258"/>
    <n v="150"/>
    <n v="81946"/>
    <n v="203"/>
  </r>
  <r>
    <x v="2"/>
    <x v="26"/>
    <x v="26"/>
    <x v="64"/>
    <n v="812"/>
    <n v="13006"/>
    <n v="2187"/>
    <n v="812"/>
    <n v="13139"/>
    <n v="1958"/>
  </r>
  <r>
    <x v="1"/>
    <x v="27"/>
    <x v="27"/>
    <x v="64"/>
    <n v="927"/>
    <n v="22802"/>
    <n v="2643"/>
    <n v="973"/>
    <n v="25429"/>
    <n v="2038"/>
  </r>
  <r>
    <x v="0"/>
    <x v="273"/>
    <x v="272"/>
    <x v="64"/>
    <n v="146"/>
    <n v="3727"/>
    <n v="0"/>
    <n v="153"/>
    <n v="3964"/>
    <n v="4"/>
  </r>
  <r>
    <x v="0"/>
    <x v="1"/>
    <x v="1"/>
    <x v="64"/>
    <n v="2317"/>
    <n v="132822"/>
    <n v="6138"/>
    <n v="380"/>
    <n v="21437"/>
    <n v="872"/>
  </r>
  <r>
    <x v="2"/>
    <x v="3"/>
    <x v="3"/>
    <x v="64"/>
    <n v="1258"/>
    <n v="33392"/>
    <n v="2621"/>
    <n v="1321"/>
    <n v="32391"/>
    <n v="2518"/>
  </r>
  <r>
    <x v="0"/>
    <x v="4"/>
    <x v="4"/>
    <x v="64"/>
    <n v="5478"/>
    <n v="109882"/>
    <n v="22772"/>
    <n v="4903"/>
    <n v="99985"/>
    <n v="20072"/>
  </r>
  <r>
    <x v="1"/>
    <x v="28"/>
    <x v="28"/>
    <x v="64"/>
    <n v="1646"/>
    <n v="31357"/>
    <n v="1600"/>
    <n v="1638"/>
    <n v="29276"/>
    <n v="1613"/>
  </r>
  <r>
    <x v="3"/>
    <x v="18"/>
    <x v="18"/>
    <x v="64"/>
    <n v="1735"/>
    <n v="30626"/>
    <n v="15379"/>
    <n v="1547"/>
    <n v="27011"/>
    <n v="15476"/>
  </r>
  <r>
    <x v="2"/>
    <x v="29"/>
    <x v="29"/>
    <x v="64"/>
    <n v="829"/>
    <n v="31594"/>
    <n v="2012"/>
    <n v="752"/>
    <n v="32397"/>
    <n v="2197"/>
  </r>
  <r>
    <x v="0"/>
    <x v="7"/>
    <x v="7"/>
    <x v="64"/>
    <n v="309"/>
    <n v="5037"/>
    <n v="181"/>
    <n v="259"/>
    <n v="4247"/>
    <n v="148"/>
  </r>
  <r>
    <x v="0"/>
    <x v="90"/>
    <x v="90"/>
    <x v="64"/>
    <n v="390"/>
    <n v="5761"/>
    <n v="102"/>
    <n v="401"/>
    <n v="5911"/>
    <n v="122"/>
  </r>
  <r>
    <x v="4"/>
    <x v="51"/>
    <x v="51"/>
    <x v="64"/>
    <n v="829"/>
    <n v="22247"/>
    <n v="1646"/>
    <n v="870"/>
    <n v="27152"/>
    <n v="2182"/>
  </r>
  <r>
    <x v="2"/>
    <x v="32"/>
    <x v="32"/>
    <x v="64"/>
    <n v="2654"/>
    <n v="58213"/>
    <n v="9803"/>
    <n v="1117"/>
    <n v="29902"/>
    <n v="16080"/>
  </r>
  <r>
    <x v="2"/>
    <x v="8"/>
    <x v="8"/>
    <x v="64"/>
    <n v="701"/>
    <n v="10670"/>
    <n v="318"/>
    <n v="694"/>
    <n v="11006"/>
    <n v="277"/>
  </r>
  <r>
    <x v="2"/>
    <x v="33"/>
    <x v="33"/>
    <x v="64"/>
    <n v="4200"/>
    <n v="98470"/>
    <n v="12929"/>
    <n v="3771"/>
    <n v="86004"/>
    <n v="10068"/>
  </r>
  <r>
    <x v="0"/>
    <x v="34"/>
    <x v="34"/>
    <x v="64"/>
    <n v="285"/>
    <n v="4507"/>
    <n v="259"/>
    <n v="299"/>
    <n v="4510"/>
    <n v="129"/>
  </r>
  <r>
    <x v="0"/>
    <x v="59"/>
    <x v="59"/>
    <x v="64"/>
    <n v="792"/>
    <n v="12573"/>
    <n v="465"/>
    <n v="615"/>
    <n v="10025"/>
    <n v="232"/>
  </r>
  <r>
    <x v="2"/>
    <x v="79"/>
    <x v="79"/>
    <x v="64"/>
    <m/>
    <m/>
    <m/>
    <n v="516"/>
    <n v="14055"/>
    <n v="1085"/>
  </r>
  <r>
    <x v="3"/>
    <x v="35"/>
    <x v="35"/>
    <x v="64"/>
    <n v="244"/>
    <n v="8594"/>
    <n v="732"/>
    <n v="256"/>
    <n v="8848"/>
    <n v="764"/>
  </r>
  <r>
    <x v="4"/>
    <x v="60"/>
    <x v="60"/>
    <x v="64"/>
    <n v="566"/>
    <n v="9008"/>
    <n v="534"/>
    <n v="567"/>
    <n v="8901"/>
    <n v="512"/>
  </r>
  <r>
    <x v="4"/>
    <x v="36"/>
    <x v="36"/>
    <x v="64"/>
    <n v="1380"/>
    <n v="37303"/>
    <n v="3910"/>
    <n v="1449"/>
    <n v="39629"/>
    <n v="3766"/>
  </r>
  <r>
    <x v="0"/>
    <x v="52"/>
    <x v="52"/>
    <x v="64"/>
    <n v="266"/>
    <n v="3962"/>
    <n v="1170"/>
    <n v="265"/>
    <n v="4039"/>
    <n v="1052"/>
  </r>
  <r>
    <x v="0"/>
    <x v="37"/>
    <x v="37"/>
    <x v="64"/>
    <n v="5952"/>
    <n v="120846"/>
    <n v="3141"/>
    <n v="5912"/>
    <n v="125658"/>
    <n v="3121"/>
  </r>
  <r>
    <x v="3"/>
    <x v="308"/>
    <x v="307"/>
    <x v="64"/>
    <n v="1733"/>
    <n v="98207"/>
    <n v="3388"/>
    <n v="1470"/>
    <n v="78407"/>
    <n v="2104"/>
  </r>
  <r>
    <x v="4"/>
    <x v="20"/>
    <x v="20"/>
    <x v="64"/>
    <n v="4503"/>
    <n v="222842"/>
    <n v="34822"/>
    <n v="4032"/>
    <n v="189560"/>
    <n v="29826"/>
  </r>
  <r>
    <x v="1"/>
    <x v="38"/>
    <x v="38"/>
    <x v="64"/>
    <n v="1454"/>
    <n v="22316"/>
    <n v="1546"/>
    <n v="1395"/>
    <n v="21808"/>
    <n v="1344"/>
  </r>
  <r>
    <x v="3"/>
    <x v="40"/>
    <x v="40"/>
    <x v="64"/>
    <n v="557"/>
    <n v="13269"/>
    <n v="731"/>
    <n v="150"/>
    <n v="3131"/>
    <n v="140"/>
  </r>
  <r>
    <x v="1"/>
    <x v="41"/>
    <x v="41"/>
    <x v="64"/>
    <n v="1085"/>
    <n v="29110"/>
    <n v="2100"/>
    <n v="1139"/>
    <n v="26696"/>
    <n v="1151"/>
  </r>
  <r>
    <x v="3"/>
    <x v="309"/>
    <x v="308"/>
    <x v="64"/>
    <n v="2700"/>
    <n v="127372"/>
    <n v="4261"/>
    <n v="2835"/>
    <n v="155247"/>
    <n v="4167"/>
  </r>
  <r>
    <x v="0"/>
    <x v="21"/>
    <x v="21"/>
    <x v="64"/>
    <n v="1678"/>
    <n v="45071"/>
    <n v="3362"/>
    <n v="24"/>
    <n v="1073"/>
    <n v="4"/>
  </r>
  <r>
    <x v="0"/>
    <x v="96"/>
    <x v="96"/>
    <x v="64"/>
    <n v="500"/>
    <n v="7421"/>
    <n v="870"/>
    <n v="525"/>
    <n v="7841"/>
    <n v="730"/>
  </r>
  <r>
    <x v="2"/>
    <x v="9"/>
    <x v="9"/>
    <x v="64"/>
    <n v="1397"/>
    <n v="33156"/>
    <n v="1308"/>
    <n v="1440"/>
    <n v="39364"/>
    <n v="1149"/>
  </r>
  <r>
    <x v="0"/>
    <x v="64"/>
    <x v="64"/>
    <x v="64"/>
    <n v="600"/>
    <n v="17408"/>
    <n v="682"/>
    <n v="630"/>
    <n v="23935"/>
    <n v="768"/>
  </r>
  <r>
    <x v="2"/>
    <x v="174"/>
    <x v="173"/>
    <x v="64"/>
    <n v="37"/>
    <n v="568"/>
    <n v="18"/>
    <n v="39"/>
    <n v="684"/>
    <n v="38"/>
  </r>
  <r>
    <x v="3"/>
    <x v="42"/>
    <x v="42"/>
    <x v="64"/>
    <n v="725"/>
    <n v="18267"/>
    <n v="852"/>
    <n v="678"/>
    <n v="13319"/>
    <n v="636"/>
  </r>
  <r>
    <x v="4"/>
    <x v="43"/>
    <x v="43"/>
    <x v="64"/>
    <n v="139"/>
    <n v="6634"/>
    <n v="131"/>
    <n v="146"/>
    <n v="8566"/>
    <n v="109"/>
  </r>
  <r>
    <x v="3"/>
    <x v="44"/>
    <x v="44"/>
    <x v="64"/>
    <n v="3472"/>
    <n v="105586"/>
    <n v="11678"/>
    <n v="2840"/>
    <n v="91783"/>
    <n v="15251"/>
  </r>
  <r>
    <x v="0"/>
    <x v="22"/>
    <x v="22"/>
    <x v="64"/>
    <n v="1944"/>
    <n v="108046"/>
    <n v="1803"/>
    <n v="2041"/>
    <n v="96389"/>
    <n v="2121"/>
  </r>
  <r>
    <x v="0"/>
    <x v="23"/>
    <x v="23"/>
    <x v="64"/>
    <n v="10705"/>
    <n v="201836"/>
    <n v="9856"/>
    <n v="9466"/>
    <n v="181903"/>
    <n v="9484"/>
  </r>
  <r>
    <x v="0"/>
    <x v="11"/>
    <x v="11"/>
    <x v="64"/>
    <n v="1334"/>
    <n v="78534"/>
    <n v="3397"/>
    <n v="854"/>
    <n v="70087"/>
    <n v="2391"/>
  </r>
  <r>
    <x v="0"/>
    <x v="12"/>
    <x v="12"/>
    <x v="64"/>
    <n v="2427"/>
    <n v="58667"/>
    <n v="2017"/>
    <n v="2548"/>
    <n v="59546"/>
    <n v="1383"/>
  </r>
  <r>
    <x v="0"/>
    <x v="84"/>
    <x v="84"/>
    <x v="64"/>
    <n v="400"/>
    <n v="11051"/>
    <n v="383"/>
    <n v="420"/>
    <n v="13208"/>
    <n v="478"/>
  </r>
  <r>
    <x v="4"/>
    <x v="45"/>
    <x v="45"/>
    <x v="64"/>
    <n v="1178"/>
    <n v="30878"/>
    <n v="1457"/>
    <n v="812"/>
    <n v="27426"/>
    <n v="920"/>
  </r>
  <r>
    <x v="1"/>
    <x v="85"/>
    <x v="85"/>
    <x v="64"/>
    <n v="362"/>
    <n v="6706"/>
    <n v="225"/>
    <n v="380"/>
    <n v="7520"/>
    <n v="89"/>
  </r>
  <r>
    <x v="3"/>
    <x v="310"/>
    <x v="309"/>
    <x v="64"/>
    <n v="3847"/>
    <n v="132658"/>
    <n v="4053"/>
    <n v="4039"/>
    <n v="114397"/>
    <n v="4051"/>
  </r>
  <r>
    <x v="4"/>
    <x v="47"/>
    <x v="47"/>
    <x v="64"/>
    <n v="1334"/>
    <n v="51724"/>
    <n v="697"/>
    <n v="1401"/>
    <n v="94269"/>
    <n v="1106"/>
  </r>
  <r>
    <x v="0"/>
    <x v="48"/>
    <x v="48"/>
    <x v="64"/>
    <n v="21430"/>
    <n v="348931"/>
    <n v="24852"/>
    <n v="17401"/>
    <n v="288123"/>
    <n v="21080"/>
  </r>
  <r>
    <x v="4"/>
    <x v="49"/>
    <x v="49"/>
    <x v="64"/>
    <n v="2200"/>
    <n v="81744"/>
    <n v="4905"/>
    <n v="2310"/>
    <n v="74269"/>
    <n v="3982"/>
  </r>
  <r>
    <x v="4"/>
    <x v="69"/>
    <x v="69"/>
    <x v="64"/>
    <n v="536"/>
    <n v="14698"/>
    <n v="782"/>
    <n v="536"/>
    <n v="16465"/>
    <n v="910"/>
  </r>
  <r>
    <x v="4"/>
    <x v="14"/>
    <x v="14"/>
    <x v="64"/>
    <n v="866"/>
    <n v="28349"/>
    <n v="1472"/>
    <n v="909"/>
    <n v="30766"/>
    <n v="1977"/>
  </r>
  <r>
    <x v="0"/>
    <x v="15"/>
    <x v="15"/>
    <x v="64"/>
    <n v="10490"/>
    <n v="388377"/>
    <n v="7346"/>
    <n v="11015"/>
    <n v="422329"/>
    <n v="7133"/>
  </r>
  <r>
    <x v="1"/>
    <x v="24"/>
    <x v="24"/>
    <x v="64"/>
    <n v="2500"/>
    <n v="41626"/>
    <n v="14911"/>
    <n v="2020"/>
    <n v="33380"/>
    <n v="15219"/>
  </r>
  <r>
    <x v="2"/>
    <x v="17"/>
    <x v="17"/>
    <x v="64"/>
    <n v="382"/>
    <n v="6103"/>
    <n v="348"/>
    <n v="387"/>
    <n v="5951"/>
    <n v="231"/>
  </r>
  <r>
    <x v="4"/>
    <x v="50"/>
    <x v="50"/>
    <x v="64"/>
    <n v="511"/>
    <n v="13447"/>
    <n v="7589"/>
    <n v="537"/>
    <n v="14561"/>
    <n v="6304"/>
  </r>
  <r>
    <x v="2"/>
    <x v="26"/>
    <x v="26"/>
    <x v="65"/>
    <n v="137"/>
    <n v="226487"/>
    <n v="289"/>
    <n v="138"/>
    <n v="247497"/>
    <n v="131"/>
  </r>
  <r>
    <x v="1"/>
    <x v="27"/>
    <x v="27"/>
    <x v="65"/>
    <n v="45"/>
    <n v="10474"/>
    <n v="104"/>
    <n v="45"/>
    <n v="11145"/>
    <n v="127"/>
  </r>
  <r>
    <x v="0"/>
    <x v="273"/>
    <x v="272"/>
    <x v="65"/>
    <n v="733"/>
    <n v="938238"/>
    <n v="0"/>
    <n v="806"/>
    <n v="1023847"/>
    <n v="41"/>
  </r>
  <r>
    <x v="0"/>
    <x v="1"/>
    <x v="1"/>
    <x v="65"/>
    <n v="96"/>
    <n v="74917"/>
    <n v="85"/>
    <n v="106"/>
    <n v="108760"/>
    <n v="66"/>
  </r>
  <r>
    <x v="1"/>
    <x v="2"/>
    <x v="2"/>
    <x v="65"/>
    <n v="99"/>
    <n v="77440"/>
    <n v="573"/>
    <n v="107"/>
    <n v="113475"/>
    <n v="710"/>
  </r>
  <r>
    <x v="2"/>
    <x v="3"/>
    <x v="3"/>
    <x v="65"/>
    <n v="2"/>
    <n v="597"/>
    <n v="32"/>
    <n v="2"/>
    <n v="461"/>
    <n v="16"/>
  </r>
  <r>
    <x v="0"/>
    <x v="4"/>
    <x v="4"/>
    <x v="65"/>
    <n v="1167"/>
    <n v="418869"/>
    <n v="22876"/>
    <n v="500"/>
    <n v="183749"/>
    <n v="8959"/>
  </r>
  <r>
    <x v="1"/>
    <x v="28"/>
    <x v="28"/>
    <x v="65"/>
    <n v="122"/>
    <n v="196733"/>
    <n v="280"/>
    <n v="134"/>
    <n v="225618"/>
    <n v="120"/>
  </r>
  <r>
    <x v="3"/>
    <x v="18"/>
    <x v="18"/>
    <x v="65"/>
    <n v="127"/>
    <n v="25015"/>
    <n v="385"/>
    <n v="111"/>
    <n v="19849"/>
    <n v="337"/>
  </r>
  <r>
    <x v="2"/>
    <x v="29"/>
    <x v="29"/>
    <x v="65"/>
    <n v="47"/>
    <n v="7026"/>
    <n v="58"/>
    <n v="25"/>
    <n v="3601"/>
    <n v="56"/>
  </r>
  <r>
    <x v="4"/>
    <x v="51"/>
    <x v="51"/>
    <x v="65"/>
    <n v="28"/>
    <n v="2852"/>
    <n v="118"/>
    <n v="36"/>
    <n v="3179"/>
    <n v="45"/>
  </r>
  <r>
    <x v="2"/>
    <x v="32"/>
    <x v="32"/>
    <x v="65"/>
    <n v="116"/>
    <n v="13020"/>
    <n v="149"/>
    <n v="128"/>
    <n v="12967"/>
    <n v="203"/>
  </r>
  <r>
    <x v="2"/>
    <x v="8"/>
    <x v="8"/>
    <x v="65"/>
    <n v="46"/>
    <n v="70195"/>
    <n v="36"/>
    <n v="51"/>
    <n v="81739"/>
    <n v="11"/>
  </r>
  <r>
    <x v="2"/>
    <x v="33"/>
    <x v="33"/>
    <x v="65"/>
    <n v="250"/>
    <n v="404596"/>
    <n v="249"/>
    <n v="248"/>
    <n v="437471"/>
    <n v="263"/>
  </r>
  <r>
    <x v="0"/>
    <x v="34"/>
    <x v="34"/>
    <x v="65"/>
    <n v="160"/>
    <n v="192788"/>
    <n v="331"/>
    <n v="167"/>
    <n v="217528"/>
    <n v="329"/>
  </r>
  <r>
    <x v="3"/>
    <x v="35"/>
    <x v="35"/>
    <x v="65"/>
    <n v="11"/>
    <n v="2693"/>
    <n v="35"/>
    <n v="5"/>
    <n v="991"/>
    <n v="12"/>
  </r>
  <r>
    <x v="4"/>
    <x v="36"/>
    <x v="36"/>
    <x v="65"/>
    <n v="191"/>
    <n v="117996"/>
    <n v="341"/>
    <n v="210"/>
    <n v="136709"/>
    <n v="460"/>
  </r>
  <r>
    <x v="0"/>
    <x v="37"/>
    <x v="37"/>
    <x v="65"/>
    <n v="159"/>
    <n v="163063"/>
    <n v="250"/>
    <n v="175"/>
    <n v="174196"/>
    <n v="126"/>
  </r>
  <r>
    <x v="0"/>
    <x v="173"/>
    <x v="172"/>
    <x v="65"/>
    <n v="932"/>
    <n v="884000"/>
    <n v="2024"/>
    <n v="1025"/>
    <n v="971370"/>
    <n v="2028"/>
  </r>
  <r>
    <x v="4"/>
    <x v="20"/>
    <x v="20"/>
    <x v="65"/>
    <n v="9"/>
    <n v="1518"/>
    <n v="47"/>
    <n v="25"/>
    <n v="27489"/>
    <n v="70"/>
  </r>
  <r>
    <x v="1"/>
    <x v="38"/>
    <x v="38"/>
    <x v="65"/>
    <n v="197"/>
    <n v="170480"/>
    <n v="281"/>
    <n v="217"/>
    <n v="174655"/>
    <n v="185"/>
  </r>
  <r>
    <x v="3"/>
    <x v="40"/>
    <x v="40"/>
    <x v="65"/>
    <n v="56"/>
    <n v="55431"/>
    <n v="196"/>
    <n v="62"/>
    <n v="61151"/>
    <n v="209"/>
  </r>
  <r>
    <x v="1"/>
    <x v="41"/>
    <x v="41"/>
    <x v="65"/>
    <n v="272"/>
    <n v="216930"/>
    <n v="492"/>
    <n v="299"/>
    <n v="251957"/>
    <n v="720"/>
  </r>
  <r>
    <x v="2"/>
    <x v="9"/>
    <x v="9"/>
    <x v="65"/>
    <n v="46"/>
    <n v="23826"/>
    <n v="55"/>
    <n v="51"/>
    <n v="15452"/>
    <n v="78"/>
  </r>
  <r>
    <x v="3"/>
    <x v="42"/>
    <x v="42"/>
    <x v="65"/>
    <n v="22"/>
    <n v="21377"/>
    <n v="41"/>
    <n v="24"/>
    <n v="12347"/>
    <n v="35"/>
  </r>
  <r>
    <x v="4"/>
    <x v="43"/>
    <x v="43"/>
    <x v="65"/>
    <n v="49"/>
    <n v="161038"/>
    <n v="323"/>
    <n v="54"/>
    <n v="181258"/>
    <n v="577"/>
  </r>
  <r>
    <x v="3"/>
    <x v="44"/>
    <x v="44"/>
    <x v="65"/>
    <n v="326"/>
    <n v="279987"/>
    <n v="1039"/>
    <n v="359"/>
    <n v="318445"/>
    <n v="1311"/>
  </r>
  <r>
    <x v="0"/>
    <x v="22"/>
    <x v="22"/>
    <x v="65"/>
    <n v="508"/>
    <n v="415564"/>
    <n v="423"/>
    <n v="559"/>
    <n v="480546"/>
    <n v="427"/>
  </r>
  <r>
    <x v="0"/>
    <x v="23"/>
    <x v="23"/>
    <x v="65"/>
    <n v="438"/>
    <n v="163432"/>
    <n v="350"/>
    <n v="482"/>
    <n v="175483"/>
    <n v="337"/>
  </r>
  <r>
    <x v="0"/>
    <x v="11"/>
    <x v="11"/>
    <x v="65"/>
    <n v="836"/>
    <n v="1352599"/>
    <n v="2320"/>
    <n v="920"/>
    <n v="1780117"/>
    <n v="3244"/>
  </r>
  <r>
    <x v="4"/>
    <x v="45"/>
    <x v="45"/>
    <x v="65"/>
    <n v="37"/>
    <n v="64528"/>
    <n v="0"/>
    <n v="41"/>
    <n v="63780"/>
    <n v="52"/>
  </r>
  <r>
    <x v="0"/>
    <x v="46"/>
    <x v="46"/>
    <x v="65"/>
    <n v="10"/>
    <n v="12007"/>
    <n v="49"/>
    <n v="11"/>
    <n v="17351"/>
    <n v="16"/>
  </r>
  <r>
    <x v="0"/>
    <x v="48"/>
    <x v="48"/>
    <x v="65"/>
    <n v="344"/>
    <n v="135194"/>
    <n v="470"/>
    <n v="378"/>
    <n v="151357"/>
    <n v="289"/>
  </r>
  <r>
    <x v="4"/>
    <x v="49"/>
    <x v="49"/>
    <x v="65"/>
    <n v="28"/>
    <n v="30239"/>
    <n v="12"/>
    <n v="31"/>
    <n v="54194"/>
    <n v="70"/>
  </r>
  <r>
    <x v="0"/>
    <x v="15"/>
    <x v="15"/>
    <x v="65"/>
    <n v="593"/>
    <n v="885610"/>
    <n v="571"/>
    <n v="652"/>
    <n v="1019966"/>
    <n v="572"/>
  </r>
  <r>
    <x v="1"/>
    <x v="24"/>
    <x v="24"/>
    <x v="65"/>
    <n v="351"/>
    <n v="209321"/>
    <n v="745"/>
    <n v="383"/>
    <n v="258181"/>
    <n v="801"/>
  </r>
  <r>
    <x v="4"/>
    <x v="50"/>
    <x v="50"/>
    <x v="65"/>
    <n v="493"/>
    <n v="382350"/>
    <n v="617"/>
    <n v="526"/>
    <n v="454171"/>
    <n v="749"/>
  </r>
  <r>
    <x v="0"/>
    <x v="115"/>
    <x v="115"/>
    <x v="66"/>
    <n v="1007"/>
    <n v="17834"/>
    <n v="220"/>
    <n v="1128"/>
    <n v="20084"/>
    <n v="203"/>
  </r>
  <r>
    <x v="3"/>
    <x v="116"/>
    <x v="116"/>
    <x v="66"/>
    <n v="1947"/>
    <n v="34481"/>
    <n v="678"/>
    <n v="1817"/>
    <n v="32662"/>
    <n v="726"/>
  </r>
  <r>
    <x v="2"/>
    <x v="26"/>
    <x v="26"/>
    <x v="66"/>
    <n v="3840"/>
    <n v="61427"/>
    <n v="2338"/>
    <n v="3579"/>
    <n v="56686"/>
    <n v="1992"/>
  </r>
  <r>
    <x v="1"/>
    <x v="72"/>
    <x v="72"/>
    <x v="66"/>
    <n v="522"/>
    <n v="7398"/>
    <n v="319"/>
    <n v="448"/>
    <n v="5822"/>
    <n v="363"/>
  </r>
  <r>
    <x v="1"/>
    <x v="27"/>
    <x v="27"/>
    <x v="66"/>
    <n v="1878"/>
    <n v="33717"/>
    <n v="1960"/>
    <n v="1896"/>
    <n v="35634"/>
    <n v="1541"/>
  </r>
  <r>
    <x v="3"/>
    <x v="117"/>
    <x v="117"/>
    <x v="66"/>
    <n v="2210"/>
    <n v="34410"/>
    <n v="294"/>
    <n v="2383"/>
    <n v="37527"/>
    <n v="318"/>
  </r>
  <r>
    <x v="0"/>
    <x v="1"/>
    <x v="1"/>
    <x v="66"/>
    <n v="4661"/>
    <n v="81810"/>
    <n v="1807"/>
    <n v="1372"/>
    <n v="24439"/>
    <n v="520"/>
  </r>
  <r>
    <x v="1"/>
    <x v="2"/>
    <x v="2"/>
    <x v="66"/>
    <n v="5513"/>
    <n v="97181"/>
    <n v="5406"/>
    <n v="5808"/>
    <n v="102361"/>
    <n v="4896"/>
  </r>
  <r>
    <x v="2"/>
    <x v="3"/>
    <x v="3"/>
    <x v="66"/>
    <n v="3922"/>
    <n v="67722"/>
    <n v="3819"/>
    <n v="2026"/>
    <n v="37511"/>
    <n v="2180"/>
  </r>
  <r>
    <x v="0"/>
    <x v="4"/>
    <x v="4"/>
    <x v="66"/>
    <n v="29370"/>
    <n v="508515"/>
    <n v="124165"/>
    <n v="17317"/>
    <n v="528121"/>
    <n v="67575"/>
  </r>
  <r>
    <x v="1"/>
    <x v="122"/>
    <x v="122"/>
    <x v="66"/>
    <n v="857"/>
    <n v="14764"/>
    <n v="643"/>
    <n v="592"/>
    <n v="10500"/>
    <n v="627"/>
  </r>
  <r>
    <x v="1"/>
    <x v="28"/>
    <x v="28"/>
    <x v="66"/>
    <n v="8493"/>
    <n v="121482"/>
    <n v="7399"/>
    <n v="8583"/>
    <n v="130368"/>
    <n v="6649"/>
  </r>
  <r>
    <x v="2"/>
    <x v="103"/>
    <x v="103"/>
    <x v="66"/>
    <n v="337"/>
    <n v="5118"/>
    <n v="79"/>
    <n v="377"/>
    <n v="5748"/>
    <n v="132"/>
  </r>
  <r>
    <x v="3"/>
    <x v="5"/>
    <x v="5"/>
    <x v="66"/>
    <n v="7010"/>
    <n v="115586"/>
    <n v="21165"/>
    <n v="4891"/>
    <n v="110640"/>
    <n v="12795"/>
  </r>
  <r>
    <x v="3"/>
    <x v="18"/>
    <x v="18"/>
    <x v="66"/>
    <n v="13700"/>
    <n v="262508"/>
    <n v="12252"/>
    <n v="12119"/>
    <n v="223452"/>
    <n v="10188"/>
  </r>
  <r>
    <x v="2"/>
    <x v="29"/>
    <x v="29"/>
    <x v="66"/>
    <n v="8196"/>
    <n v="134914"/>
    <n v="4937"/>
    <n v="4625"/>
    <n v="74374"/>
    <n v="2236"/>
  </r>
  <r>
    <x v="4"/>
    <x v="73"/>
    <x v="73"/>
    <x v="66"/>
    <n v="2132"/>
    <n v="34577"/>
    <n v="1386"/>
    <n v="2131"/>
    <n v="35510"/>
    <n v="1004"/>
  </r>
  <r>
    <x v="0"/>
    <x v="74"/>
    <x v="74"/>
    <x v="66"/>
    <n v="1217"/>
    <n v="18944"/>
    <n v="187"/>
    <n v="1363"/>
    <n v="21222"/>
    <n v="196"/>
  </r>
  <r>
    <x v="0"/>
    <x v="75"/>
    <x v="75"/>
    <x v="66"/>
    <n v="844"/>
    <n v="13720"/>
    <n v="492"/>
    <n v="844"/>
    <n v="14200"/>
    <n v="605"/>
  </r>
  <r>
    <x v="0"/>
    <x v="7"/>
    <x v="7"/>
    <x v="66"/>
    <n v="2430"/>
    <n v="45418"/>
    <n v="1674"/>
    <n v="2343"/>
    <n v="45976"/>
    <n v="1160"/>
  </r>
  <r>
    <x v="3"/>
    <x v="89"/>
    <x v="89"/>
    <x v="66"/>
    <n v="1518"/>
    <n v="25547"/>
    <n v="908"/>
    <n v="1700"/>
    <n v="28412"/>
    <n v="984"/>
  </r>
  <r>
    <x v="0"/>
    <x v="76"/>
    <x v="76"/>
    <x v="66"/>
    <n v="3294"/>
    <n v="61008"/>
    <n v="1066"/>
    <n v="3680"/>
    <n v="70083"/>
    <n v="1071"/>
  </r>
  <r>
    <x v="0"/>
    <x v="77"/>
    <x v="77"/>
    <x v="66"/>
    <n v="67"/>
    <n v="1443"/>
    <n v="20"/>
    <n v="47"/>
    <n v="848"/>
    <n v="9"/>
  </r>
  <r>
    <x v="2"/>
    <x v="78"/>
    <x v="78"/>
    <x v="66"/>
    <n v="942"/>
    <n v="17113"/>
    <n v="635"/>
    <n v="1055"/>
    <n v="19582"/>
    <n v="619"/>
  </r>
  <r>
    <x v="0"/>
    <x v="90"/>
    <x v="90"/>
    <x v="66"/>
    <n v="171"/>
    <n v="2994"/>
    <n v="22"/>
    <n v="192"/>
    <n v="3419"/>
    <n v="39"/>
  </r>
  <r>
    <x v="1"/>
    <x v="129"/>
    <x v="129"/>
    <x v="66"/>
    <n v="2233"/>
    <n v="39573"/>
    <n v="304"/>
    <n v="2501"/>
    <n v="43994"/>
    <n v="331"/>
  </r>
  <r>
    <x v="2"/>
    <x v="32"/>
    <x v="32"/>
    <x v="66"/>
    <n v="3958"/>
    <n v="67663"/>
    <n v="4412"/>
    <n v="2979"/>
    <n v="56902"/>
    <n v="2772"/>
  </r>
  <r>
    <x v="2"/>
    <x v="8"/>
    <x v="8"/>
    <x v="66"/>
    <n v="1936"/>
    <n v="31850"/>
    <n v="872"/>
    <n v="1371"/>
    <n v="23598"/>
    <n v="616"/>
  </r>
  <r>
    <x v="2"/>
    <x v="33"/>
    <x v="33"/>
    <x v="66"/>
    <n v="4000"/>
    <n v="61110"/>
    <n v="3637"/>
    <n v="3275"/>
    <n v="48815"/>
    <n v="3006"/>
  </r>
  <r>
    <x v="2"/>
    <x v="130"/>
    <x v="130"/>
    <x v="66"/>
    <n v="203"/>
    <n v="3584"/>
    <n v="116"/>
    <n v="227"/>
    <n v="3630"/>
    <n v="120"/>
  </r>
  <r>
    <x v="0"/>
    <x v="34"/>
    <x v="34"/>
    <x v="66"/>
    <n v="4140"/>
    <n v="66528"/>
    <n v="1657"/>
    <n v="4637"/>
    <n v="74377"/>
    <n v="1802"/>
  </r>
  <r>
    <x v="0"/>
    <x v="59"/>
    <x v="59"/>
    <x v="66"/>
    <n v="2971"/>
    <n v="59664"/>
    <n v="1626"/>
    <n v="2183"/>
    <n v="46834"/>
    <n v="1280"/>
  </r>
  <r>
    <x v="3"/>
    <x v="91"/>
    <x v="91"/>
    <x v="66"/>
    <n v="440"/>
    <n v="6022"/>
    <n v="455"/>
    <n v="493"/>
    <n v="6889"/>
    <n v="519"/>
  </r>
  <r>
    <x v="0"/>
    <x v="80"/>
    <x v="80"/>
    <x v="66"/>
    <n v="673"/>
    <n v="12102"/>
    <n v="430"/>
    <n v="754"/>
    <n v="13079"/>
    <n v="392"/>
  </r>
  <r>
    <x v="3"/>
    <x v="92"/>
    <x v="92"/>
    <x v="66"/>
    <n v="1746"/>
    <n v="25397"/>
    <n v="3038"/>
    <n v="1543"/>
    <n v="22636"/>
    <n v="2488"/>
  </r>
  <r>
    <x v="3"/>
    <x v="35"/>
    <x v="35"/>
    <x v="66"/>
    <n v="3749"/>
    <n v="62261"/>
    <n v="2553"/>
    <n v="4199"/>
    <n v="70479"/>
    <n v="2733"/>
  </r>
  <r>
    <x v="4"/>
    <x v="60"/>
    <x v="60"/>
    <x v="66"/>
    <n v="1250"/>
    <n v="19259"/>
    <n v="853"/>
    <n v="1400"/>
    <n v="21945"/>
    <n v="1004"/>
  </r>
  <r>
    <x v="4"/>
    <x v="133"/>
    <x v="133"/>
    <x v="66"/>
    <n v="799"/>
    <n v="12466"/>
    <n v="229"/>
    <n v="895"/>
    <n v="14061"/>
    <n v="268"/>
  </r>
  <r>
    <x v="4"/>
    <x v="36"/>
    <x v="36"/>
    <x v="66"/>
    <n v="1600"/>
    <n v="24922"/>
    <n v="1228"/>
    <n v="1792"/>
    <n v="28388"/>
    <n v="988"/>
  </r>
  <r>
    <x v="4"/>
    <x v="81"/>
    <x v="81"/>
    <x v="66"/>
    <n v="1756"/>
    <n v="26793"/>
    <n v="1739"/>
    <n v="1504"/>
    <n v="25832"/>
    <n v="1864"/>
  </r>
  <r>
    <x v="4"/>
    <x v="135"/>
    <x v="135"/>
    <x v="66"/>
    <n v="1229"/>
    <n v="19185"/>
    <n v="409"/>
    <n v="1252"/>
    <n v="19525"/>
    <n v="466"/>
  </r>
  <r>
    <x v="0"/>
    <x v="136"/>
    <x v="136"/>
    <x v="66"/>
    <n v="4665"/>
    <n v="84718"/>
    <n v="2490"/>
    <n v="5074"/>
    <n v="95015"/>
    <n v="2585"/>
  </r>
  <r>
    <x v="0"/>
    <x v="37"/>
    <x v="37"/>
    <x v="66"/>
    <n v="4723"/>
    <n v="74377"/>
    <n v="2475"/>
    <n v="5290"/>
    <n v="84070"/>
    <n v="2481"/>
  </r>
  <r>
    <x v="3"/>
    <x v="138"/>
    <x v="138"/>
    <x v="66"/>
    <n v="906"/>
    <n v="14103"/>
    <n v="261"/>
    <n v="961"/>
    <n v="14963"/>
    <n v="246"/>
  </r>
  <r>
    <x v="4"/>
    <x v="20"/>
    <x v="20"/>
    <x v="66"/>
    <n v="8093"/>
    <n v="138767"/>
    <n v="13132"/>
    <n v="7025"/>
    <n v="136036"/>
    <n v="9391"/>
  </r>
  <r>
    <x v="1"/>
    <x v="38"/>
    <x v="38"/>
    <x v="66"/>
    <n v="5242"/>
    <n v="94369"/>
    <n v="3006"/>
    <n v="5871"/>
    <n v="107497"/>
    <n v="3254"/>
  </r>
  <r>
    <x v="3"/>
    <x v="93"/>
    <x v="93"/>
    <x v="66"/>
    <n v="1077"/>
    <n v="15591"/>
    <n v="873"/>
    <n v="1206"/>
    <n v="17120"/>
    <n v="807"/>
  </r>
  <r>
    <x v="3"/>
    <x v="40"/>
    <x v="40"/>
    <x v="66"/>
    <n v="5500"/>
    <n v="107384"/>
    <n v="4120"/>
    <n v="4277"/>
    <n v="87007"/>
    <n v="3164"/>
  </r>
  <r>
    <x v="1"/>
    <x v="41"/>
    <x v="41"/>
    <x v="66"/>
    <n v="3514"/>
    <n v="53584"/>
    <n v="3055"/>
    <n v="3936"/>
    <n v="61765"/>
    <n v="3238"/>
  </r>
  <r>
    <x v="4"/>
    <x v="142"/>
    <x v="142"/>
    <x v="66"/>
    <n v="575"/>
    <n v="8968"/>
    <n v="49"/>
    <n v="585"/>
    <n v="9124"/>
    <n v="39"/>
  </r>
  <r>
    <x v="3"/>
    <x v="82"/>
    <x v="82"/>
    <x v="66"/>
    <n v="1644"/>
    <n v="29384"/>
    <n v="1121"/>
    <n v="1841"/>
    <n v="32522"/>
    <n v="1293"/>
  </r>
  <r>
    <x v="0"/>
    <x v="21"/>
    <x v="21"/>
    <x v="66"/>
    <n v="2016"/>
    <n v="31229"/>
    <n v="1339"/>
    <n v="2016"/>
    <n v="37276"/>
    <n v="1794"/>
  </r>
  <r>
    <x v="2"/>
    <x v="94"/>
    <x v="94"/>
    <x v="66"/>
    <n v="2245"/>
    <n v="36890"/>
    <n v="3610"/>
    <n v="1565"/>
    <n v="25623"/>
    <n v="2352"/>
  </r>
  <r>
    <x v="0"/>
    <x v="95"/>
    <x v="95"/>
    <x v="66"/>
    <n v="2019"/>
    <n v="44768"/>
    <n v="961"/>
    <n v="2069"/>
    <n v="45282"/>
    <n v="748"/>
  </r>
  <r>
    <x v="1"/>
    <x v="144"/>
    <x v="144"/>
    <x v="66"/>
    <n v="1328"/>
    <n v="20674"/>
    <n v="84"/>
    <n v="1487"/>
    <n v="23149"/>
    <n v="67"/>
  </r>
  <r>
    <x v="0"/>
    <x v="96"/>
    <x v="96"/>
    <x v="66"/>
    <n v="360"/>
    <n v="6915"/>
    <n v="278"/>
    <n v="327"/>
    <n v="6619"/>
    <n v="161"/>
  </r>
  <r>
    <x v="2"/>
    <x v="9"/>
    <x v="9"/>
    <x v="66"/>
    <n v="6295"/>
    <n v="112426"/>
    <n v="2653"/>
    <n v="7050"/>
    <n v="126632"/>
    <n v="3228"/>
  </r>
  <r>
    <x v="0"/>
    <x v="64"/>
    <x v="64"/>
    <x v="66"/>
    <n v="203"/>
    <n v="3153"/>
    <n v="145"/>
    <n v="215"/>
    <n v="3660"/>
    <n v="188"/>
  </r>
  <r>
    <x v="0"/>
    <x v="10"/>
    <x v="10"/>
    <x v="66"/>
    <n v="12811"/>
    <n v="300125"/>
    <n v="6082"/>
    <n v="10334"/>
    <n v="237019"/>
    <n v="3500"/>
  </r>
  <r>
    <x v="3"/>
    <x v="42"/>
    <x v="42"/>
    <x v="66"/>
    <n v="3772"/>
    <n v="67863"/>
    <n v="4364"/>
    <n v="3722"/>
    <n v="66475"/>
    <n v="3872"/>
  </r>
  <r>
    <x v="4"/>
    <x v="43"/>
    <x v="43"/>
    <x v="66"/>
    <n v="541"/>
    <n v="8803"/>
    <n v="488"/>
    <n v="606"/>
    <n v="9975"/>
    <n v="544"/>
  </r>
  <r>
    <x v="3"/>
    <x v="83"/>
    <x v="83"/>
    <x v="66"/>
    <n v="2940"/>
    <n v="54920"/>
    <n v="1137"/>
    <n v="2020"/>
    <n v="37357"/>
    <n v="760"/>
  </r>
  <r>
    <x v="1"/>
    <x v="147"/>
    <x v="147"/>
    <x v="66"/>
    <n v="1449"/>
    <n v="25662"/>
    <n v="318"/>
    <n v="1623"/>
    <n v="28743"/>
    <n v="390"/>
  </r>
  <r>
    <x v="3"/>
    <x v="44"/>
    <x v="44"/>
    <x v="66"/>
    <n v="8451"/>
    <n v="158374"/>
    <n v="10522"/>
    <n v="8897"/>
    <n v="180934"/>
    <n v="11034"/>
  </r>
  <r>
    <x v="0"/>
    <x v="22"/>
    <x v="22"/>
    <x v="66"/>
    <n v="4046"/>
    <n v="67242"/>
    <n v="2057"/>
    <n v="4046"/>
    <n v="70762"/>
    <n v="1570"/>
  </r>
  <r>
    <x v="0"/>
    <x v="23"/>
    <x v="23"/>
    <x v="66"/>
    <n v="1562"/>
    <n v="33876"/>
    <n v="1018"/>
    <n v="1004"/>
    <n v="22117"/>
    <n v="680"/>
  </r>
  <r>
    <x v="0"/>
    <x v="11"/>
    <x v="11"/>
    <x v="66"/>
    <n v="18989"/>
    <n v="330554"/>
    <n v="10370"/>
    <n v="20608"/>
    <n v="362026"/>
    <n v="11137"/>
  </r>
  <r>
    <x v="0"/>
    <x v="151"/>
    <x v="151"/>
    <x v="66"/>
    <n v="1467"/>
    <n v="17298"/>
    <n v="6367"/>
    <n v="655"/>
    <n v="14220"/>
    <n v="2418"/>
  </r>
  <r>
    <x v="0"/>
    <x v="12"/>
    <x v="12"/>
    <x v="66"/>
    <n v="15477"/>
    <n v="231983"/>
    <n v="12562"/>
    <n v="15874"/>
    <n v="252144"/>
    <n v="12231"/>
  </r>
  <r>
    <x v="0"/>
    <x v="84"/>
    <x v="84"/>
    <x v="66"/>
    <n v="2558"/>
    <n v="39931"/>
    <n v="976"/>
    <n v="2865"/>
    <n v="44390"/>
    <n v="1239"/>
  </r>
  <r>
    <x v="4"/>
    <x v="45"/>
    <x v="45"/>
    <x v="66"/>
    <n v="4500"/>
    <n v="65892"/>
    <n v="3566"/>
    <n v="4325"/>
    <n v="64387"/>
    <n v="3207"/>
  </r>
  <r>
    <x v="1"/>
    <x v="85"/>
    <x v="85"/>
    <x v="66"/>
    <n v="1985"/>
    <n v="31336"/>
    <n v="863"/>
    <n v="2028"/>
    <n v="32103"/>
    <n v="1066"/>
  </r>
  <r>
    <x v="0"/>
    <x v="67"/>
    <x v="67"/>
    <x v="66"/>
    <n v="1165"/>
    <n v="18364"/>
    <n v="763"/>
    <n v="1818"/>
    <n v="29381"/>
    <n v="1299"/>
  </r>
  <r>
    <x v="0"/>
    <x v="46"/>
    <x v="46"/>
    <x v="66"/>
    <n v="560"/>
    <n v="9948"/>
    <n v="1458"/>
    <n v="390"/>
    <n v="11123"/>
    <n v="1237"/>
  </r>
  <r>
    <x v="1"/>
    <x v="153"/>
    <x v="153"/>
    <x v="66"/>
    <n v="2428"/>
    <n v="37804"/>
    <n v="201"/>
    <n v="2318"/>
    <n v="36091"/>
    <n v="211"/>
  </r>
  <r>
    <x v="4"/>
    <x v="47"/>
    <x v="47"/>
    <x v="66"/>
    <n v="1515"/>
    <n v="19156"/>
    <n v="1427"/>
    <n v="246"/>
    <n v="3085"/>
    <n v="322"/>
  </r>
  <r>
    <x v="0"/>
    <x v="311"/>
    <x v="310"/>
    <x v="66"/>
    <n v="1133"/>
    <n v="31978"/>
    <n v="225"/>
    <n v="1117"/>
    <n v="32144"/>
    <n v="229"/>
  </r>
  <r>
    <x v="4"/>
    <x v="49"/>
    <x v="49"/>
    <x v="66"/>
    <n v="4586"/>
    <n v="78512"/>
    <n v="3786"/>
    <n v="1227.2727272727273"/>
    <n v="22170"/>
    <n v="1034"/>
  </r>
  <r>
    <x v="0"/>
    <x v="86"/>
    <x v="86"/>
    <x v="66"/>
    <n v="10491"/>
    <n v="171725"/>
    <n v="13437"/>
    <n v="9180"/>
    <n v="169472"/>
    <n v="11572"/>
  </r>
  <r>
    <x v="1"/>
    <x v="13"/>
    <x v="13"/>
    <x v="66"/>
    <n v="1139"/>
    <n v="18313"/>
    <n v="1350"/>
    <n v="1166"/>
    <n v="20756"/>
    <n v="1304"/>
  </r>
  <r>
    <x v="1"/>
    <x v="161"/>
    <x v="161"/>
    <x v="66"/>
    <n v="1141"/>
    <n v="16370"/>
    <n v="824"/>
    <n v="1070"/>
    <n v="15315"/>
    <n v="632"/>
  </r>
  <r>
    <x v="4"/>
    <x v="14"/>
    <x v="14"/>
    <x v="66"/>
    <n v="3789"/>
    <n v="61394"/>
    <n v="3411"/>
    <n v="4180"/>
    <n v="69830"/>
    <n v="3217"/>
  </r>
  <r>
    <x v="0"/>
    <x v="54"/>
    <x v="54"/>
    <x v="66"/>
    <n v="10113"/>
    <n v="196492"/>
    <n v="4252"/>
    <n v="10113"/>
    <n v="220464"/>
    <n v="7130"/>
  </r>
  <r>
    <x v="3"/>
    <x v="98"/>
    <x v="98"/>
    <x v="66"/>
    <n v="694"/>
    <n v="9660"/>
    <n v="768"/>
    <n v="745"/>
    <n v="10571"/>
    <n v="712"/>
  </r>
  <r>
    <x v="0"/>
    <x v="15"/>
    <x v="15"/>
    <x v="66"/>
    <n v="37104"/>
    <n v="615184"/>
    <n v="21902"/>
    <n v="30406"/>
    <n v="520999"/>
    <n v="18984"/>
  </r>
  <r>
    <x v="0"/>
    <x v="87"/>
    <x v="87"/>
    <x v="66"/>
    <n v="2974"/>
    <n v="52739"/>
    <n v="3094"/>
    <n v="1987"/>
    <n v="37958"/>
    <n v="1698"/>
  </r>
  <r>
    <x v="3"/>
    <x v="99"/>
    <x v="99"/>
    <x v="66"/>
    <n v="1102"/>
    <n v="15990"/>
    <n v="954"/>
    <n v="889"/>
    <n v="13861"/>
    <n v="824"/>
  </r>
  <r>
    <x v="1"/>
    <x v="24"/>
    <x v="24"/>
    <x v="66"/>
    <n v="3667"/>
    <n v="69218"/>
    <n v="3292"/>
    <n v="3246"/>
    <n v="60922"/>
    <n v="3257"/>
  </r>
  <r>
    <x v="4"/>
    <x v="55"/>
    <x v="55"/>
    <x v="66"/>
    <n v="2894"/>
    <n v="48842"/>
    <n v="5810"/>
    <n v="2480"/>
    <n v="49453"/>
    <n v="4189"/>
  </r>
  <r>
    <x v="2"/>
    <x v="17"/>
    <x v="17"/>
    <x v="66"/>
    <n v="3682"/>
    <n v="64098"/>
    <n v="2438"/>
    <n v="3806"/>
    <n v="65336"/>
    <n v="2424"/>
  </r>
  <r>
    <x v="4"/>
    <x v="50"/>
    <x v="50"/>
    <x v="66"/>
    <n v="4513"/>
    <n v="70009"/>
    <n v="4617"/>
    <n v="4521"/>
    <n v="71646"/>
    <n v="4632"/>
  </r>
  <r>
    <x v="2"/>
    <x v="26"/>
    <x v="26"/>
    <x v="67"/>
    <n v="81"/>
    <n v="1348"/>
    <n v="106"/>
    <n v="81"/>
    <n v="4424"/>
    <n v="103"/>
  </r>
  <r>
    <x v="1"/>
    <x v="27"/>
    <x v="27"/>
    <x v="67"/>
    <n v="123"/>
    <n v="4324"/>
    <n v="120"/>
    <n v="83"/>
    <n v="2536"/>
    <n v="99"/>
  </r>
  <r>
    <x v="0"/>
    <x v="1"/>
    <x v="1"/>
    <x v="67"/>
    <n v="1353"/>
    <n v="67949"/>
    <n v="1690"/>
    <n v="1353"/>
    <n v="73892"/>
    <n v="1728"/>
  </r>
  <r>
    <x v="1"/>
    <x v="2"/>
    <x v="2"/>
    <x v="67"/>
    <n v="210"/>
    <n v="3095"/>
    <n v="290"/>
    <n v="221"/>
    <n v="3343"/>
    <n v="230"/>
  </r>
  <r>
    <x v="2"/>
    <x v="3"/>
    <x v="3"/>
    <x v="67"/>
    <n v="415"/>
    <n v="16020"/>
    <n v="563"/>
    <n v="436"/>
    <n v="13450"/>
    <n v="459"/>
  </r>
  <r>
    <x v="0"/>
    <x v="4"/>
    <x v="4"/>
    <x v="67"/>
    <n v="211"/>
    <n v="33450"/>
    <n v="760"/>
    <n v="202"/>
    <n v="34742"/>
    <n v="757"/>
  </r>
  <r>
    <x v="3"/>
    <x v="18"/>
    <x v="18"/>
    <x v="67"/>
    <n v="4658"/>
    <n v="319365"/>
    <n v="7941"/>
    <n v="4658"/>
    <n v="327322"/>
    <n v="9552"/>
  </r>
  <r>
    <x v="0"/>
    <x v="75"/>
    <x v="75"/>
    <x v="67"/>
    <n v="1633"/>
    <n v="67438"/>
    <n v="1294"/>
    <n v="1244"/>
    <n v="64942"/>
    <n v="1049"/>
  </r>
  <r>
    <x v="0"/>
    <x v="7"/>
    <x v="7"/>
    <x v="67"/>
    <n v="2035"/>
    <n v="111872"/>
    <n v="234"/>
    <n v="1663"/>
    <n v="91016"/>
    <n v="912"/>
  </r>
  <r>
    <x v="0"/>
    <x v="90"/>
    <x v="90"/>
    <x v="67"/>
    <n v="130"/>
    <n v="1916"/>
    <n v="74"/>
    <n v="129"/>
    <n v="1901"/>
    <n v="76"/>
  </r>
  <r>
    <x v="2"/>
    <x v="8"/>
    <x v="8"/>
    <x v="67"/>
    <n v="1926"/>
    <n v="34299"/>
    <n v="2331"/>
    <n v="419"/>
    <n v="11610"/>
    <n v="507"/>
  </r>
  <r>
    <x v="2"/>
    <x v="33"/>
    <x v="33"/>
    <x v="67"/>
    <n v="1846"/>
    <n v="78473"/>
    <n v="2686"/>
    <n v="1748"/>
    <n v="79584"/>
    <n v="2562"/>
  </r>
  <r>
    <x v="0"/>
    <x v="312"/>
    <x v="311"/>
    <x v="67"/>
    <n v="465"/>
    <n v="72136"/>
    <n v="242"/>
    <n v="488"/>
    <n v="78130"/>
    <n v="188"/>
  </r>
  <r>
    <x v="0"/>
    <x v="59"/>
    <x v="59"/>
    <x v="67"/>
    <n v="549"/>
    <n v="8128"/>
    <n v="287"/>
    <n v="262"/>
    <n v="3862"/>
    <n v="168"/>
  </r>
  <r>
    <x v="3"/>
    <x v="35"/>
    <x v="35"/>
    <x v="67"/>
    <n v="272"/>
    <n v="4039"/>
    <n v="360"/>
    <n v="257"/>
    <n v="3951"/>
    <n v="206"/>
  </r>
  <r>
    <x v="4"/>
    <x v="36"/>
    <x v="36"/>
    <x v="67"/>
    <n v="100"/>
    <n v="6101"/>
    <n v="161"/>
    <n v="105"/>
    <n v="5327"/>
    <n v="146"/>
  </r>
  <r>
    <x v="0"/>
    <x v="37"/>
    <x v="37"/>
    <x v="67"/>
    <n v="697"/>
    <n v="13826"/>
    <n v="441"/>
    <n v="732"/>
    <n v="18655"/>
    <n v="433"/>
  </r>
  <r>
    <x v="4"/>
    <x v="20"/>
    <x v="20"/>
    <x v="67"/>
    <n v="2931"/>
    <n v="250543"/>
    <n v="5857"/>
    <n v="2537"/>
    <n v="245360"/>
    <n v="5350"/>
  </r>
  <r>
    <x v="1"/>
    <x v="38"/>
    <x v="38"/>
    <x v="67"/>
    <n v="347"/>
    <n v="10472"/>
    <n v="366"/>
    <n v="364"/>
    <n v="8625"/>
    <n v="484"/>
  </r>
  <r>
    <x v="3"/>
    <x v="39"/>
    <x v="39"/>
    <x v="67"/>
    <n v="3600"/>
    <n v="109379"/>
    <n v="3923"/>
    <n v="3065"/>
    <n v="108014"/>
    <n v="3123"/>
  </r>
  <r>
    <x v="1"/>
    <x v="41"/>
    <x v="41"/>
    <x v="67"/>
    <n v="248"/>
    <n v="4604"/>
    <n v="291"/>
    <n v="260"/>
    <n v="4404"/>
    <n v="262"/>
  </r>
  <r>
    <x v="0"/>
    <x v="21"/>
    <x v="21"/>
    <x v="67"/>
    <n v="1077"/>
    <n v="54095"/>
    <n v="1346"/>
    <n v="1077"/>
    <n v="58818"/>
    <n v="1376"/>
  </r>
  <r>
    <x v="0"/>
    <x v="95"/>
    <x v="95"/>
    <x v="67"/>
    <n v="115"/>
    <n v="5335"/>
    <n v="11"/>
    <n v="115"/>
    <n v="2129"/>
    <n v="0"/>
  </r>
  <r>
    <x v="2"/>
    <x v="9"/>
    <x v="9"/>
    <x v="67"/>
    <n v="24"/>
    <n v="3788"/>
    <n v="23"/>
    <n v="8"/>
    <n v="1302"/>
    <n v="0"/>
  </r>
  <r>
    <x v="0"/>
    <x v="10"/>
    <x v="10"/>
    <x v="67"/>
    <n v="9406"/>
    <n v="574144"/>
    <n v="10376"/>
    <n v="6833"/>
    <n v="425751"/>
    <n v="8547"/>
  </r>
  <r>
    <x v="3"/>
    <x v="44"/>
    <x v="44"/>
    <x v="67"/>
    <n v="1454"/>
    <n v="29007"/>
    <n v="2333"/>
    <n v="1470"/>
    <n v="31281"/>
    <n v="2398"/>
  </r>
  <r>
    <x v="0"/>
    <x v="22"/>
    <x v="22"/>
    <x v="67"/>
    <n v="2147"/>
    <n v="33253"/>
    <n v="1101"/>
    <n v="1780"/>
    <n v="45210"/>
    <n v="916"/>
  </r>
  <r>
    <x v="0"/>
    <x v="11"/>
    <x v="11"/>
    <x v="67"/>
    <n v="17583"/>
    <n v="1196601"/>
    <n v="32197"/>
    <n v="9441"/>
    <n v="802748"/>
    <n v="17230"/>
  </r>
  <r>
    <x v="0"/>
    <x v="12"/>
    <x v="12"/>
    <x v="67"/>
    <n v="2394"/>
    <n v="39673"/>
    <n v="1491"/>
    <n v="2514"/>
    <n v="44064"/>
    <n v="1629"/>
  </r>
  <r>
    <x v="0"/>
    <x v="84"/>
    <x v="84"/>
    <x v="67"/>
    <n v="591"/>
    <n v="10230"/>
    <n v="234"/>
    <n v="607"/>
    <n v="12381"/>
    <n v="272"/>
  </r>
  <r>
    <x v="1"/>
    <x v="85"/>
    <x v="85"/>
    <x v="67"/>
    <n v="361"/>
    <n v="5597"/>
    <n v="395"/>
    <n v="379"/>
    <n v="5999"/>
    <n v="351"/>
  </r>
  <r>
    <x v="1"/>
    <x v="313"/>
    <x v="312"/>
    <x v="67"/>
    <n v="651"/>
    <n v="86965"/>
    <n v="1232"/>
    <n v="684"/>
    <n v="75817"/>
    <n v="987"/>
  </r>
  <r>
    <x v="0"/>
    <x v="314"/>
    <x v="313"/>
    <x v="67"/>
    <n v="2958"/>
    <n v="222892"/>
    <n v="2575"/>
    <n v="2472"/>
    <n v="205554"/>
    <n v="2821"/>
  </r>
  <r>
    <x v="0"/>
    <x v="15"/>
    <x v="15"/>
    <x v="67"/>
    <n v="5581"/>
    <n v="93441"/>
    <n v="4122"/>
    <n v="5860"/>
    <n v="94383"/>
    <n v="3910"/>
  </r>
  <r>
    <x v="1"/>
    <x v="24"/>
    <x v="24"/>
    <x v="67"/>
    <n v="1200"/>
    <n v="57272"/>
    <n v="1779"/>
    <n v="759"/>
    <n v="43165"/>
    <n v="1342"/>
  </r>
  <r>
    <x v="2"/>
    <x v="17"/>
    <x v="17"/>
    <x v="67"/>
    <m/>
    <m/>
    <m/>
    <n v="632"/>
    <n v="33991"/>
    <n v="807"/>
  </r>
  <r>
    <x v="4"/>
    <x v="50"/>
    <x v="50"/>
    <x v="67"/>
    <n v="1008"/>
    <n v="29448"/>
    <n v="1313"/>
    <n v="846"/>
    <n v="39768"/>
    <n v="1374"/>
  </r>
  <r>
    <x v="0"/>
    <x v="4"/>
    <x v="4"/>
    <x v="68"/>
    <n v="8"/>
    <n v="2216"/>
    <n v="115"/>
    <n v="8"/>
    <n v="1969"/>
    <n v="49"/>
  </r>
  <r>
    <x v="3"/>
    <x v="18"/>
    <x v="18"/>
    <x v="68"/>
    <n v="153"/>
    <n v="154717"/>
    <n v="467"/>
    <n v="168"/>
    <n v="166911"/>
    <n v="405"/>
  </r>
  <r>
    <x v="2"/>
    <x v="33"/>
    <x v="33"/>
    <x v="68"/>
    <n v="51"/>
    <n v="31383"/>
    <n v="170"/>
    <n v="56"/>
    <n v="42563"/>
    <n v="177"/>
  </r>
  <r>
    <x v="4"/>
    <x v="36"/>
    <x v="36"/>
    <x v="68"/>
    <n v="68"/>
    <n v="18490"/>
    <n v="271"/>
    <n v="75"/>
    <n v="19517"/>
    <n v="294"/>
  </r>
  <r>
    <x v="0"/>
    <x v="37"/>
    <x v="37"/>
    <x v="68"/>
    <n v="26"/>
    <n v="5591"/>
    <n v="26"/>
    <n v="29"/>
    <n v="7863"/>
    <n v="25"/>
  </r>
  <r>
    <x v="4"/>
    <x v="20"/>
    <x v="20"/>
    <x v="68"/>
    <n v="64"/>
    <n v="29351"/>
    <n v="507"/>
    <n v="70"/>
    <n v="55916"/>
    <n v="200"/>
  </r>
  <r>
    <x v="3"/>
    <x v="39"/>
    <x v="39"/>
    <x v="68"/>
    <n v="0"/>
    <n v="0"/>
    <n v="0"/>
    <n v="10"/>
    <n v="7079"/>
    <n v="27"/>
  </r>
  <r>
    <x v="3"/>
    <x v="40"/>
    <x v="40"/>
    <x v="68"/>
    <n v="26"/>
    <n v="7171"/>
    <n v="75"/>
    <n v="29"/>
    <n v="7663"/>
    <n v="78"/>
  </r>
  <r>
    <x v="2"/>
    <x v="9"/>
    <x v="9"/>
    <x v="68"/>
    <n v="6"/>
    <n v="1946"/>
    <n v="0"/>
    <n v="2"/>
    <n v="304"/>
    <n v="0"/>
  </r>
  <r>
    <x v="0"/>
    <x v="10"/>
    <x v="10"/>
    <x v="68"/>
    <n v="529"/>
    <n v="399735"/>
    <n v="1258"/>
    <n v="582"/>
    <n v="442837"/>
    <n v="1192"/>
  </r>
  <r>
    <x v="3"/>
    <x v="44"/>
    <x v="44"/>
    <x v="68"/>
    <n v="30"/>
    <n v="6807"/>
    <n v="110"/>
    <n v="33"/>
    <n v="10628"/>
    <n v="81"/>
  </r>
  <r>
    <x v="0"/>
    <x v="22"/>
    <x v="22"/>
    <x v="68"/>
    <n v="205"/>
    <n v="129711"/>
    <n v="271"/>
    <n v="132"/>
    <n v="81951"/>
    <n v="155"/>
  </r>
  <r>
    <x v="0"/>
    <x v="11"/>
    <x v="11"/>
    <x v="68"/>
    <n v="969"/>
    <n v="687265"/>
    <n v="2520"/>
    <n v="945"/>
    <n v="724689"/>
    <n v="3041"/>
  </r>
  <r>
    <x v="0"/>
    <x v="314"/>
    <x v="313"/>
    <x v="68"/>
    <n v="4"/>
    <n v="1178"/>
    <n v="24"/>
    <n v="1"/>
    <n v="171"/>
    <n v="12"/>
  </r>
  <r>
    <x v="0"/>
    <x v="15"/>
    <x v="15"/>
    <x v="68"/>
    <n v="256"/>
    <n v="46305"/>
    <n v="759"/>
    <n v="169"/>
    <n v="30587"/>
    <n v="541"/>
  </r>
  <r>
    <x v="1"/>
    <x v="24"/>
    <x v="24"/>
    <x v="68"/>
    <n v="53"/>
    <n v="37021"/>
    <n v="97"/>
    <n v="58"/>
    <n v="54482"/>
    <n v="198"/>
  </r>
  <r>
    <x v="4"/>
    <x v="50"/>
    <x v="50"/>
    <x v="68"/>
    <n v="31"/>
    <n v="20000"/>
    <n v="85"/>
    <n v="34"/>
    <n v="18437"/>
    <n v="160"/>
  </r>
  <r>
    <x v="2"/>
    <x v="26"/>
    <x v="26"/>
    <x v="69"/>
    <n v="36"/>
    <n v="40562"/>
    <n v="28"/>
    <n v="40"/>
    <n v="45387"/>
    <n v="23"/>
  </r>
  <r>
    <x v="1"/>
    <x v="27"/>
    <x v="27"/>
    <x v="69"/>
    <n v="4"/>
    <n v="535"/>
    <n v="10"/>
    <n v="10"/>
    <n v="1565"/>
    <n v="45"/>
  </r>
  <r>
    <x v="0"/>
    <x v="1"/>
    <x v="1"/>
    <x v="69"/>
    <n v="48"/>
    <n v="16290"/>
    <n v="52"/>
    <n v="53"/>
    <n v="34425"/>
    <n v="23"/>
  </r>
  <r>
    <x v="1"/>
    <x v="2"/>
    <x v="2"/>
    <x v="69"/>
    <n v="75"/>
    <n v="55609"/>
    <n v="186"/>
    <n v="70"/>
    <n v="53183"/>
    <n v="171"/>
  </r>
  <r>
    <x v="2"/>
    <x v="3"/>
    <x v="3"/>
    <x v="69"/>
    <n v="1"/>
    <n v="611"/>
    <n v="3"/>
    <n v="1"/>
    <n v="511"/>
    <n v="2"/>
  </r>
  <r>
    <x v="0"/>
    <x v="4"/>
    <x v="4"/>
    <x v="69"/>
    <n v="36"/>
    <n v="6226"/>
    <n v="547"/>
    <n v="41"/>
    <n v="6986"/>
    <n v="576"/>
  </r>
  <r>
    <x v="1"/>
    <x v="28"/>
    <x v="28"/>
    <x v="69"/>
    <n v="259"/>
    <n v="107121"/>
    <n v="327"/>
    <n v="285"/>
    <n v="107997"/>
    <n v="358"/>
  </r>
  <r>
    <x v="3"/>
    <x v="18"/>
    <x v="18"/>
    <x v="69"/>
    <n v="93"/>
    <n v="24893"/>
    <n v="321"/>
    <n v="102"/>
    <n v="39934"/>
    <n v="260"/>
  </r>
  <r>
    <x v="2"/>
    <x v="29"/>
    <x v="29"/>
    <x v="69"/>
    <n v="61"/>
    <n v="6785"/>
    <n v="131"/>
    <n v="67"/>
    <n v="6625"/>
    <n v="129"/>
  </r>
  <r>
    <x v="4"/>
    <x v="51"/>
    <x v="51"/>
    <x v="69"/>
    <n v="35"/>
    <n v="3575"/>
    <n v="34"/>
    <n v="39"/>
    <n v="4016"/>
    <n v="94"/>
  </r>
  <r>
    <x v="2"/>
    <x v="32"/>
    <x v="32"/>
    <x v="69"/>
    <n v="136"/>
    <n v="65410"/>
    <n v="152"/>
    <n v="150"/>
    <n v="68031"/>
    <n v="171"/>
  </r>
  <r>
    <x v="2"/>
    <x v="33"/>
    <x v="33"/>
    <x v="69"/>
    <n v="154"/>
    <n v="54072"/>
    <n v="405"/>
    <n v="169"/>
    <n v="113971"/>
    <n v="356"/>
  </r>
  <r>
    <x v="0"/>
    <x v="34"/>
    <x v="34"/>
    <x v="69"/>
    <n v="120"/>
    <n v="61430"/>
    <n v="82"/>
    <n v="132"/>
    <n v="59818"/>
    <n v="31"/>
  </r>
  <r>
    <x v="3"/>
    <x v="35"/>
    <x v="35"/>
    <x v="69"/>
    <n v="7"/>
    <n v="672"/>
    <n v="3"/>
    <n v="8"/>
    <n v="726"/>
    <n v="24"/>
  </r>
  <r>
    <x v="4"/>
    <x v="36"/>
    <x v="36"/>
    <x v="69"/>
    <n v="220"/>
    <n v="140247"/>
    <n v="458"/>
    <n v="242"/>
    <n v="142893"/>
    <n v="446"/>
  </r>
  <r>
    <x v="0"/>
    <x v="52"/>
    <x v="52"/>
    <x v="69"/>
    <n v="0"/>
    <n v="0"/>
    <n v="0"/>
    <n v="2"/>
    <n v="589"/>
    <n v="0"/>
  </r>
  <r>
    <x v="0"/>
    <x v="37"/>
    <x v="37"/>
    <x v="69"/>
    <n v="302"/>
    <n v="387467"/>
    <n v="250"/>
    <n v="328"/>
    <n v="453047"/>
    <n v="174"/>
  </r>
  <r>
    <x v="4"/>
    <x v="20"/>
    <x v="20"/>
    <x v="69"/>
    <n v="158"/>
    <n v="27760"/>
    <n v="403"/>
    <n v="141"/>
    <n v="38440"/>
    <n v="361"/>
  </r>
  <r>
    <x v="1"/>
    <x v="38"/>
    <x v="38"/>
    <x v="69"/>
    <n v="41"/>
    <n v="7798"/>
    <n v="47"/>
    <n v="45"/>
    <n v="7731"/>
    <n v="102"/>
  </r>
  <r>
    <x v="3"/>
    <x v="39"/>
    <x v="39"/>
    <x v="69"/>
    <n v="0"/>
    <n v="0"/>
    <n v="0"/>
    <n v="182"/>
    <n v="36477"/>
    <n v="361"/>
  </r>
  <r>
    <x v="3"/>
    <x v="40"/>
    <x v="40"/>
    <x v="69"/>
    <n v="9"/>
    <n v="3070"/>
    <n v="28"/>
    <n v="10"/>
    <n v="1795"/>
    <n v="7"/>
  </r>
  <r>
    <x v="2"/>
    <x v="9"/>
    <x v="9"/>
    <x v="69"/>
    <n v="61"/>
    <n v="8304"/>
    <n v="45"/>
    <n v="25"/>
    <n v="4888"/>
    <n v="47"/>
  </r>
  <r>
    <x v="0"/>
    <x v="10"/>
    <x v="10"/>
    <x v="69"/>
    <n v="530"/>
    <n v="135941"/>
    <n v="2062"/>
    <n v="611"/>
    <n v="146789"/>
    <n v="2548"/>
  </r>
  <r>
    <x v="3"/>
    <x v="42"/>
    <x v="42"/>
    <x v="69"/>
    <n v="20"/>
    <n v="7557"/>
    <n v="64"/>
    <n v="22"/>
    <n v="7969"/>
    <n v="50"/>
  </r>
  <r>
    <x v="4"/>
    <x v="43"/>
    <x v="43"/>
    <x v="69"/>
    <n v="149"/>
    <n v="76119"/>
    <n v="66"/>
    <n v="154"/>
    <n v="78022"/>
    <n v="134"/>
  </r>
  <r>
    <x v="3"/>
    <x v="44"/>
    <x v="44"/>
    <x v="69"/>
    <n v="468"/>
    <n v="231226"/>
    <n v="1209"/>
    <n v="515"/>
    <n v="248002"/>
    <n v="1372"/>
  </r>
  <r>
    <x v="0"/>
    <x v="22"/>
    <x v="22"/>
    <x v="69"/>
    <n v="1771"/>
    <n v="961138"/>
    <n v="1785"/>
    <n v="1948"/>
    <n v="1122315"/>
    <n v="1765"/>
  </r>
  <r>
    <x v="0"/>
    <x v="11"/>
    <x v="11"/>
    <x v="69"/>
    <n v="1438"/>
    <n v="597543"/>
    <n v="2879"/>
    <n v="1582"/>
    <n v="696376"/>
    <n v="2070"/>
  </r>
  <r>
    <x v="4"/>
    <x v="45"/>
    <x v="45"/>
    <x v="69"/>
    <n v="176"/>
    <n v="174914"/>
    <n v="347"/>
    <n v="194"/>
    <n v="193492"/>
    <n v="303"/>
  </r>
  <r>
    <x v="0"/>
    <x v="46"/>
    <x v="46"/>
    <x v="69"/>
    <n v="153"/>
    <n v="130726"/>
    <n v="40"/>
    <n v="182"/>
    <n v="112271"/>
    <n v="203"/>
  </r>
  <r>
    <x v="4"/>
    <x v="49"/>
    <x v="49"/>
    <x v="69"/>
    <n v="34"/>
    <n v="4123"/>
    <n v="51"/>
    <n v="37"/>
    <n v="8759"/>
    <n v="57"/>
  </r>
  <r>
    <x v="0"/>
    <x v="15"/>
    <x v="15"/>
    <x v="69"/>
    <n v="274"/>
    <n v="104217"/>
    <n v="290"/>
    <n v="301"/>
    <n v="136809"/>
    <n v="291"/>
  </r>
  <r>
    <x v="1"/>
    <x v="24"/>
    <x v="24"/>
    <x v="69"/>
    <n v="388"/>
    <n v="187302"/>
    <n v="1061"/>
    <n v="338"/>
    <n v="176152"/>
    <n v="620"/>
  </r>
  <r>
    <x v="4"/>
    <x v="50"/>
    <x v="50"/>
    <x v="69"/>
    <n v="4"/>
    <n v="1005"/>
    <n v="14"/>
    <n v="4"/>
    <n v="1293"/>
    <n v="1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6">
  <r>
    <s v="Zemgales nodaļa"/>
    <x v="0"/>
    <x v="0"/>
    <s v="Pārējie sirds asinsvadu sistēmas funkcionālie izmeklējumi"/>
    <n v="3007"/>
    <n v="23725"/>
    <n v="995"/>
  </r>
  <r>
    <s v="Vidzemes nodaļa"/>
    <x v="1"/>
    <x v="1"/>
    <s v="Pārējie sirds asinsvadu sistēmas funkcionālie izmeklējumi"/>
    <n v="1128"/>
    <n v="8327"/>
    <n v="357"/>
  </r>
  <r>
    <s v="Vidzemes nodaļa"/>
    <x v="2"/>
    <x v="2"/>
    <s v="Pārējie sirds asinsvadu sistēmas funkcionālie izmeklējumi"/>
    <n v="652"/>
    <n v="5144"/>
    <n v="269"/>
  </r>
  <r>
    <s v="Vidzemes nodaļa"/>
    <x v="3"/>
    <x v="3"/>
    <s v="Pārējie sirds asinsvadu sistēmas funkcionālie izmeklējumi"/>
    <n v="2974"/>
    <n v="23438"/>
    <n v="1682"/>
  </r>
  <r>
    <s v="Zemgales nodaļa"/>
    <x v="4"/>
    <x v="4"/>
    <s v="Pārējie sirds asinsvadu sistēmas funkcionālie izmeklējumi"/>
    <n v="5098"/>
    <n v="40223"/>
    <n v="2010"/>
  </r>
  <r>
    <s v="Rīgas nodaļa"/>
    <x v="5"/>
    <x v="5"/>
    <s v="Pārējie sirds asinsvadu sistēmas funkcionālie izmeklējumi"/>
    <n v="42901"/>
    <n v="347785"/>
    <n v="85875"/>
  </r>
  <r>
    <s v="Vidzemes nodaļa"/>
    <x v="6"/>
    <x v="6"/>
    <s v="Pārējie sirds asinsvadu sistēmas funkcionālie izmeklējumi"/>
    <n v="5641"/>
    <n v="46155"/>
    <n v="2373"/>
  </r>
  <r>
    <s v="Latgales nodaļa"/>
    <x v="7"/>
    <x v="7"/>
    <s v="Pārējie sirds asinsvadu sistēmas funkcionālie izmeklējumi"/>
    <n v="627"/>
    <n v="5020"/>
    <n v="1216"/>
  </r>
  <r>
    <s v="Latgales nodaļa"/>
    <x v="8"/>
    <x v="8"/>
    <s v="Pārējie sirds asinsvadu sistēmas funkcionālie izmeklējumi"/>
    <n v="10011"/>
    <n v="65729"/>
    <n v="4047"/>
  </r>
  <r>
    <s v="Zemgales nodaļa"/>
    <x v="9"/>
    <x v="9"/>
    <s v="Pārējie sirds asinsvadu sistēmas funkcionālie izmeklējumi"/>
    <n v="2883"/>
    <n v="27039"/>
    <n v="946"/>
  </r>
  <r>
    <s v="Rīgas nodaļa"/>
    <x v="10"/>
    <x v="10"/>
    <s v="Pārējie sirds asinsvadu sistēmas funkcionālie izmeklējumi"/>
    <n v="1848"/>
    <n v="14581"/>
    <n v="324"/>
  </r>
  <r>
    <s v="Rīgas nodaļa"/>
    <x v="11"/>
    <x v="11"/>
    <s v="Pārējie sirds asinsvadu sistēmas funkcionālie izmeklējumi"/>
    <n v="7836"/>
    <n v="61826"/>
    <n v="1824"/>
  </r>
  <r>
    <s v="Vidzemes nodaļa"/>
    <x v="12"/>
    <x v="12"/>
    <s v="Pārējie sirds asinsvadu sistēmas funkcionālie izmeklējumi"/>
    <n v="812"/>
    <n v="9174"/>
    <n v="494"/>
  </r>
  <r>
    <s v="Latgales nodaļa"/>
    <x v="13"/>
    <x v="13"/>
    <s v="Pārējie sirds asinsvadu sistēmas funkcionālie izmeklējumi"/>
    <n v="1567"/>
    <n v="12351"/>
    <n v="675"/>
  </r>
  <r>
    <s v="Rīgas nodaļa"/>
    <x v="14"/>
    <x v="14"/>
    <s v="Pārējie sirds asinsvadu sistēmas funkcionālie izmeklējumi"/>
    <n v="1446"/>
    <n v="11407"/>
    <n v="233"/>
  </r>
  <r>
    <s v="Kurzemes nodaļa"/>
    <x v="15"/>
    <x v="15"/>
    <s v="Pārējie sirds asinsvadu sistēmas funkcionālie izmeklējumi"/>
    <n v="1007"/>
    <n v="7945"/>
    <n v="447"/>
  </r>
  <r>
    <s v="Zemgales nodaļa"/>
    <x v="16"/>
    <x v="16"/>
    <s v="Pārējie sirds asinsvadu sistēmas funkcionālie izmeklējumi"/>
    <n v="1230"/>
    <n v="28636"/>
    <n v="378"/>
  </r>
  <r>
    <s v="Zemgales nodaļa"/>
    <x v="17"/>
    <x v="17"/>
    <s v="Pārējie sirds asinsvadu sistēmas funkcionālie izmeklējumi"/>
    <n v="4287"/>
    <n v="40410"/>
    <n v="1409"/>
  </r>
  <r>
    <s v="Zemgales nodaļa"/>
    <x v="18"/>
    <x v="18"/>
    <s v="Pārējie sirds asinsvadu sistēmas funkcionālie izmeklējumi"/>
    <n v="5746"/>
    <n v="45349"/>
    <n v="2331"/>
  </r>
  <r>
    <s v="Rīgas nodaļa"/>
    <x v="19"/>
    <x v="19"/>
    <s v="Pārējie sirds asinsvadu sistēmas funkcionālie izmeklējumi"/>
    <n v="2926"/>
    <n v="23086"/>
    <n v="626"/>
  </r>
  <r>
    <s v="Rīgas nodaļa"/>
    <x v="20"/>
    <x v="20"/>
    <s v="Pārējie sirds asinsvadu sistēmas funkcionālie izmeklējumi"/>
    <n v="3151"/>
    <n v="24944"/>
    <n v="1046"/>
  </r>
  <r>
    <s v="Latgales nodaļa"/>
    <x v="21"/>
    <x v="21"/>
    <s v="Pārējie sirds asinsvadu sistēmas funkcionālie izmeklējumi"/>
    <n v="197"/>
    <n v="1554"/>
    <n v="126"/>
  </r>
  <r>
    <s v="Latgales nodaļa"/>
    <x v="22"/>
    <x v="22"/>
    <s v="Pārējie sirds asinsvadu sistēmas funkcionālie izmeklējumi"/>
    <n v="963"/>
    <n v="7598"/>
    <n v="415"/>
  </r>
  <r>
    <s v="Latgales nodaļa"/>
    <x v="23"/>
    <x v="23"/>
    <s v="Pārējie sirds asinsvadu sistēmas funkcionālie izmeklējumi"/>
    <n v="5630"/>
    <n v="44462"/>
    <n v="2316"/>
  </r>
  <r>
    <s v="Kurzemes nodaļa"/>
    <x v="24"/>
    <x v="24"/>
    <s v="Pārējie sirds asinsvadu sistēmas funkcionālie izmeklējumi"/>
    <n v="57"/>
    <n v="450"/>
    <n v="23"/>
  </r>
  <r>
    <s v="Kurzemes nodaļa"/>
    <x v="25"/>
    <x v="25"/>
    <s v="Pārējie sirds asinsvadu sistēmas funkcionālie izmeklējumi"/>
    <n v="2499"/>
    <n v="19717"/>
    <n v="846"/>
  </r>
  <r>
    <s v="Rīgas nodaļa"/>
    <x v="26"/>
    <x v="26"/>
    <s v="Pārējie sirds asinsvadu sistēmas funkcionālie izmeklējumi"/>
    <n v="5477"/>
    <n v="43207"/>
    <n v="1453"/>
  </r>
  <r>
    <s v="Kurzemes nodaļa"/>
    <x v="27"/>
    <x v="27"/>
    <s v="Pārējie sirds asinsvadu sistēmas funkcionālie izmeklējumi"/>
    <n v="3044"/>
    <n v="24048"/>
    <n v="1357"/>
  </r>
  <r>
    <s v="Vidzemes nodaļa"/>
    <x v="28"/>
    <x v="28"/>
    <s v="Pārējie sirds asinsvadu sistēmas funkcionālie izmeklējumi"/>
    <n v="1550"/>
    <n v="12230"/>
    <n v="660"/>
  </r>
  <r>
    <s v="Latgales nodaļa"/>
    <x v="29"/>
    <x v="29"/>
    <s v="Pārējie sirds asinsvadu sistēmas funkcionālie izmeklējumi"/>
    <n v="1828"/>
    <n v="14420"/>
    <n v="1000"/>
  </r>
  <r>
    <s v="Latgales nodaļa"/>
    <x v="30"/>
    <x v="30"/>
    <s v="Pārējie sirds asinsvadu sistēmas funkcionālie izmeklējumi"/>
    <n v="2649"/>
    <n v="22296"/>
    <n v="1382"/>
  </r>
  <r>
    <s v="Vidzemes nodaļa"/>
    <x v="31"/>
    <x v="31"/>
    <s v="Pārējie sirds asinsvadu sistēmas funkcionālie izmeklējumi"/>
    <n v="1941"/>
    <n v="17004"/>
    <n v="813"/>
  </r>
  <r>
    <s v="Rīgas nodaļa"/>
    <x v="32"/>
    <x v="32"/>
    <s v="Pārējie sirds asinsvadu sistēmas funkcionālie izmeklējumi"/>
    <n v="41"/>
    <n v="323"/>
    <n v="18"/>
  </r>
  <r>
    <s v="Zemgales nodaļa"/>
    <x v="33"/>
    <x v="33"/>
    <s v="Pārējie sirds asinsvadu sistēmas funkcionālie izmeklējumi"/>
    <n v="351"/>
    <n v="2764"/>
    <n v="324"/>
  </r>
  <r>
    <s v="Rīgas nodaļa"/>
    <x v="34"/>
    <x v="34"/>
    <s v="Pārējie sirds asinsvadu sistēmas funkcionālie izmeklējumi"/>
    <n v="4924"/>
    <n v="38850"/>
    <n v="900"/>
  </r>
  <r>
    <s v="Rīgas nodaļa"/>
    <x v="35"/>
    <x v="35"/>
    <s v="Pārējie sirds asinsvadu sistēmas funkcionālie izmeklējumi"/>
    <n v="150"/>
    <n v="1184"/>
    <n v="30"/>
  </r>
  <r>
    <s v="Zemgales nodaļa"/>
    <x v="36"/>
    <x v="36"/>
    <s v="Pārējie sirds asinsvadu sistēmas funkcionālie izmeklējumi"/>
    <n v="111"/>
    <n v="863"/>
    <n v="220"/>
  </r>
  <r>
    <s v="Rīgas nodaļa"/>
    <x v="37"/>
    <x v="37"/>
    <s v="Pārējie sirds asinsvadu sistēmas funkcionālie izmeklējumi"/>
    <n v="803"/>
    <n v="6330"/>
    <n v="240"/>
  </r>
  <r>
    <s v="Rīgas nodaļa"/>
    <x v="38"/>
    <x v="38"/>
    <s v="Pārējie sirds asinsvadu sistēmas funkcionālie izmeklējumi"/>
    <n v="1000"/>
    <n v="4692"/>
    <n v="460"/>
  </r>
  <r>
    <s v="Latgales nodaļa"/>
    <x v="39"/>
    <x v="39"/>
    <s v="Pārējie sirds asinsvadu sistēmas funkcionālie izmeklējumi"/>
    <n v="2422"/>
    <n v="17990"/>
    <n v="1073"/>
  </r>
  <r>
    <s v="Kurzemes nodaļa"/>
    <x v="40"/>
    <x v="40"/>
    <s v="Pārējie sirds asinsvadu sistēmas funkcionālie izmeklējumi"/>
    <n v="1985"/>
    <n v="15662"/>
    <n v="800"/>
  </r>
  <r>
    <s v="Latgales nodaļa"/>
    <x v="41"/>
    <x v="41"/>
    <s v="Pārējie sirds asinsvadu sistēmas funkcionālie izmeklējumi"/>
    <n v="8705"/>
    <n v="76984"/>
    <n v="4204"/>
  </r>
  <r>
    <s v="Rīgas nodaļa"/>
    <x v="42"/>
    <x v="42"/>
    <s v="Pārējie sirds asinsvadu sistēmas funkcionālie izmeklējumi"/>
    <n v="4508"/>
    <n v="35562"/>
    <n v="1200"/>
  </r>
  <r>
    <s v="Rīgas nodaļa"/>
    <x v="43"/>
    <x v="43"/>
    <s v="Pārējie sirds asinsvadu sistēmas funkcionālie izmeklējumi"/>
    <n v="1231"/>
    <n v="9688"/>
    <n v="288"/>
  </r>
  <r>
    <s v="Rīgas nodaļa"/>
    <x v="44"/>
    <x v="44"/>
    <s v="Pārējie sirds asinsvadu sistēmas funkcionālie izmeklējumi"/>
    <n v="4676"/>
    <n v="36921"/>
    <n v="1701"/>
  </r>
  <r>
    <s v="Rīgas nodaļa"/>
    <x v="45"/>
    <x v="45"/>
    <s v="Pārējie sirds asinsvadu sistēmas funkcionālie izmeklējumi"/>
    <n v="11036"/>
    <n v="87074"/>
    <n v="3654"/>
  </r>
  <r>
    <s v="Rīgas nodaļa"/>
    <x v="46"/>
    <x v="46"/>
    <s v="Pārējie sirds asinsvadu sistēmas funkcionālie izmeklējumi"/>
    <n v="2531"/>
    <n v="19964"/>
    <n v="788"/>
  </r>
  <r>
    <s v="Kurzemes nodaļa"/>
    <x v="47"/>
    <x v="47"/>
    <s v="Pārējie sirds asinsvadu sistēmas funkcionālie izmeklējumi"/>
    <n v="3041"/>
    <n v="23974"/>
    <n v="1355"/>
  </r>
  <r>
    <s v="Rīgas nodaļa"/>
    <x v="48"/>
    <x v="48"/>
    <s v="Pārējie sirds asinsvadu sistēmas funkcionālie izmeklējumi"/>
    <n v="67"/>
    <n v="529"/>
    <n v="17"/>
  </r>
  <r>
    <s v="Vidzemes nodaļa"/>
    <x v="49"/>
    <x v="49"/>
    <s v="Pārējie sirds asinsvadu sistēmas funkcionālie izmeklējumi"/>
    <n v="1515"/>
    <n v="11941"/>
    <n v="525"/>
  </r>
  <r>
    <s v="Rīgas nodaļa"/>
    <x v="50"/>
    <x v="50"/>
    <s v="Pārējie sirds asinsvadu sistēmas funkcionālie izmeklējumi"/>
    <n v="2352"/>
    <n v="20410"/>
    <n v="848"/>
  </r>
  <r>
    <s v="Kurzemes nodaļa"/>
    <x v="51"/>
    <x v="51"/>
    <s v="Pārējie sirds asinsvadu sistēmas funkcionālie izmeklējumi"/>
    <n v="1886"/>
    <n v="14881"/>
    <n v="774"/>
  </r>
  <r>
    <s v="Kurzemes nodaļa"/>
    <x v="52"/>
    <x v="52"/>
    <s v="Pārējie sirds asinsvadu sistēmas funkcionālie izmeklējumi"/>
    <n v="3828"/>
    <n v="29451"/>
    <n v="1356"/>
  </r>
  <r>
    <s v="Vidzemes nodaļa"/>
    <x v="53"/>
    <x v="53"/>
    <s v="Pārējie sirds asinsvadu sistēmas funkcionālie izmeklējumi"/>
    <n v="3126"/>
    <n v="29948"/>
    <n v="974"/>
  </r>
  <r>
    <s v="Kurzemes nodaļa"/>
    <x v="54"/>
    <x v="54"/>
    <s v="Pārējie sirds asinsvadu sistēmas funkcionālie izmeklējumi"/>
    <n v="2333"/>
    <n v="18554"/>
    <n v="958"/>
  </r>
  <r>
    <s v="Rīgas nodaļa"/>
    <x v="55"/>
    <x v="55"/>
    <s v="Pārējie sirds asinsvadu sistēmas funkcionālie izmeklējumi"/>
    <n v="2577"/>
    <n v="20333"/>
    <n v="582"/>
  </r>
  <r>
    <s v="Rīgas nodaļa"/>
    <x v="56"/>
    <x v="56"/>
    <s v="Pārējie sirds asinsvadu sistēmas funkcionālie izmeklējumi"/>
    <n v="5211"/>
    <n v="41032"/>
    <n v="1090"/>
  </r>
  <r>
    <s v="Latgales nodaļa"/>
    <x v="57"/>
    <x v="57"/>
    <s v="Pārējie sirds asinsvadu sistēmas funkcionālie izmeklējumi"/>
    <n v="536"/>
    <n v="2479"/>
    <n v="134"/>
  </r>
  <r>
    <s v="Rīgas nodaļa"/>
    <x v="58"/>
    <x v="58"/>
    <s v="Pārējie sirds asinsvadu sistēmas funkcionālie izmeklējumi"/>
    <n v="41566"/>
    <n v="330226"/>
    <n v="10811"/>
  </r>
  <r>
    <s v="Latgales nodaļa"/>
    <x v="59"/>
    <x v="59"/>
    <s v="Pārējie sirds asinsvadu sistēmas funkcionālie izmeklējumi"/>
    <n v="26"/>
    <n v="210"/>
    <n v="16"/>
  </r>
  <r>
    <s v="Vidzemes nodaļa"/>
    <x v="60"/>
    <x v="60"/>
    <s v="Pārējie sirds asinsvadu sistēmas funkcionālie izmeklējumi"/>
    <n v="4954"/>
    <n v="47682"/>
    <n v="2060"/>
  </r>
  <r>
    <s v="Kurzemes nodaļa"/>
    <x v="61"/>
    <x v="61"/>
    <s v="Pārējie sirds asinsvadu sistēmas funkcionālie izmeklējumi"/>
    <n v="11"/>
    <n v="87"/>
    <n v="4"/>
  </r>
  <r>
    <s v="Zemgales nodaļa"/>
    <x v="62"/>
    <x v="62"/>
    <s v="Pārējie sirds asinsvadu sistēmas funkcionālie izmeklējumi"/>
    <n v="2010"/>
    <n v="15859"/>
    <n v="733"/>
  </r>
  <r>
    <s v="Kurzemes nodaļa"/>
    <x v="63"/>
    <x v="63"/>
    <s v="Pārējie sirds asinsvadu sistēmas funkcionālie izmeklējumi"/>
    <n v="1934"/>
    <n v="15233"/>
    <n v="775"/>
  </r>
  <r>
    <s v="Zemgales nodaļa"/>
    <x v="0"/>
    <x v="0"/>
    <s v="Pārējie sirds asinsvadu sistēmas funkcionālie izmeklējumi"/>
    <n v="321.33333333333337"/>
    <n v="9470"/>
    <n v="144"/>
  </r>
  <r>
    <s v="Vidzemes nodaļa"/>
    <x v="1"/>
    <x v="1"/>
    <s v="Pārējie sirds asinsvadu sistēmas funkcionālie izmeklējumi"/>
    <n v="172"/>
    <n v="6352"/>
    <n v="66"/>
  </r>
  <r>
    <s v="Vidzemes nodaļa"/>
    <x v="2"/>
    <x v="2"/>
    <s v="Pārējie sirds asinsvadu sistēmas funkcionālie izmeklējumi"/>
    <n v="238"/>
    <n v="7114"/>
    <n v="172"/>
  </r>
  <r>
    <s v="Rīgas nodaļa"/>
    <x v="64"/>
    <x v="64"/>
    <s v="Pārējie sirds asinsvadu sistēmas funkcionālie izmeklējumi"/>
    <n v="871"/>
    <n v="42332"/>
    <n v="528"/>
  </r>
  <r>
    <s v="Vidzemes nodaļa"/>
    <x v="3"/>
    <x v="3"/>
    <s v="Pārējie sirds asinsvadu sistēmas funkcionālie izmeklējumi"/>
    <n v="863"/>
    <n v="36827"/>
    <n v="789"/>
  </r>
  <r>
    <s v="Zemgales nodaļa"/>
    <x v="4"/>
    <x v="4"/>
    <s v="Pārējie sirds asinsvadu sistēmas funkcionālie izmeklējumi"/>
    <n v="2237"/>
    <n v="88680"/>
    <n v="1963"/>
  </r>
  <r>
    <s v="Rīgas nodaļa"/>
    <x v="5"/>
    <x v="5"/>
    <s v="Pārējie sirds asinsvadu sistēmas funkcionālie izmeklējumi"/>
    <n v="7979"/>
    <n v="382313"/>
    <n v="31712"/>
  </r>
  <r>
    <s v="Vidzemes nodaļa"/>
    <x v="6"/>
    <x v="6"/>
    <s v="Pārējie sirds asinsvadu sistēmas funkcionālie izmeklējumi"/>
    <n v="1640"/>
    <n v="68625"/>
    <n v="1474"/>
  </r>
  <r>
    <s v="Latgales nodaļa"/>
    <x v="7"/>
    <x v="7"/>
    <s v="Pārējie sirds asinsvadu sistēmas funkcionālie izmeklējumi"/>
    <n v="133.71428571428572"/>
    <n v="6864"/>
    <n v="459"/>
  </r>
  <r>
    <s v="Latgales nodaļa"/>
    <x v="8"/>
    <x v="8"/>
    <s v="Pārējie sirds asinsvadu sistēmas funkcionālie izmeklējumi"/>
    <n v="2361"/>
    <n v="88206"/>
    <n v="2248"/>
  </r>
  <r>
    <s v="Zemgales nodaļa"/>
    <x v="9"/>
    <x v="9"/>
    <s v="Pārējie sirds asinsvadu sistēmas funkcionālie izmeklējumi"/>
    <n v="1296"/>
    <n v="40468"/>
    <n v="638"/>
  </r>
  <r>
    <s v="Rīgas nodaļa"/>
    <x v="10"/>
    <x v="10"/>
    <s v="Pārējie sirds asinsvadu sistēmas funkcionālie izmeklējumi"/>
    <n v="774"/>
    <n v="31054"/>
    <n v="836"/>
  </r>
  <r>
    <s v="Rīgas nodaļa"/>
    <x v="11"/>
    <x v="11"/>
    <s v="Pārējie sirds asinsvadu sistēmas funkcionālie izmeklējumi"/>
    <n v="2974"/>
    <n v="133144"/>
    <n v="1615"/>
  </r>
  <r>
    <s v="Rīgas nodaļa"/>
    <x v="65"/>
    <x v="65"/>
    <s v="Pārējie sirds asinsvadu sistēmas funkcionālie izmeklējumi"/>
    <n v="553"/>
    <n v="28385"/>
    <n v="126"/>
  </r>
  <r>
    <s v="Rīgas nodaļa"/>
    <x v="66"/>
    <x v="66"/>
    <s v="Pārējie sirds asinsvadu sistēmas funkcionālie izmeklējumi"/>
    <n v="156"/>
    <n v="8007"/>
    <n v="200"/>
  </r>
  <r>
    <s v="Rīgas nodaļa"/>
    <x v="14"/>
    <x v="14"/>
    <s v="Pārējie sirds asinsvadu sistēmas funkcionālie izmeklējumi"/>
    <n v="457"/>
    <n v="18174"/>
    <n v="180"/>
  </r>
  <r>
    <s v="Zemgales nodaļa"/>
    <x v="16"/>
    <x v="16"/>
    <s v="Pārējie sirds asinsvadu sistēmas funkcionālie izmeklējumi"/>
    <n v="611"/>
    <n v="19329"/>
    <n v="386"/>
  </r>
  <r>
    <s v="Zemgales nodaļa"/>
    <x v="17"/>
    <x v="17"/>
    <s v="Pārējie sirds asinsvadu sistēmas funkcionālie izmeklējumi"/>
    <n v="3592"/>
    <n v="161390"/>
    <n v="2923"/>
  </r>
  <r>
    <s v="Zemgales nodaļa"/>
    <x v="18"/>
    <x v="18"/>
    <s v="Pārējie sirds asinsvadu sistēmas funkcionālie izmeklējumi"/>
    <n v="2205"/>
    <n v="77650"/>
    <n v="2037"/>
  </r>
  <r>
    <s v="Rīgas nodaļa"/>
    <x v="19"/>
    <x v="19"/>
    <s v="Pārējie sirds asinsvadu sistēmas funkcionālie izmeklējumi"/>
    <n v="1192"/>
    <n v="49374"/>
    <n v="571"/>
  </r>
  <r>
    <s v="Rīgas nodaļa"/>
    <x v="20"/>
    <x v="20"/>
    <s v="Pārējie sirds asinsvadu sistēmas funkcionālie izmeklējumi"/>
    <n v="1008"/>
    <n v="43750"/>
    <n v="564"/>
  </r>
  <r>
    <s v="Latgales nodaļa"/>
    <x v="23"/>
    <x v="23"/>
    <s v="Pārējie sirds asinsvadu sistēmas funkcionālie izmeklējumi"/>
    <n v="925"/>
    <n v="43517"/>
    <n v="652"/>
  </r>
  <r>
    <s v="Kurzemes nodaļa"/>
    <x v="24"/>
    <x v="24"/>
    <s v="Pārējie sirds asinsvadu sistēmas funkcionālie izmeklējumi"/>
    <n v="18"/>
    <n v="665"/>
    <n v="8"/>
  </r>
  <r>
    <s v="Kurzemes nodaļa"/>
    <x v="25"/>
    <x v="25"/>
    <s v="Pārējie sirds asinsvadu sistēmas funkcionālie izmeklējumi"/>
    <n v="666"/>
    <n v="26267"/>
    <n v="365"/>
  </r>
  <r>
    <s v="Rīgas nodaļa"/>
    <x v="26"/>
    <x v="26"/>
    <s v="Pārējie sirds asinsvadu sistēmas funkcionālie izmeklējumi"/>
    <n v="3681"/>
    <n v="156214"/>
    <n v="2373"/>
  </r>
  <r>
    <s v="Kurzemes nodaļa"/>
    <x v="27"/>
    <x v="27"/>
    <s v="Pārējie sirds asinsvadu sistēmas funkcionālie izmeklējumi"/>
    <n v="3250"/>
    <n v="143819"/>
    <n v="3784"/>
  </r>
  <r>
    <s v="Vidzemes nodaļa"/>
    <x v="28"/>
    <x v="28"/>
    <s v="Pārējie sirds asinsvadu sistēmas funkcionālie izmeklējumi"/>
    <n v="1957"/>
    <n v="94950"/>
    <n v="1340"/>
  </r>
  <r>
    <s v="Latgales nodaļa"/>
    <x v="67"/>
    <x v="67"/>
    <s v="Pārējie sirds asinsvadu sistēmas funkcionālie izmeklējumi"/>
    <n v="421"/>
    <n v="14249"/>
    <n v="328"/>
  </r>
  <r>
    <s v="Latgales nodaļa"/>
    <x v="30"/>
    <x v="30"/>
    <s v="Pārējie sirds asinsvadu sistēmas funkcionālie izmeklējumi"/>
    <n v="525"/>
    <n v="23049"/>
    <n v="522"/>
  </r>
  <r>
    <s v="Vidzemes nodaļa"/>
    <x v="31"/>
    <x v="31"/>
    <s v="Pārējie sirds asinsvadu sistēmas funkcionālie izmeklējumi"/>
    <n v="2218"/>
    <n v="94106"/>
    <n v="1743"/>
  </r>
  <r>
    <s v="Latgales nodaļa"/>
    <x v="68"/>
    <x v="68"/>
    <s v="Pārējie sirds asinsvadu sistēmas funkcionālie izmeklējumi"/>
    <n v="877"/>
    <n v="45016"/>
    <n v="672"/>
  </r>
  <r>
    <s v="Rīgas nodaļa"/>
    <x v="32"/>
    <x v="32"/>
    <s v="Pārējie sirds asinsvadu sistēmas funkcionālie izmeklējumi"/>
    <n v="1609"/>
    <n v="81825"/>
    <n v="871"/>
  </r>
  <r>
    <s v="Rīgas nodaļa"/>
    <x v="34"/>
    <x v="34"/>
    <s v="Pārējie sirds asinsvadu sistēmas funkcionālie izmeklējumi"/>
    <n v="467"/>
    <n v="21474"/>
    <n v="234"/>
  </r>
  <r>
    <s v="Rīgas nodaļa"/>
    <x v="35"/>
    <x v="35"/>
    <s v="Pārējie sirds asinsvadu sistēmas funkcionālie izmeklējumi"/>
    <n v="14"/>
    <n v="367"/>
    <n v="3"/>
  </r>
  <r>
    <s v="Zemgales nodaļa"/>
    <x v="36"/>
    <x v="36"/>
    <s v="Pārējie sirds asinsvadu sistēmas funkcionālie izmeklējumi"/>
    <n v="1835"/>
    <n v="93795"/>
    <n v="1244"/>
  </r>
  <r>
    <s v="Rīgas nodaļa"/>
    <x v="37"/>
    <x v="37"/>
    <s v="Pārējie sirds asinsvadu sistēmas funkcionālie izmeklējumi"/>
    <n v="79"/>
    <n v="2688"/>
    <n v="39"/>
  </r>
  <r>
    <s v="Rīgas nodaļa"/>
    <x v="38"/>
    <x v="38"/>
    <s v="Pārējie sirds asinsvadu sistēmas funkcionālie izmeklējumi"/>
    <n v="12528"/>
    <n v="503171"/>
    <n v="9178"/>
  </r>
  <r>
    <s v="Latgales nodaļa"/>
    <x v="39"/>
    <x v="39"/>
    <s v="Pārējie sirds asinsvadu sistēmas funkcionālie izmeklējumi"/>
    <n v="1442"/>
    <n v="69563"/>
    <n v="513"/>
  </r>
  <r>
    <s v="Latgales nodaļa"/>
    <x v="69"/>
    <x v="69"/>
    <s v="Pārējie sirds asinsvadu sistēmas funkcionālie izmeklējumi"/>
    <n v="1267"/>
    <n v="65035"/>
    <n v="1322"/>
  </r>
  <r>
    <s v="Latgales nodaļa"/>
    <x v="41"/>
    <x v="41"/>
    <s v="Pārējie sirds asinsvadu sistēmas funkcionālie izmeklējumi"/>
    <n v="6610"/>
    <n v="300256"/>
    <n v="6191"/>
  </r>
  <r>
    <s v="Rīgas nodaļa"/>
    <x v="42"/>
    <x v="42"/>
    <s v="Pārējie sirds asinsvadu sistēmas funkcionālie izmeklējumi"/>
    <n v="2941"/>
    <n v="122595"/>
    <n v="1181"/>
  </r>
  <r>
    <s v="Rīgas nodaļa"/>
    <x v="43"/>
    <x v="43"/>
    <s v="Pārējie sirds asinsvadu sistēmas funkcionālie izmeklējumi"/>
    <n v="846"/>
    <n v="37349"/>
    <n v="399"/>
  </r>
  <r>
    <s v="Rīgas nodaļa"/>
    <x v="44"/>
    <x v="44"/>
    <s v="Pārējie sirds asinsvadu sistēmas funkcionālie izmeklējumi"/>
    <n v="5177"/>
    <n v="227873"/>
    <n v="3849"/>
  </r>
  <r>
    <s v="Rīgas nodaļa"/>
    <x v="45"/>
    <x v="45"/>
    <s v="Pārējie sirds asinsvadu sistēmas funkcionālie izmeklējumi"/>
    <n v="3398"/>
    <n v="158394"/>
    <n v="6758"/>
  </r>
  <r>
    <s v="Rīgas nodaļa"/>
    <x v="46"/>
    <x v="46"/>
    <s v="Pārējie sirds asinsvadu sistēmas funkcionālie izmeklējumi"/>
    <n v="1572"/>
    <n v="74733"/>
    <n v="1336"/>
  </r>
  <r>
    <s v="Kurzemes nodaļa"/>
    <x v="47"/>
    <x v="47"/>
    <s v="Pārējie sirds asinsvadu sistēmas funkcionālie izmeklējumi"/>
    <n v="58"/>
    <n v="2230"/>
    <n v="49"/>
  </r>
  <r>
    <s v="Rīgas nodaļa"/>
    <x v="48"/>
    <x v="48"/>
    <s v="Pārējie sirds asinsvadu sistēmas funkcionālie izmeklējumi"/>
    <n v="394"/>
    <n v="18102"/>
    <n v="260"/>
  </r>
  <r>
    <s v="Vidzemes nodaļa"/>
    <x v="49"/>
    <x v="49"/>
    <s v="Pārējie sirds asinsvadu sistēmas funkcionālie izmeklējumi"/>
    <n v="667"/>
    <n v="25352"/>
    <n v="416"/>
  </r>
  <r>
    <s v="Rīgas nodaļa"/>
    <x v="50"/>
    <x v="50"/>
    <s v="Pārējie sirds asinsvadu sistēmas funkcionālie izmeklējumi"/>
    <n v="328"/>
    <n v="8603"/>
    <n v="72"/>
  </r>
  <r>
    <s v="Kurzemes nodaļa"/>
    <x v="51"/>
    <x v="51"/>
    <s v="Pārējie sirds asinsvadu sistēmas funkcionālie izmeklējumi"/>
    <n v="1900"/>
    <n v="84279"/>
    <n v="1644"/>
  </r>
  <r>
    <s v="Kurzemes nodaļa"/>
    <x v="52"/>
    <x v="52"/>
    <s v="Pārējie sirds asinsvadu sistēmas funkcionālie izmeklējumi"/>
    <n v="1062"/>
    <n v="40538"/>
    <n v="522"/>
  </r>
  <r>
    <s v="Rīgas nodaļa"/>
    <x v="70"/>
    <x v="70"/>
    <s v="Pārējie sirds asinsvadu sistēmas funkcionālie izmeklējumi"/>
    <n v="551"/>
    <n v="28283"/>
    <n v="370"/>
  </r>
  <r>
    <s v="Vidzemes nodaļa"/>
    <x v="53"/>
    <x v="53"/>
    <s v="Pārējie sirds asinsvadu sistēmas funkcionālie izmeklējumi"/>
    <n v="1880"/>
    <n v="79041"/>
    <n v="1075"/>
  </r>
  <r>
    <s v="Kurzemes nodaļa"/>
    <x v="54"/>
    <x v="54"/>
    <s v="Pārējie sirds asinsvadu sistēmas funkcionālie izmeklējumi"/>
    <n v="921"/>
    <n v="27722"/>
    <n v="547"/>
  </r>
  <r>
    <s v="Rīgas nodaļa"/>
    <x v="55"/>
    <x v="55"/>
    <s v="Pārējie sirds asinsvadu sistēmas funkcionālie izmeklējumi"/>
    <n v="5001"/>
    <n v="235281"/>
    <n v="2923"/>
  </r>
  <r>
    <s v="Rīgas nodaļa"/>
    <x v="56"/>
    <x v="56"/>
    <s v="Pārējie sirds asinsvadu sistēmas funkcionālie izmeklējumi"/>
    <n v="7024"/>
    <n v="304000"/>
    <n v="3444"/>
  </r>
  <r>
    <s v="Rīgas nodaļa"/>
    <x v="58"/>
    <x v="58"/>
    <s v="Pārējie sirds asinsvadu sistēmas funkcionālie izmeklējumi"/>
    <n v="15699"/>
    <n v="674014"/>
    <n v="11534"/>
  </r>
  <r>
    <s v="Vidzemes nodaļa"/>
    <x v="60"/>
    <x v="60"/>
    <s v="Pārējie sirds asinsvadu sistēmas funkcionālie izmeklējumi"/>
    <n v="424"/>
    <n v="14204"/>
    <n v="248"/>
  </r>
  <r>
    <s v="Kurzemes nodaļa"/>
    <x v="61"/>
    <x v="61"/>
    <s v="Pārējie sirds asinsvadu sistēmas funkcionālie izmeklējumi"/>
    <n v="686"/>
    <n v="28533"/>
    <n v="530"/>
  </r>
  <r>
    <s v="Rīgas nodaļa"/>
    <x v="71"/>
    <x v="71"/>
    <s v="Pārējie sirds asinsvadu sistēmas funkcionālie izmeklējumi"/>
    <n v="525"/>
    <n v="19388"/>
    <n v="191"/>
  </r>
  <r>
    <s v="Zemgales nodaļa"/>
    <x v="62"/>
    <x v="62"/>
    <s v="Pārējie sirds asinsvadu sistēmas funkcionālie izmeklējumi"/>
    <n v="2427"/>
    <n v="117372"/>
    <n v="1896"/>
  </r>
  <r>
    <s v="Kurzemes nodaļa"/>
    <x v="63"/>
    <x v="63"/>
    <s v="Pārējie sirds asinsvadu sistēmas funkcionālie izmeklējumi"/>
    <n v="3358"/>
    <n v="141783"/>
    <n v="299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">
  <r>
    <x v="0"/>
    <n v="476"/>
    <n v="33320"/>
    <n v="1075"/>
  </r>
  <r>
    <x v="1"/>
    <n v="30"/>
    <n v="1944"/>
    <n v="44"/>
  </r>
  <r>
    <x v="2"/>
    <n v="960"/>
    <n v="68653"/>
    <n v="207"/>
  </r>
  <r>
    <x v="3"/>
    <n v="6"/>
    <n v="134"/>
    <n v="2"/>
  </r>
  <r>
    <x v="4"/>
    <n v="51"/>
    <n v="35535"/>
    <n v="774"/>
  </r>
  <r>
    <x v="5"/>
    <n v="7019"/>
    <n v="736781"/>
    <n v="10280"/>
  </r>
  <r>
    <x v="6"/>
    <n v="455"/>
    <n v="38670"/>
    <n v="496"/>
  </r>
  <r>
    <x v="6"/>
    <n v="12487"/>
    <n v="603418"/>
    <n v="15862"/>
  </r>
  <r>
    <x v="7"/>
    <n v="1272"/>
    <n v="41548"/>
    <n v="704"/>
  </r>
  <r>
    <x v="7"/>
    <n v="22178"/>
    <n v="681928"/>
    <n v="11769"/>
  </r>
  <r>
    <x v="8"/>
    <n v="28476"/>
    <n v="769965"/>
    <n v="18526"/>
  </r>
  <r>
    <x v="9"/>
    <n v="7116"/>
    <n v="692951"/>
    <n v="2543"/>
  </r>
  <r>
    <x v="10"/>
    <n v="1240"/>
    <n v="35690"/>
    <n v="800"/>
  </r>
  <r>
    <x v="11"/>
    <n v="1249"/>
    <n v="349368"/>
    <n v="1480"/>
  </r>
  <r>
    <x v="12"/>
    <n v="447"/>
    <n v="7223"/>
    <n v="232"/>
  </r>
  <r>
    <x v="12"/>
    <n v="27644"/>
    <n v="496193"/>
    <n v="10446"/>
  </r>
  <r>
    <x v="13"/>
    <n v="144"/>
    <n v="200737"/>
    <n v="21"/>
  </r>
  <r>
    <x v="14"/>
    <n v="584"/>
    <n v="19909"/>
    <n v="1425"/>
  </r>
  <r>
    <x v="15"/>
    <n v="4"/>
    <n v="91"/>
    <n v="0"/>
  </r>
  <r>
    <x v="16"/>
    <n v="97"/>
    <n v="2596"/>
    <n v="67"/>
  </r>
  <r>
    <x v="16"/>
    <n v="9070"/>
    <n v="250601"/>
    <n v="8675"/>
  </r>
  <r>
    <x v="17"/>
    <n v="4008"/>
    <n v="544969"/>
    <n v="20001"/>
  </r>
  <r>
    <x v="18"/>
    <n v="1238"/>
    <n v="32111"/>
    <n v="1244"/>
  </r>
  <r>
    <x v="18"/>
    <n v="22665"/>
    <n v="1103038"/>
    <n v="30856"/>
  </r>
  <r>
    <x v="19"/>
    <n v="962"/>
    <n v="481786"/>
    <n v="1230"/>
  </r>
  <r>
    <x v="20"/>
    <n v="95"/>
    <n v="26042"/>
    <n v="0"/>
  </r>
  <r>
    <x v="21"/>
    <n v="141"/>
    <n v="4966"/>
    <n v="63"/>
  </r>
  <r>
    <x v="22"/>
    <n v="1540"/>
    <n v="27845"/>
    <n v="1491"/>
  </r>
  <r>
    <x v="23"/>
    <n v="912"/>
    <n v="75805"/>
    <n v="1638"/>
  </r>
  <r>
    <x v="24"/>
    <n v="85"/>
    <n v="4680"/>
    <n v="12"/>
  </r>
  <r>
    <x v="24"/>
    <n v="22310"/>
    <n v="1044163"/>
    <n v="26477"/>
  </r>
  <r>
    <x v="25"/>
    <n v="330"/>
    <n v="8214"/>
    <n v="401"/>
  </r>
  <r>
    <x v="25"/>
    <n v="16774"/>
    <n v="417727"/>
    <n v="23350"/>
  </r>
  <r>
    <x v="26"/>
    <n v="1717"/>
    <n v="95010"/>
    <n v="1700"/>
  </r>
  <r>
    <x v="26"/>
    <n v="38109"/>
    <n v="2561664"/>
    <n v="41339"/>
  </r>
  <r>
    <x v="27"/>
    <n v="556"/>
    <n v="16516"/>
    <n v="360"/>
  </r>
  <r>
    <x v="28"/>
    <n v="4159"/>
    <n v="151554"/>
    <n v="2162"/>
  </r>
  <r>
    <x v="29"/>
    <n v="1109"/>
    <n v="49978"/>
    <n v="1712"/>
  </r>
  <r>
    <x v="29"/>
    <n v="21027"/>
    <n v="1538660"/>
    <n v="50903"/>
  </r>
  <r>
    <x v="30"/>
    <n v="399"/>
    <n v="190361"/>
    <n v="7797"/>
  </r>
  <r>
    <x v="31"/>
    <n v="205"/>
    <n v="152233"/>
    <n v="105"/>
  </r>
  <r>
    <x v="32"/>
    <n v="632"/>
    <n v="20559"/>
    <n v="2961"/>
  </r>
  <r>
    <x v="32"/>
    <n v="806"/>
    <n v="26495"/>
    <n v="21504"/>
  </r>
  <r>
    <x v="33"/>
    <n v="3591"/>
    <n v="116583"/>
    <n v="6262"/>
  </r>
  <r>
    <x v="34"/>
    <n v="1624"/>
    <n v="171287"/>
    <n v="11368"/>
  </r>
  <r>
    <x v="35"/>
    <n v="7955"/>
    <n v="859226"/>
    <n v="9815"/>
  </r>
  <r>
    <x v="36"/>
    <n v="1037"/>
    <n v="15379"/>
    <n v="0"/>
  </r>
  <r>
    <x v="36"/>
    <n v="70073"/>
    <n v="894700"/>
    <n v="7774"/>
  </r>
  <r>
    <x v="37"/>
    <n v="59990"/>
    <n v="960412"/>
    <n v="2832"/>
  </r>
  <r>
    <x v="38"/>
    <n v="2917"/>
    <n v="57652"/>
    <n v="1491"/>
  </r>
  <r>
    <x v="38"/>
    <n v="55855"/>
    <n v="877411"/>
    <n v="28942"/>
  </r>
  <r>
    <x v="39"/>
    <n v="882"/>
    <n v="9018"/>
    <n v="279"/>
  </r>
  <r>
    <x v="39"/>
    <n v="57265"/>
    <n v="1004240"/>
    <n v="22345"/>
  </r>
  <r>
    <x v="40"/>
    <n v="630"/>
    <n v="23935"/>
    <n v="768"/>
  </r>
  <r>
    <x v="40"/>
    <n v="11015"/>
    <n v="422329"/>
    <n v="7133"/>
  </r>
  <r>
    <x v="41"/>
    <n v="652"/>
    <n v="1019966"/>
    <n v="572"/>
  </r>
  <r>
    <x v="42"/>
    <n v="774"/>
    <n v="13426"/>
    <n v="402"/>
  </r>
  <r>
    <x v="42"/>
    <n v="221"/>
    <n v="3762"/>
    <n v="193"/>
  </r>
  <r>
    <x v="42"/>
    <n v="30406"/>
    <n v="520999"/>
    <n v="18984"/>
  </r>
  <r>
    <x v="43"/>
    <n v="5860"/>
    <n v="94383"/>
    <n v="3910"/>
  </r>
  <r>
    <x v="44"/>
    <n v="169"/>
    <n v="30587"/>
    <n v="541"/>
  </r>
  <r>
    <x v="45"/>
    <n v="301"/>
    <n v="136809"/>
    <n v="29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41F431-F0A1-4626-862B-44EEEA62CCA9}" name="PivotTable8" cacheId="2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multipleFieldFilters="0">
  <location ref="I5:M77" firstHeaderRow="0" firstDataRow="1" firstDataCol="2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2">
        <item x="0"/>
        <item x="1"/>
        <item x="2"/>
        <item x="64"/>
        <item x="3"/>
        <item x="4"/>
        <item x="5"/>
        <item x="6"/>
        <item x="7"/>
        <item x="8"/>
        <item x="9"/>
        <item x="10"/>
        <item x="11"/>
        <item x="12"/>
        <item x="13"/>
        <item x="65"/>
        <item x="66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67"/>
        <item x="30"/>
        <item x="31"/>
        <item x="68"/>
        <item x="32"/>
        <item x="33"/>
        <item x="34"/>
        <item x="35"/>
        <item x="36"/>
        <item x="37"/>
        <item x="38"/>
        <item x="39"/>
        <item x="40"/>
        <item x="69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70"/>
        <item x="53"/>
        <item x="54"/>
        <item x="55"/>
        <item x="56"/>
        <item x="57"/>
        <item x="58"/>
        <item x="59"/>
        <item x="60"/>
        <item x="61"/>
        <item x="71"/>
        <item x="62"/>
        <item x="6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2">
        <item x="44"/>
        <item x="70"/>
        <item x="71"/>
        <item x="55"/>
        <item x="32"/>
        <item x="45"/>
        <item x="38"/>
        <item x="5"/>
        <item x="42"/>
        <item x="43"/>
        <item x="26"/>
        <item x="14"/>
        <item x="10"/>
        <item x="34"/>
        <item x="11"/>
        <item x="56"/>
        <item x="58"/>
        <item x="66"/>
        <item x="13"/>
        <item x="67"/>
        <item x="8"/>
        <item x="7"/>
        <item x="68"/>
        <item x="69"/>
        <item x="62"/>
        <item x="16"/>
        <item x="33"/>
        <item x="17"/>
        <item x="18"/>
        <item x="35"/>
        <item x="19"/>
        <item x="20"/>
        <item x="48"/>
        <item x="27"/>
        <item x="15"/>
        <item x="25"/>
        <item x="41"/>
        <item x="53"/>
        <item x="60"/>
        <item x="63"/>
        <item x="54"/>
        <item x="24"/>
        <item x="0"/>
        <item x="1"/>
        <item x="2"/>
        <item x="4"/>
        <item x="6"/>
        <item x="57"/>
        <item x="9"/>
        <item x="3"/>
        <item x="23"/>
        <item x="22"/>
        <item x="61"/>
        <item x="40"/>
        <item x="28"/>
        <item x="30"/>
        <item x="21"/>
        <item x="31"/>
        <item x="12"/>
        <item x="36"/>
        <item x="39"/>
        <item x="29"/>
        <item x="59"/>
        <item x="37"/>
        <item x="46"/>
        <item x="50"/>
        <item x="65"/>
        <item x="64"/>
        <item x="47"/>
        <item x="51"/>
        <item x="52"/>
        <item x="4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1"/>
    <field x="2"/>
  </rowFields>
  <rowItems count="72">
    <i>
      <x/>
      <x v="42"/>
    </i>
    <i>
      <x v="1"/>
      <x v="43"/>
    </i>
    <i>
      <x v="2"/>
      <x v="44"/>
    </i>
    <i>
      <x v="3"/>
      <x v="67"/>
    </i>
    <i>
      <x v="4"/>
      <x v="49"/>
    </i>
    <i>
      <x v="5"/>
      <x v="45"/>
    </i>
    <i>
      <x v="6"/>
      <x v="7"/>
    </i>
    <i>
      <x v="7"/>
      <x v="46"/>
    </i>
    <i>
      <x v="8"/>
      <x v="21"/>
    </i>
    <i>
      <x v="9"/>
      <x v="20"/>
    </i>
    <i>
      <x v="10"/>
      <x v="48"/>
    </i>
    <i>
      <x v="11"/>
      <x v="12"/>
    </i>
    <i>
      <x v="12"/>
      <x v="14"/>
    </i>
    <i>
      <x v="13"/>
      <x v="58"/>
    </i>
    <i>
      <x v="14"/>
      <x v="18"/>
    </i>
    <i>
      <x v="15"/>
      <x v="66"/>
    </i>
    <i>
      <x v="16"/>
      <x v="17"/>
    </i>
    <i>
      <x v="17"/>
      <x v="11"/>
    </i>
    <i>
      <x v="18"/>
      <x v="34"/>
    </i>
    <i>
      <x v="19"/>
      <x v="25"/>
    </i>
    <i>
      <x v="20"/>
      <x v="27"/>
    </i>
    <i>
      <x v="21"/>
      <x v="28"/>
    </i>
    <i>
      <x v="22"/>
      <x v="30"/>
    </i>
    <i>
      <x v="23"/>
      <x v="31"/>
    </i>
    <i>
      <x v="24"/>
      <x v="56"/>
    </i>
    <i>
      <x v="25"/>
      <x v="51"/>
    </i>
    <i>
      <x v="26"/>
      <x v="50"/>
    </i>
    <i>
      <x v="27"/>
      <x v="41"/>
    </i>
    <i>
      <x v="28"/>
      <x v="35"/>
    </i>
    <i>
      <x v="29"/>
      <x v="10"/>
    </i>
    <i>
      <x v="30"/>
      <x v="33"/>
    </i>
    <i>
      <x v="31"/>
      <x v="54"/>
    </i>
    <i>
      <x v="32"/>
      <x v="61"/>
    </i>
    <i>
      <x v="33"/>
      <x v="19"/>
    </i>
    <i>
      <x v="34"/>
      <x v="55"/>
    </i>
    <i>
      <x v="35"/>
      <x v="57"/>
    </i>
    <i>
      <x v="36"/>
      <x v="22"/>
    </i>
    <i>
      <x v="37"/>
      <x v="4"/>
    </i>
    <i>
      <x v="38"/>
      <x v="26"/>
    </i>
    <i>
      <x v="39"/>
      <x v="13"/>
    </i>
    <i>
      <x v="40"/>
      <x v="29"/>
    </i>
    <i>
      <x v="41"/>
      <x v="59"/>
    </i>
    <i>
      <x v="42"/>
      <x v="63"/>
    </i>
    <i>
      <x v="43"/>
      <x v="6"/>
    </i>
    <i>
      <x v="44"/>
      <x v="60"/>
    </i>
    <i>
      <x v="45"/>
      <x v="53"/>
    </i>
    <i>
      <x v="46"/>
      <x v="23"/>
    </i>
    <i>
      <x v="47"/>
      <x v="36"/>
    </i>
    <i>
      <x v="48"/>
      <x v="8"/>
    </i>
    <i>
      <x v="49"/>
      <x v="9"/>
    </i>
    <i>
      <x v="50"/>
      <x/>
    </i>
    <i>
      <x v="51"/>
      <x v="5"/>
    </i>
    <i>
      <x v="52"/>
      <x v="64"/>
    </i>
    <i>
      <x v="53"/>
      <x v="68"/>
    </i>
    <i>
      <x v="54"/>
      <x v="32"/>
    </i>
    <i>
      <x v="55"/>
      <x v="71"/>
    </i>
    <i>
      <x v="56"/>
      <x v="65"/>
    </i>
    <i>
      <x v="57"/>
      <x v="69"/>
    </i>
    <i>
      <x v="58"/>
      <x v="70"/>
    </i>
    <i>
      <x v="59"/>
      <x v="1"/>
    </i>
    <i>
      <x v="60"/>
      <x v="37"/>
    </i>
    <i>
      <x v="61"/>
      <x v="40"/>
    </i>
    <i>
      <x v="62"/>
      <x v="3"/>
    </i>
    <i>
      <x v="63"/>
      <x v="15"/>
    </i>
    <i>
      <x v="64"/>
      <x v="47"/>
    </i>
    <i>
      <x v="65"/>
      <x v="16"/>
    </i>
    <i>
      <x v="66"/>
      <x v="62"/>
    </i>
    <i>
      <x v="67"/>
      <x v="38"/>
    </i>
    <i>
      <x v="68"/>
      <x v="52"/>
    </i>
    <i>
      <x v="69"/>
      <x v="2"/>
    </i>
    <i>
      <x v="70"/>
      <x v="24"/>
    </i>
    <i>
      <x v="71"/>
      <x v="39"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Plānotais5 izmeklējumu skaits 2025.gadā" fld="4" baseField="0" baseItem="0"/>
    <dataField name="Sum of Provizoriski plānotais finansējums pakalpojumu apmaksai 2025.gadam, EUR" fld="5" baseField="0" baseItem="0"/>
    <dataField name="Sum of Provizoriski plānotā pacientu līdzmaksājuma kompensācija 2025.gadam, EUR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0A4EFE-DEF0-4706-BD38-966BC5D46ABA}" name="PivotTable9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5:I52" firstHeaderRow="0" firstDataRow="1" firstDataCol="1"/>
  <pivotFields count="4">
    <pivotField axis="axisRow" showAl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t="default"/>
      </items>
    </pivotField>
    <pivotField dataField="1" showAll="0"/>
    <pivotField dataField="1" showAll="0"/>
    <pivotField dataField="1" showAll="0"/>
  </pivotFields>
  <rowFields count="1">
    <field x="0"/>
  </rowFields>
  <rowItems count="4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Plānotais5 izmeklējumu skaits 2025.gadā" fld="1" baseField="0" baseItem="0"/>
    <dataField name="Sum of Provizoriski plānotais finansējums pakalpojumu apmaksai 2025.gadam, EUR" fld="2" baseField="0" baseItem="0"/>
    <dataField name="Sum of Provizoriski plānotā pacientu līdzmaksājuma kompensācija 2025.gadam, EUR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3427D8-E924-47BB-9FDF-9433DD641C71}" name="PivotTable11" cacheId="0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multipleFieldFilters="0">
  <location ref="G5:J75" firstHeaderRow="0" firstDataRow="1" firstDataCol="1"/>
  <pivotFields count="5">
    <pivotField axis="axisRow" compact="0" outline="0" showAll="0" defaultSubtota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2">
        <item x="16"/>
        <item x="8"/>
        <item x="3"/>
        <item x="6"/>
        <item x="9"/>
        <item x="0"/>
        <item x="5"/>
        <item x="11"/>
        <item x="1"/>
        <item x="21"/>
        <item x="15"/>
        <item x="2"/>
        <item x="10"/>
        <item x="4"/>
        <item x="18"/>
        <item x="17"/>
        <item x="20"/>
        <item x="7"/>
        <item x="13"/>
        <item x="19"/>
        <item x="12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Plānotais finansējums pakalpojumu apmaksai 2024.gadam, EUR" fld="1" baseField="0" baseItem="0"/>
    <dataField name="Sum of Provizoriski plānotais finansējums pakalpojumu apmaksai 2025.gadam, EUR" fld="2" baseField="0" baseItem="0"/>
    <dataField name="Sum of Provizoriski plānotais finansējums pakalpojumu apmaksai 2025.gadam, EUR ar papildus %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F06E3C-597F-467F-9BD0-6F3EB07D3786}" name="PivotTable12" cacheId="1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multipleFieldFilters="0">
  <location ref="L5:P320" firstHeaderRow="0" firstDataRow="1" firstDataCol="3"/>
  <pivotFields count="10">
    <pivotField axis="axisRow" compact="0" outline="0" showAll="0" defaultSubtotal="0">
      <items count="5">
        <item x="4"/>
        <item x="3"/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15">
        <item x="100"/>
        <item x="223"/>
        <item x="115"/>
        <item x="301"/>
        <item x="116"/>
        <item x="26"/>
        <item x="258"/>
        <item x="219"/>
        <item x="184"/>
        <item x="0"/>
        <item x="72"/>
        <item x="27"/>
        <item x="101"/>
        <item x="102"/>
        <item x="117"/>
        <item x="302"/>
        <item x="274"/>
        <item x="113"/>
        <item x="259"/>
        <item x="273"/>
        <item x="1"/>
        <item x="167"/>
        <item x="118"/>
        <item x="275"/>
        <item x="198"/>
        <item x="119"/>
        <item x="293"/>
        <item x="2"/>
        <item x="3"/>
        <item x="224"/>
        <item x="4"/>
        <item x="276"/>
        <item x="183"/>
        <item x="120"/>
        <item x="292"/>
        <item x="121"/>
        <item x="122"/>
        <item x="28"/>
        <item x="199"/>
        <item x="103"/>
        <item x="185"/>
        <item x="260"/>
        <item x="5"/>
        <item x="195"/>
        <item x="18"/>
        <item x="114"/>
        <item x="56"/>
        <item x="104"/>
        <item x="192"/>
        <item x="220"/>
        <item x="6"/>
        <item x="29"/>
        <item x="73"/>
        <item x="261"/>
        <item x="30"/>
        <item x="74"/>
        <item x="75"/>
        <item x="105"/>
        <item x="7"/>
        <item x="225"/>
        <item x="269"/>
        <item x="88"/>
        <item x="294"/>
        <item x="303"/>
        <item x="57"/>
        <item x="19"/>
        <item x="226"/>
        <item x="58"/>
        <item x="123"/>
        <item x="124"/>
        <item x="31"/>
        <item x="227"/>
        <item x="89"/>
        <item x="125"/>
        <item x="126"/>
        <item x="76"/>
        <item x="277"/>
        <item x="228"/>
        <item x="77"/>
        <item x="127"/>
        <item x="196"/>
        <item x="229"/>
        <item x="78"/>
        <item x="90"/>
        <item x="262"/>
        <item x="278"/>
        <item x="106"/>
        <item x="279"/>
        <item x="128"/>
        <item x="112"/>
        <item x="221"/>
        <item x="304"/>
        <item x="230"/>
        <item x="129"/>
        <item x="280"/>
        <item x="200"/>
        <item x="51"/>
        <item x="178"/>
        <item x="263"/>
        <item x="32"/>
        <item x="8"/>
        <item x="33"/>
        <item x="130"/>
        <item x="312"/>
        <item x="131"/>
        <item x="132"/>
        <item x="34"/>
        <item x="281"/>
        <item x="231"/>
        <item x="201"/>
        <item x="202"/>
        <item x="59"/>
        <item x="232"/>
        <item x="91"/>
        <item x="107"/>
        <item x="79"/>
        <item x="80"/>
        <item x="282"/>
        <item x="203"/>
        <item x="108"/>
        <item x="92"/>
        <item x="35"/>
        <item x="264"/>
        <item x="60"/>
        <item x="168"/>
        <item x="61"/>
        <item x="133"/>
        <item x="204"/>
        <item x="36"/>
        <item x="233"/>
        <item x="134"/>
        <item x="81"/>
        <item x="135"/>
        <item x="234"/>
        <item x="136"/>
        <item x="205"/>
        <item x="52"/>
        <item x="177"/>
        <item x="37"/>
        <item x="173"/>
        <item x="109"/>
        <item x="137"/>
        <item x="308"/>
        <item x="62"/>
        <item x="138"/>
        <item x="235"/>
        <item x="236"/>
        <item x="206"/>
        <item x="20"/>
        <item x="237"/>
        <item x="207"/>
        <item x="169"/>
        <item x="38"/>
        <item x="283"/>
        <item x="208"/>
        <item x="93"/>
        <item x="139"/>
        <item x="238"/>
        <item x="140"/>
        <item x="39"/>
        <item x="40"/>
        <item x="239"/>
        <item x="209"/>
        <item x="41"/>
        <item x="284"/>
        <item x="309"/>
        <item x="285"/>
        <item x="240"/>
        <item x="222"/>
        <item x="286"/>
        <item x="141"/>
        <item x="142"/>
        <item x="287"/>
        <item x="193"/>
        <item x="82"/>
        <item x="21"/>
        <item x="53"/>
        <item x="94"/>
        <item x="194"/>
        <item x="265"/>
        <item x="241"/>
        <item x="186"/>
        <item x="305"/>
        <item x="181"/>
        <item x="143"/>
        <item x="242"/>
        <item x="95"/>
        <item x="144"/>
        <item x="145"/>
        <item x="172"/>
        <item x="179"/>
        <item x="96"/>
        <item x="197"/>
        <item x="288"/>
        <item x="210"/>
        <item x="182"/>
        <item x="243"/>
        <item x="9"/>
        <item x="64"/>
        <item x="306"/>
        <item x="174"/>
        <item x="257"/>
        <item x="244"/>
        <item x="211"/>
        <item x="63"/>
        <item x="266"/>
        <item x="10"/>
        <item x="267"/>
        <item x="268"/>
        <item x="289"/>
        <item x="65"/>
        <item x="146"/>
        <item x="42"/>
        <item x="43"/>
        <item x="83"/>
        <item x="295"/>
        <item x="147"/>
        <item x="245"/>
        <item x="148"/>
        <item x="212"/>
        <item x="149"/>
        <item x="246"/>
        <item x="296"/>
        <item x="297"/>
        <item x="300"/>
        <item x="298"/>
        <item x="299"/>
        <item x="150"/>
        <item x="166"/>
        <item x="44"/>
        <item x="290"/>
        <item x="22"/>
        <item x="23"/>
        <item x="11"/>
        <item x="151"/>
        <item x="175"/>
        <item x="12"/>
        <item x="247"/>
        <item x="187"/>
        <item x="248"/>
        <item x="188"/>
        <item x="291"/>
        <item x="249"/>
        <item x="84"/>
        <item x="45"/>
        <item x="307"/>
        <item x="152"/>
        <item x="66"/>
        <item x="250"/>
        <item x="85"/>
        <item x="170"/>
        <item x="67"/>
        <item x="68"/>
        <item x="310"/>
        <item x="46"/>
        <item x="153"/>
        <item x="180"/>
        <item x="251"/>
        <item x="154"/>
        <item x="252"/>
        <item x="189"/>
        <item x="176"/>
        <item x="155"/>
        <item x="190"/>
        <item x="253"/>
        <item x="156"/>
        <item x="157"/>
        <item x="213"/>
        <item x="270"/>
        <item x="158"/>
        <item x="214"/>
        <item x="47"/>
        <item x="311"/>
        <item x="215"/>
        <item x="271"/>
        <item x="216"/>
        <item x="217"/>
        <item x="48"/>
        <item x="49"/>
        <item x="86"/>
        <item x="313"/>
        <item x="314"/>
        <item x="159"/>
        <item x="191"/>
        <item x="13"/>
        <item x="254"/>
        <item x="160"/>
        <item x="161"/>
        <item x="255"/>
        <item x="69"/>
        <item x="14"/>
        <item x="97"/>
        <item x="54"/>
        <item x="25"/>
        <item x="98"/>
        <item x="15"/>
        <item x="87"/>
        <item x="99"/>
        <item x="16"/>
        <item x="24"/>
        <item x="70"/>
        <item x="162"/>
        <item x="55"/>
        <item x="256"/>
        <item x="272"/>
        <item x="110"/>
        <item x="218"/>
        <item x="171"/>
        <item x="111"/>
        <item x="17"/>
        <item x="50"/>
        <item x="71"/>
        <item x="163"/>
        <item x="164"/>
        <item x="16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14">
        <item x="239"/>
        <item x="245"/>
        <item x="287"/>
        <item x="192"/>
        <item x="165"/>
        <item x="104"/>
        <item x="11"/>
        <item x="107"/>
        <item x="86"/>
        <item x="170"/>
        <item x="310"/>
        <item x="80"/>
        <item x="301"/>
        <item x="108"/>
        <item x="97"/>
        <item x="256"/>
        <item x="222"/>
        <item x="62"/>
        <item x="136"/>
        <item x="255"/>
        <item x="21"/>
        <item x="180"/>
        <item x="12"/>
        <item x="298"/>
        <item x="182"/>
        <item x="48"/>
        <item x="10"/>
        <item x="4"/>
        <item x="178"/>
        <item x="174"/>
        <item x="22"/>
        <item x="23"/>
        <item x="151"/>
        <item x="37"/>
        <item x="304"/>
        <item x="90"/>
        <item x="75"/>
        <item x="25"/>
        <item x="193"/>
        <item x="176"/>
        <item x="52"/>
        <item x="95"/>
        <item x="7"/>
        <item x="54"/>
        <item x="15"/>
        <item x="53"/>
        <item x="159"/>
        <item x="109"/>
        <item x="215"/>
        <item x="132"/>
        <item x="125"/>
        <item x="199"/>
        <item x="87"/>
        <item x="262"/>
        <item x="118"/>
        <item x="171"/>
        <item x="120"/>
        <item x="232"/>
        <item x="177"/>
        <item x="70"/>
        <item x="286"/>
        <item x="276"/>
        <item x="260"/>
        <item x="228"/>
        <item x="244"/>
        <item x="253"/>
        <item x="261"/>
        <item x="294"/>
        <item x="0"/>
        <item x="77"/>
        <item x="175"/>
        <item x="58"/>
        <item x="157"/>
        <item x="213"/>
        <item x="313"/>
        <item x="183"/>
        <item x="31"/>
        <item x="172"/>
        <item x="263"/>
        <item x="210"/>
        <item x="254"/>
        <item x="269"/>
        <item x="154"/>
        <item x="265"/>
        <item x="202"/>
        <item x="219"/>
        <item x="198"/>
        <item x="89"/>
        <item x="305"/>
        <item x="39"/>
        <item x="309"/>
        <item x="196"/>
        <item x="119"/>
        <item x="137"/>
        <item x="185"/>
        <item x="156"/>
        <item x="302"/>
        <item x="194"/>
        <item x="18"/>
        <item x="5"/>
        <item x="56"/>
        <item x="82"/>
        <item x="83"/>
        <item x="303"/>
        <item x="233"/>
        <item x="229"/>
        <item x="114"/>
        <item x="191"/>
        <item x="17"/>
        <item x="111"/>
        <item x="163"/>
        <item x="160"/>
        <item x="179"/>
        <item x="32"/>
        <item x="94"/>
        <item x="8"/>
        <item x="293"/>
        <item x="113"/>
        <item x="271"/>
        <item x="238"/>
        <item x="206"/>
        <item x="130"/>
        <item x="57"/>
        <item x="248"/>
        <item x="200"/>
        <item x="237"/>
        <item x="33"/>
        <item x="234"/>
        <item x="96"/>
        <item x="34"/>
        <item x="59"/>
        <item x="281"/>
        <item x="66"/>
        <item x="74"/>
        <item x="257"/>
        <item x="184"/>
        <item x="242"/>
        <item x="311"/>
        <item x="235"/>
        <item x="250"/>
        <item x="266"/>
        <item x="106"/>
        <item x="288"/>
        <item x="20"/>
        <item x="69"/>
        <item x="51"/>
        <item x="81"/>
        <item x="278"/>
        <item x="195"/>
        <item x="280"/>
        <item x="282"/>
        <item x="100"/>
        <item x="259"/>
        <item x="169"/>
        <item x="65"/>
        <item x="209"/>
        <item x="283"/>
        <item x="308"/>
        <item x="16"/>
        <item x="289"/>
        <item x="279"/>
        <item x="44"/>
        <item x="116"/>
        <item x="208"/>
        <item x="149"/>
        <item x="164"/>
        <item x="251"/>
        <item x="226"/>
        <item x="241"/>
        <item x="249"/>
        <item x="227"/>
        <item x="158"/>
        <item x="147"/>
        <item x="129"/>
        <item x="145"/>
        <item x="306"/>
        <item x="13"/>
        <item x="24"/>
        <item x="162"/>
        <item x="19"/>
        <item x="153"/>
        <item x="124"/>
        <item x="150"/>
        <item x="71"/>
        <item x="30"/>
        <item x="50"/>
        <item x="14"/>
        <item x="105"/>
        <item x="60"/>
        <item x="73"/>
        <item x="291"/>
        <item x="277"/>
        <item x="142"/>
        <item x="148"/>
        <item x="26"/>
        <item x="236"/>
        <item x="72"/>
        <item x="27"/>
        <item x="63"/>
        <item x="167"/>
        <item x="204"/>
        <item x="3"/>
        <item x="290"/>
        <item x="78"/>
        <item x="223"/>
        <item x="101"/>
        <item x="122"/>
        <item x="127"/>
        <item x="28"/>
        <item x="312"/>
        <item x="296"/>
        <item x="98"/>
        <item x="214"/>
        <item x="117"/>
        <item x="300"/>
        <item x="143"/>
        <item x="29"/>
        <item x="187"/>
        <item x="126"/>
        <item x="297"/>
        <item x="224"/>
        <item x="252"/>
        <item x="141"/>
        <item x="2"/>
        <item x="284"/>
        <item x="218"/>
        <item x="35"/>
        <item x="92"/>
        <item x="240"/>
        <item x="205"/>
        <item x="203"/>
        <item x="186"/>
        <item x="207"/>
        <item x="133"/>
        <item x="36"/>
        <item x="55"/>
        <item x="68"/>
        <item x="188"/>
        <item x="139"/>
        <item x="43"/>
        <item x="211"/>
        <item x="38"/>
        <item x="144"/>
        <item x="128"/>
        <item x="270"/>
        <item x="275"/>
        <item x="217"/>
        <item x="112"/>
        <item x="40"/>
        <item x="246"/>
        <item x="91"/>
        <item x="41"/>
        <item x="152"/>
        <item x="140"/>
        <item x="161"/>
        <item x="88"/>
        <item x="258"/>
        <item x="9"/>
        <item x="168"/>
        <item x="103"/>
        <item x="247"/>
        <item x="264"/>
        <item x="173"/>
        <item x="42"/>
        <item x="138"/>
        <item x="307"/>
        <item x="267"/>
        <item x="201"/>
        <item x="93"/>
        <item x="285"/>
        <item x="299"/>
        <item x="99"/>
        <item x="243"/>
        <item x="134"/>
        <item x="131"/>
        <item x="64"/>
        <item x="84"/>
        <item x="197"/>
        <item x="67"/>
        <item x="115"/>
        <item x="46"/>
        <item x="295"/>
        <item x="76"/>
        <item x="268"/>
        <item x="155"/>
        <item x="231"/>
        <item x="1"/>
        <item x="272"/>
        <item x="292"/>
        <item x="45"/>
        <item x="47"/>
        <item x="190"/>
        <item x="110"/>
        <item x="230"/>
        <item x="135"/>
        <item x="6"/>
        <item x="49"/>
        <item x="123"/>
        <item x="102"/>
        <item x="61"/>
        <item x="274"/>
        <item x="220"/>
        <item x="121"/>
        <item x="212"/>
        <item x="216"/>
        <item x="273"/>
        <item x="225"/>
        <item x="85"/>
        <item x="181"/>
        <item x="189"/>
        <item x="221"/>
        <item x="146"/>
        <item x="166"/>
        <item x="7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0"/>
    <field x="2"/>
    <field x="1"/>
  </rowFields>
  <rowItems count="315">
    <i>
      <x/>
      <x v="85"/>
      <x v="49"/>
    </i>
    <i r="1">
      <x v="138"/>
      <x v="146"/>
    </i>
    <i r="1">
      <x v="139"/>
      <x v="257"/>
    </i>
    <i r="1">
      <x v="140"/>
      <x v="207"/>
    </i>
    <i r="1">
      <x v="141"/>
      <x v="86"/>
    </i>
    <i r="1">
      <x v="142"/>
      <x v="209"/>
    </i>
    <i r="1">
      <x v="143"/>
      <x v="148"/>
    </i>
    <i r="1">
      <x v="144"/>
      <x v="289"/>
    </i>
    <i r="1">
      <x v="145"/>
      <x v="96"/>
    </i>
    <i r="1">
      <x v="146"/>
      <x v="131"/>
    </i>
    <i r="1">
      <x v="147"/>
      <x v="87"/>
    </i>
    <i r="1">
      <x v="148"/>
      <x v="80"/>
    </i>
    <i r="1">
      <x v="149"/>
      <x v="107"/>
    </i>
    <i r="1">
      <x v="150"/>
      <x v="153"/>
    </i>
    <i r="1">
      <x v="151"/>
      <x/>
    </i>
    <i r="1">
      <x v="152"/>
      <x v="41"/>
    </i>
    <i r="1">
      <x v="153"/>
      <x v="250"/>
    </i>
    <i r="1">
      <x v="154"/>
      <x v="210"/>
    </i>
    <i r="1">
      <x v="182"/>
      <x v="227"/>
    </i>
    <i r="1">
      <x v="183"/>
      <x v="311"/>
    </i>
    <i r="1">
      <x v="184"/>
      <x v="54"/>
    </i>
    <i r="1">
      <x v="185"/>
      <x v="310"/>
    </i>
    <i r="1">
      <x v="186"/>
      <x v="290"/>
    </i>
    <i r="1">
      <x v="187"/>
      <x v="57"/>
    </i>
    <i r="1">
      <x v="188"/>
      <x v="123"/>
    </i>
    <i r="1">
      <x v="189"/>
      <x v="52"/>
    </i>
    <i r="1">
      <x v="190"/>
      <x v="34"/>
    </i>
    <i r="1">
      <x v="191"/>
      <x v="85"/>
    </i>
    <i r="1">
      <x v="192"/>
      <x v="171"/>
    </i>
    <i r="1">
      <x v="193"/>
      <x v="218"/>
    </i>
    <i r="1">
      <x v="230"/>
      <x v="127"/>
    </i>
    <i r="1">
      <x v="231"/>
      <x v="238"/>
    </i>
    <i r="1">
      <x v="232"/>
      <x v="154"/>
    </i>
    <i r="1">
      <x v="233"/>
      <x v="126"/>
    </i>
    <i r="1">
      <x v="234"/>
      <x v="128"/>
    </i>
    <i r="1">
      <x v="235"/>
      <x v="302"/>
    </i>
    <i r="1">
      <x v="236"/>
      <x v="252"/>
    </i>
    <i r="1">
      <x v="237"/>
      <x v="260"/>
    </i>
    <i r="1">
      <x v="238"/>
      <x v="156"/>
    </i>
    <i r="1">
      <x v="239"/>
      <x v="213"/>
    </i>
    <i r="1">
      <x v="289"/>
      <x v="244"/>
    </i>
    <i r="1">
      <x v="290"/>
      <x v="271"/>
    </i>
    <i r="1">
      <x v="291"/>
      <x v="283"/>
    </i>
    <i r="1">
      <x v="292"/>
      <x v="305"/>
    </i>
    <i r="1">
      <x v="293"/>
      <x v="108"/>
    </i>
    <i r="1">
      <x v="294"/>
      <x v="132"/>
    </i>
    <i r="1">
      <x v="295"/>
      <x v="50"/>
    </i>
    <i r="1">
      <x v="296"/>
      <x v="278"/>
    </i>
    <i r="1">
      <x v="297"/>
      <x v="68"/>
    </i>
    <i r="1">
      <x v="298"/>
      <x v="13"/>
    </i>
    <i r="1">
      <x v="299"/>
      <x v="125"/>
    </i>
    <i r="1">
      <x v="300"/>
      <x v="23"/>
    </i>
    <i r="1">
      <x v="301"/>
      <x v="90"/>
    </i>
    <i r="1">
      <x v="302"/>
      <x v="35"/>
    </i>
    <i r="1">
      <x v="303"/>
      <x v="267"/>
    </i>
    <i r="1">
      <x v="313"/>
      <x v="228"/>
    </i>
    <i>
      <x v="1"/>
      <x v="86"/>
      <x v="38"/>
    </i>
    <i r="1">
      <x v="87"/>
      <x v="72"/>
    </i>
    <i r="1">
      <x v="88"/>
      <x v="199"/>
    </i>
    <i r="1">
      <x v="89"/>
      <x v="159"/>
    </i>
    <i r="1">
      <x v="90"/>
      <x v="253"/>
    </i>
    <i r="1">
      <x v="91"/>
      <x v="192"/>
    </i>
    <i r="1">
      <x v="92"/>
      <x v="25"/>
    </i>
    <i r="1">
      <x v="93"/>
      <x v="141"/>
    </i>
    <i r="1">
      <x v="94"/>
      <x v="181"/>
    </i>
    <i r="1">
      <x v="95"/>
      <x v="265"/>
    </i>
    <i r="1">
      <x v="96"/>
      <x v="63"/>
    </i>
    <i r="1">
      <x v="97"/>
      <x v="43"/>
    </i>
    <i r="1">
      <x v="98"/>
      <x v="44"/>
    </i>
    <i r="1">
      <x v="99"/>
      <x v="42"/>
    </i>
    <i r="1">
      <x v="100"/>
      <x v="46"/>
    </i>
    <i r="1">
      <x v="101"/>
      <x v="174"/>
    </i>
    <i r="1">
      <x v="102"/>
      <x v="214"/>
    </i>
    <i r="1">
      <x v="103"/>
      <x v="91"/>
    </i>
    <i r="1">
      <x v="104"/>
      <x v="133"/>
    </i>
    <i r="1">
      <x v="105"/>
      <x v="92"/>
    </i>
    <i r="1">
      <x v="106"/>
      <x v="45"/>
    </i>
    <i r="1">
      <x v="155"/>
      <x v="194"/>
    </i>
    <i r="1">
      <x v="156"/>
      <x v="164"/>
    </i>
    <i r="1">
      <x v="157"/>
      <x v="165"/>
    </i>
    <i r="1">
      <x v="158"/>
      <x v="298"/>
    </i>
    <i r="1">
      <x v="159"/>
      <x v="230"/>
    </i>
    <i r="1">
      <x v="160"/>
      <x v="94"/>
    </i>
    <i r="1">
      <x v="161"/>
      <x v="229"/>
    </i>
    <i r="1">
      <x v="162"/>
      <x v="4"/>
    </i>
    <i r="1">
      <x v="163"/>
      <x v="162"/>
    </i>
    <i r="1">
      <x v="164"/>
      <x v="220"/>
    </i>
    <i r="1">
      <x v="165"/>
      <x v="313"/>
    </i>
    <i r="1">
      <x v="166"/>
      <x v="259"/>
    </i>
    <i r="1">
      <x v="167"/>
      <x v="71"/>
    </i>
    <i r="1">
      <x v="168"/>
      <x v="185"/>
    </i>
    <i r="1">
      <x v="211"/>
      <x v="294"/>
    </i>
    <i r="1">
      <x v="212"/>
      <x v="273"/>
    </i>
    <i r="1">
      <x v="213"/>
      <x v="14"/>
    </i>
    <i r="1">
      <x v="214"/>
      <x v="3"/>
    </i>
    <i r="1">
      <x v="226"/>
      <x v="121"/>
    </i>
    <i r="1">
      <x v="227"/>
      <x v="120"/>
    </i>
    <i r="1">
      <x v="228"/>
      <x v="180"/>
    </i>
    <i r="1">
      <x v="229"/>
      <x v="147"/>
    </i>
    <i r="1">
      <x v="246"/>
      <x v="306"/>
    </i>
    <i r="1">
      <x v="247"/>
      <x v="89"/>
    </i>
    <i r="1">
      <x v="248"/>
      <x v="160"/>
    </i>
    <i r="1">
      <x v="249"/>
      <x v="237"/>
    </i>
    <i r="1">
      <x v="250"/>
      <x v="113"/>
    </i>
    <i r="1">
      <x v="263"/>
      <x v="212"/>
    </i>
    <i r="1">
      <x v="264"/>
      <x v="144"/>
    </i>
    <i r="1">
      <x v="265"/>
      <x v="142"/>
    </i>
    <i r="1">
      <x v="266"/>
      <x v="208"/>
    </i>
    <i r="1">
      <x v="267"/>
      <x v="110"/>
    </i>
    <i r="1">
      <x v="268"/>
      <x v="155"/>
    </i>
    <i r="1">
      <x v="269"/>
      <x v="169"/>
    </i>
    <i r="1">
      <x v="270"/>
      <x v="224"/>
    </i>
    <i r="1">
      <x v="271"/>
      <x v="297"/>
    </i>
    <i>
      <x v="2"/>
      <x/>
      <x v="167"/>
    </i>
    <i r="1">
      <x v="1"/>
      <x v="221"/>
    </i>
    <i r="1">
      <x v="2"/>
      <x v="193"/>
    </i>
    <i r="1">
      <x v="3"/>
      <x v="173"/>
    </i>
    <i r="1">
      <x v="4"/>
      <x v="314"/>
    </i>
    <i r="1">
      <x v="5"/>
      <x v="47"/>
    </i>
    <i r="1">
      <x v="6"/>
      <x v="233"/>
    </i>
    <i r="1">
      <x v="7"/>
      <x v="114"/>
    </i>
    <i r="1">
      <x v="8"/>
      <x v="279"/>
    </i>
    <i r="1">
      <x v="9"/>
      <x v="307"/>
    </i>
    <i r="1">
      <x v="10"/>
      <x v="272"/>
    </i>
    <i r="1">
      <x v="11"/>
      <x v="116"/>
    </i>
    <i r="1">
      <x v="12"/>
      <x v="15"/>
    </i>
    <i r="1">
      <x v="13"/>
      <x v="119"/>
    </i>
    <i r="1">
      <x v="14"/>
      <x v="291"/>
    </i>
    <i r="1">
      <x v="15"/>
      <x v="201"/>
    </i>
    <i r="1">
      <x v="16"/>
      <x v="1"/>
    </i>
    <i r="1">
      <x v="17"/>
      <x v="143"/>
    </i>
    <i r="1">
      <x v="18"/>
      <x v="134"/>
    </i>
    <i r="1">
      <x v="19"/>
      <x v="303"/>
    </i>
    <i r="1">
      <x v="20"/>
      <x v="175"/>
    </i>
    <i r="1">
      <x v="21"/>
      <x v="183"/>
    </i>
    <i r="1">
      <x v="22"/>
      <x v="236"/>
    </i>
    <i r="1">
      <x v="23"/>
      <x v="226"/>
    </i>
    <i r="1">
      <x v="24"/>
      <x v="32"/>
    </i>
    <i r="1">
      <x v="25"/>
      <x v="277"/>
    </i>
    <i r="1">
      <x v="26"/>
      <x v="206"/>
    </i>
    <i r="1">
      <x v="27"/>
      <x v="30"/>
    </i>
    <i r="1">
      <x v="28"/>
      <x v="190"/>
    </i>
    <i r="1">
      <x v="29"/>
      <x v="235"/>
    </i>
    <i r="1">
      <x v="30"/>
      <x v="231"/>
    </i>
    <i r="1">
      <x v="31"/>
      <x v="232"/>
    </i>
    <i r="1">
      <x v="32"/>
      <x v="234"/>
    </i>
    <i r="1">
      <x v="33"/>
      <x v="138"/>
    </i>
    <i r="1">
      <x v="34"/>
      <x v="182"/>
    </i>
    <i r="1">
      <x v="35"/>
      <x v="83"/>
    </i>
    <i r="1">
      <x v="36"/>
      <x v="56"/>
    </i>
    <i r="1">
      <x v="37"/>
      <x v="293"/>
    </i>
    <i r="1">
      <x v="38"/>
      <x v="178"/>
    </i>
    <i r="1">
      <x v="39"/>
      <x v="137"/>
    </i>
    <i r="1">
      <x v="40"/>
      <x v="136"/>
    </i>
    <i r="1">
      <x v="41"/>
      <x v="186"/>
    </i>
    <i r="1">
      <x v="42"/>
      <x v="58"/>
    </i>
    <i r="1">
      <x v="43"/>
      <x v="292"/>
    </i>
    <i r="1">
      <x v="44"/>
      <x v="295"/>
    </i>
    <i r="1">
      <x v="45"/>
      <x v="176"/>
    </i>
    <i r="1">
      <x v="46"/>
      <x v="282"/>
    </i>
    <i r="1">
      <x v="47"/>
      <x v="140"/>
    </i>
    <i r="1">
      <x v="48"/>
      <x v="275"/>
    </i>
    <i r="1">
      <x v="49"/>
      <x v="105"/>
    </i>
    <i r="1">
      <x v="50"/>
      <x v="73"/>
    </i>
    <i r="1">
      <x v="51"/>
      <x v="95"/>
    </i>
    <i r="1">
      <x v="52"/>
      <x v="296"/>
    </i>
    <i r="1">
      <x v="53"/>
      <x v="98"/>
    </i>
    <i r="1">
      <x v="54"/>
      <x v="22"/>
    </i>
    <i r="1">
      <x v="55"/>
      <x v="189"/>
    </i>
    <i r="1">
      <x v="56"/>
      <x v="33"/>
    </i>
    <i r="1">
      <x v="57"/>
      <x v="129"/>
    </i>
    <i r="1">
      <x v="58"/>
      <x v="97"/>
    </i>
    <i r="1">
      <x v="59"/>
      <x v="300"/>
    </i>
    <i r="1">
      <x v="60"/>
      <x v="172"/>
    </i>
    <i r="1">
      <x v="61"/>
      <x v="76"/>
    </i>
    <i r="1">
      <x v="62"/>
      <x v="53"/>
    </i>
    <i r="1">
      <x v="63"/>
      <x v="81"/>
    </i>
    <i r="1">
      <x v="64"/>
      <x v="217"/>
    </i>
    <i r="1">
      <x v="65"/>
      <x v="285"/>
    </i>
    <i r="1">
      <x v="66"/>
      <x v="84"/>
    </i>
    <i r="1">
      <x v="67"/>
      <x v="215"/>
    </i>
    <i r="1">
      <x v="68"/>
      <x v="9"/>
    </i>
    <i r="1">
      <x v="69"/>
      <x v="78"/>
    </i>
    <i r="1">
      <x v="70"/>
      <x v="261"/>
    </i>
    <i r="1">
      <x v="71"/>
      <x v="67"/>
    </i>
    <i r="1">
      <x v="72"/>
      <x v="266"/>
    </i>
    <i r="1">
      <x v="73"/>
      <x v="270"/>
    </i>
    <i r="1">
      <x v="74"/>
      <x v="281"/>
    </i>
    <i r="1">
      <x v="75"/>
      <x v="8"/>
    </i>
    <i r="1">
      <x v="76"/>
      <x v="70"/>
    </i>
    <i r="1">
      <x v="77"/>
      <x v="139"/>
    </i>
    <i r="1">
      <x v="78"/>
      <x v="122"/>
    </i>
    <i r="1">
      <x v="79"/>
      <x v="203"/>
    </i>
    <i r="1">
      <x v="80"/>
      <x v="288"/>
    </i>
    <i r="1">
      <x v="81"/>
      <x v="268"/>
    </i>
    <i r="1">
      <x v="82"/>
      <x v="258"/>
    </i>
    <i r="1">
      <x v="83"/>
      <x v="205"/>
    </i>
    <i r="1">
      <x v="84"/>
      <x v="118"/>
    </i>
    <i r="1">
      <x v="128"/>
      <x v="191"/>
    </i>
    <i r="1">
      <x v="129"/>
      <x v="106"/>
    </i>
    <i r="1">
      <x v="130"/>
      <x v="111"/>
    </i>
    <i r="1">
      <x v="131"/>
      <x v="117"/>
    </i>
    <i r="1">
      <x v="132"/>
      <x v="247"/>
    </i>
    <i r="1">
      <x v="133"/>
      <x v="55"/>
    </i>
    <i r="1">
      <x v="134"/>
      <x v="6"/>
    </i>
    <i r="1">
      <x v="135"/>
      <x v="40"/>
    </i>
    <i r="1">
      <x v="136"/>
      <x v="196"/>
    </i>
    <i r="1">
      <x v="137"/>
      <x v="103"/>
    </i>
    <i r="1">
      <x v="272"/>
      <x v="202"/>
    </i>
    <i r="1">
      <x v="273"/>
      <x v="130"/>
    </i>
    <i r="1">
      <x v="274"/>
      <x v="104"/>
    </i>
    <i r="1">
      <x v="275"/>
      <x v="198"/>
    </i>
    <i r="1">
      <x v="276"/>
      <x v="243"/>
    </i>
    <i r="1">
      <x v="277"/>
      <x v="24"/>
    </i>
    <i r="1">
      <x v="278"/>
      <x v="251"/>
    </i>
    <i r="1">
      <x v="279"/>
      <x v="2"/>
    </i>
    <i r="1">
      <x v="280"/>
      <x v="254"/>
    </i>
    <i r="1">
      <x v="281"/>
      <x v="222"/>
    </i>
    <i r="1">
      <x v="282"/>
      <x v="75"/>
    </i>
    <i r="1">
      <x v="283"/>
      <x v="60"/>
    </i>
    <i r="1">
      <x v="284"/>
      <x v="262"/>
    </i>
    <i r="1">
      <x v="285"/>
      <x v="112"/>
    </i>
    <i r="1">
      <x v="286"/>
      <x v="20"/>
    </i>
    <i r="1">
      <x v="287"/>
      <x v="19"/>
    </i>
    <i r="1">
      <x v="288"/>
      <x v="26"/>
    </i>
    <i>
      <x v="3"/>
      <x v="169"/>
      <x v="248"/>
    </i>
    <i r="1">
      <x v="170"/>
      <x v="77"/>
    </i>
    <i r="1">
      <x v="171"/>
      <x v="269"/>
    </i>
    <i r="1">
      <x v="172"/>
      <x v="216"/>
    </i>
    <i r="1">
      <x v="173"/>
      <x v="93"/>
    </i>
    <i r="1">
      <x v="174"/>
      <x v="188"/>
    </i>
    <i r="1">
      <x v="175"/>
      <x v="245"/>
    </i>
    <i r="1">
      <x v="176"/>
      <x v="284"/>
    </i>
    <i r="1">
      <x v="177"/>
      <x v="299"/>
    </i>
    <i r="1">
      <x v="178"/>
      <x v="301"/>
    </i>
    <i r="1">
      <x v="179"/>
      <x v="65"/>
    </i>
    <i r="1">
      <x v="180"/>
      <x v="255"/>
    </i>
    <i r="1">
      <x v="181"/>
      <x v="69"/>
    </i>
    <i r="1">
      <x v="195"/>
      <x v="149"/>
    </i>
    <i r="1">
      <x v="196"/>
      <x v="10"/>
    </i>
    <i r="1">
      <x v="197"/>
      <x v="11"/>
    </i>
    <i r="1">
      <x v="198"/>
      <x v="204"/>
    </i>
    <i r="1">
      <x v="205"/>
      <x v="12"/>
    </i>
    <i r="1">
      <x v="206"/>
      <x v="36"/>
    </i>
    <i r="1">
      <x v="207"/>
      <x v="79"/>
    </i>
    <i r="1">
      <x v="208"/>
      <x v="37"/>
    </i>
    <i r="1">
      <x v="209"/>
      <x v="280"/>
    </i>
    <i r="1">
      <x v="210"/>
      <x v="223"/>
    </i>
    <i r="1">
      <x v="220"/>
      <x v="59"/>
    </i>
    <i r="1">
      <x v="221"/>
      <x v="264"/>
    </i>
    <i r="1">
      <x v="222"/>
      <x v="170"/>
    </i>
    <i r="1">
      <x v="223"/>
      <x v="27"/>
    </i>
    <i r="1">
      <x v="224"/>
      <x v="166"/>
    </i>
    <i r="1">
      <x v="240"/>
      <x v="219"/>
    </i>
    <i r="1">
      <x v="241"/>
      <x v="152"/>
    </i>
    <i r="1">
      <x v="242"/>
      <x v="187"/>
    </i>
    <i r="1">
      <x v="243"/>
      <x v="88"/>
    </i>
    <i r="1">
      <x v="244"/>
      <x v="274"/>
    </i>
    <i r="1">
      <x v="245"/>
      <x v="31"/>
    </i>
    <i r="1">
      <x v="251"/>
      <x v="163"/>
    </i>
    <i r="1">
      <x v="252"/>
      <x v="246"/>
    </i>
    <i r="1">
      <x v="253"/>
      <x v="158"/>
    </i>
    <i r="1">
      <x v="254"/>
      <x v="287"/>
    </i>
    <i r="1">
      <x v="255"/>
      <x v="61"/>
    </i>
    <i r="1">
      <x v="256"/>
      <x v="18"/>
    </i>
    <i r="1">
      <x v="304"/>
      <x v="276"/>
    </i>
    <i r="1">
      <x v="305"/>
      <x v="16"/>
    </i>
    <i r="1">
      <x v="306"/>
      <x v="66"/>
    </i>
    <i r="1">
      <x v="307"/>
      <x v="249"/>
    </i>
    <i r="1">
      <x v="308"/>
      <x v="195"/>
    </i>
    <i r="1">
      <x v="309"/>
      <x v="263"/>
    </i>
    <i r="1">
      <x v="310"/>
      <x v="168"/>
    </i>
    <i r="1">
      <x v="311"/>
      <x v="211"/>
    </i>
    <i r="1">
      <x v="312"/>
      <x v="21"/>
    </i>
    <i>
      <x v="4"/>
      <x v="107"/>
      <x v="48"/>
    </i>
    <i r="1">
      <x v="108"/>
      <x v="309"/>
    </i>
    <i r="1">
      <x v="109"/>
      <x v="308"/>
    </i>
    <i r="1">
      <x v="110"/>
      <x v="312"/>
    </i>
    <i r="1">
      <x v="111"/>
      <x v="286"/>
    </i>
    <i r="1">
      <x v="112"/>
      <x v="256"/>
    </i>
    <i r="1">
      <x v="113"/>
      <x v="99"/>
    </i>
    <i r="1">
      <x v="114"/>
      <x v="177"/>
    </i>
    <i r="1">
      <x v="115"/>
      <x v="100"/>
    </i>
    <i r="1">
      <x v="116"/>
      <x v="62"/>
    </i>
    <i r="1">
      <x v="117"/>
      <x v="17"/>
    </i>
    <i r="1">
      <x v="118"/>
      <x v="304"/>
    </i>
    <i r="1">
      <x v="119"/>
      <x v="161"/>
    </i>
    <i r="1">
      <x v="120"/>
      <x v="150"/>
    </i>
    <i r="1">
      <x v="121"/>
      <x v="102"/>
    </i>
    <i r="1">
      <x v="122"/>
      <x v="64"/>
    </i>
    <i r="1">
      <x v="123"/>
      <x v="242"/>
    </i>
    <i r="1">
      <x v="124"/>
      <x v="109"/>
    </i>
    <i r="1">
      <x v="125"/>
      <x v="157"/>
    </i>
    <i r="1">
      <x v="126"/>
      <x v="101"/>
    </i>
    <i r="1">
      <x v="127"/>
      <x v="145"/>
    </i>
    <i r="1">
      <x v="194"/>
      <x v="5"/>
    </i>
    <i r="1">
      <x v="199"/>
      <x v="124"/>
    </i>
    <i r="1">
      <x v="200"/>
      <x v="135"/>
    </i>
    <i r="1">
      <x v="201"/>
      <x v="28"/>
    </i>
    <i r="1">
      <x v="202"/>
      <x v="241"/>
    </i>
    <i r="1">
      <x v="203"/>
      <x v="82"/>
    </i>
    <i r="1">
      <x v="204"/>
      <x v="29"/>
    </i>
    <i r="1">
      <x v="215"/>
      <x v="184"/>
    </i>
    <i r="1">
      <x v="216"/>
      <x v="51"/>
    </i>
    <i r="1">
      <x v="217"/>
      <x v="240"/>
    </i>
    <i r="1">
      <x v="218"/>
      <x v="74"/>
    </i>
    <i r="1">
      <x v="219"/>
      <x v="225"/>
    </i>
    <i r="1">
      <x v="225"/>
      <x v="7"/>
    </i>
    <i r="1">
      <x v="257"/>
      <x v="197"/>
    </i>
    <i r="1">
      <x v="258"/>
      <x v="151"/>
    </i>
    <i r="1">
      <x v="259"/>
      <x v="39"/>
    </i>
    <i r="1">
      <x v="260"/>
      <x v="239"/>
    </i>
    <i r="1">
      <x v="261"/>
      <x v="179"/>
    </i>
    <i r="1">
      <x v="262"/>
      <x v="200"/>
    </i>
    <i r="1">
      <x v="313"/>
      <x v="115"/>
    </i>
  </rowItems>
  <colFields count="1">
    <field x="-2"/>
  </colFields>
  <colItems count="2">
    <i>
      <x/>
    </i>
    <i i="1">
      <x v="1"/>
    </i>
  </colItems>
  <dataFields count="2">
    <dataField name="Sum of Plānotais5 izmeklējumu skaits 2025.gadā" fld="7" baseField="0" baseItem="0"/>
    <dataField name="Sum of Provizoriski plānotais finansējums pakalpojumu apmaksai 2025.gadam, EUR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5F78-F6B3-4EC0-8C07-7C48555C8C1B}">
  <dimension ref="A1:D2522"/>
  <sheetViews>
    <sheetView tabSelected="1" zoomScale="55" zoomScaleNormal="55" workbookViewId="0">
      <pane xSplit="1" ySplit="1" topLeftCell="B2" activePane="bottomRight" state="frozen"/>
      <selection pane="topRight" activeCell="I1" sqref="I1"/>
      <selection pane="bottomLeft" activeCell="A6" sqref="A6"/>
      <selection pane="bottomRight" activeCell="E4" sqref="E4"/>
    </sheetView>
  </sheetViews>
  <sheetFormatPr defaultRowHeight="15.5" x14ac:dyDescent="0.35"/>
  <cols>
    <col min="1" max="1" width="107.90625" style="43" customWidth="1"/>
    <col min="2" max="2" width="94.7265625" style="43" customWidth="1"/>
    <col min="3" max="3" width="14.7265625" style="43" customWidth="1"/>
    <col min="4" max="4" width="16.1796875" style="43" customWidth="1"/>
    <col min="5" max="14" width="12.6328125" style="43" customWidth="1"/>
    <col min="15" max="16384" width="8.7265625" style="43"/>
  </cols>
  <sheetData>
    <row r="1" spans="1:4" ht="21" x14ac:dyDescent="0.5">
      <c r="C1" s="49"/>
      <c r="D1" s="49"/>
    </row>
    <row r="2" spans="1:4" ht="17.5" x14ac:dyDescent="0.35">
      <c r="A2" s="48" t="s">
        <v>912</v>
      </c>
      <c r="B2" s="48"/>
      <c r="C2" s="48"/>
      <c r="D2" s="48"/>
    </row>
    <row r="3" spans="1:4" ht="21" customHeight="1" x14ac:dyDescent="0.35">
      <c r="C3" s="46"/>
      <c r="D3" s="46"/>
    </row>
    <row r="4" spans="1:4" ht="93" x14ac:dyDescent="0.35">
      <c r="A4" s="42" t="s">
        <v>1</v>
      </c>
      <c r="B4" s="42" t="s">
        <v>3</v>
      </c>
      <c r="C4" s="42" t="s">
        <v>910</v>
      </c>
      <c r="D4" s="42" t="s">
        <v>911</v>
      </c>
    </row>
    <row r="5" spans="1:4" x14ac:dyDescent="0.35">
      <c r="A5" s="45" t="s">
        <v>127</v>
      </c>
      <c r="B5" s="44" t="s">
        <v>885</v>
      </c>
      <c r="C5" s="47">
        <v>15</v>
      </c>
      <c r="D5" s="44">
        <v>409</v>
      </c>
    </row>
    <row r="6" spans="1:4" ht="15.75" customHeight="1" x14ac:dyDescent="0.35">
      <c r="A6" s="45" t="s">
        <v>127</v>
      </c>
      <c r="B6" s="44" t="s">
        <v>899</v>
      </c>
      <c r="C6" s="47">
        <v>2016</v>
      </c>
      <c r="D6" s="44">
        <v>56014</v>
      </c>
    </row>
    <row r="7" spans="1:4" ht="15.75" customHeight="1" x14ac:dyDescent="0.35">
      <c r="A7" s="45" t="s">
        <v>267</v>
      </c>
      <c r="B7" s="44" t="s">
        <v>268</v>
      </c>
      <c r="C7" s="47">
        <v>1832</v>
      </c>
      <c r="D7" s="44">
        <v>167549</v>
      </c>
    </row>
    <row r="8" spans="1:4" ht="15.75" customHeight="1" x14ac:dyDescent="0.35">
      <c r="A8" s="45" t="s">
        <v>146</v>
      </c>
      <c r="B8" s="44" t="s">
        <v>147</v>
      </c>
      <c r="C8" s="47">
        <v>1228</v>
      </c>
      <c r="D8" s="44">
        <v>21773</v>
      </c>
    </row>
    <row r="9" spans="1:4" ht="15.75" customHeight="1" x14ac:dyDescent="0.35">
      <c r="A9" s="45" t="s">
        <v>146</v>
      </c>
      <c r="B9" s="44" t="s">
        <v>894</v>
      </c>
      <c r="C9" s="47">
        <v>27</v>
      </c>
      <c r="D9" s="44">
        <v>480</v>
      </c>
    </row>
    <row r="10" spans="1:4" ht="15.75" customHeight="1" x14ac:dyDescent="0.35">
      <c r="A10" s="45" t="s">
        <v>146</v>
      </c>
      <c r="B10" s="44" t="s">
        <v>908</v>
      </c>
      <c r="C10" s="47">
        <v>996</v>
      </c>
      <c r="D10" s="44">
        <v>17799</v>
      </c>
    </row>
    <row r="11" spans="1:4" ht="15.75" customHeight="1" x14ac:dyDescent="0.35">
      <c r="A11" s="45" t="s">
        <v>355</v>
      </c>
      <c r="B11" s="44" t="s">
        <v>356</v>
      </c>
      <c r="C11" s="47">
        <v>4807</v>
      </c>
      <c r="D11" s="44">
        <v>87575</v>
      </c>
    </row>
    <row r="12" spans="1:4" ht="15.75" customHeight="1" x14ac:dyDescent="0.35">
      <c r="A12" s="45" t="s">
        <v>355</v>
      </c>
      <c r="B12" s="44" t="s">
        <v>363</v>
      </c>
      <c r="C12" s="47">
        <v>2649</v>
      </c>
      <c r="D12" s="44">
        <v>49526</v>
      </c>
    </row>
    <row r="13" spans="1:4" ht="15.75" customHeight="1" x14ac:dyDescent="0.35">
      <c r="A13" s="45" t="s">
        <v>148</v>
      </c>
      <c r="B13" s="44" t="s">
        <v>147</v>
      </c>
      <c r="C13" s="47">
        <v>1717</v>
      </c>
      <c r="D13" s="44">
        <v>30535</v>
      </c>
    </row>
    <row r="14" spans="1:4" ht="15.75" customHeight="1" x14ac:dyDescent="0.35">
      <c r="A14" s="45" t="s">
        <v>148</v>
      </c>
      <c r="B14" s="44" t="s">
        <v>894</v>
      </c>
      <c r="C14" s="47">
        <v>93</v>
      </c>
      <c r="D14" s="44">
        <v>1669</v>
      </c>
    </row>
    <row r="15" spans="1:4" ht="15.75" customHeight="1" x14ac:dyDescent="0.35">
      <c r="A15" s="45" t="s">
        <v>148</v>
      </c>
      <c r="B15" s="44" t="s">
        <v>908</v>
      </c>
      <c r="C15" s="47">
        <v>1783</v>
      </c>
      <c r="D15" s="44">
        <v>32112</v>
      </c>
    </row>
    <row r="16" spans="1:4" x14ac:dyDescent="0.35">
      <c r="A16" s="45" t="s">
        <v>872</v>
      </c>
      <c r="B16" s="44" t="s">
        <v>882</v>
      </c>
      <c r="C16" s="47">
        <v>33</v>
      </c>
      <c r="D16" s="44">
        <v>738</v>
      </c>
    </row>
    <row r="17" spans="1:4" ht="15.75" customHeight="1" x14ac:dyDescent="0.35">
      <c r="A17" s="45" t="s">
        <v>872</v>
      </c>
      <c r="B17" s="44" t="s">
        <v>896</v>
      </c>
      <c r="C17" s="47">
        <v>356</v>
      </c>
      <c r="D17" s="44">
        <v>7914</v>
      </c>
    </row>
    <row r="18" spans="1:4" ht="15.75" customHeight="1" x14ac:dyDescent="0.35">
      <c r="A18" s="45" t="s">
        <v>872</v>
      </c>
      <c r="B18" s="44" t="s">
        <v>77</v>
      </c>
      <c r="C18" s="47">
        <v>1673</v>
      </c>
      <c r="D18" s="44">
        <v>169954</v>
      </c>
    </row>
    <row r="19" spans="1:4" ht="15.75" customHeight="1" x14ac:dyDescent="0.35">
      <c r="A19" s="45" t="s">
        <v>872</v>
      </c>
      <c r="B19" s="44" t="s">
        <v>883</v>
      </c>
      <c r="C19" s="47">
        <v>285</v>
      </c>
      <c r="D19" s="44">
        <v>13085</v>
      </c>
    </row>
    <row r="20" spans="1:4" ht="15.75" customHeight="1" x14ac:dyDescent="0.35">
      <c r="A20" s="45" t="s">
        <v>872</v>
      </c>
      <c r="B20" s="44" t="s">
        <v>897</v>
      </c>
      <c r="C20" s="47">
        <v>1490</v>
      </c>
      <c r="D20" s="44">
        <v>68399</v>
      </c>
    </row>
    <row r="21" spans="1:4" ht="15.75" customHeight="1" x14ac:dyDescent="0.35">
      <c r="A21" s="45" t="s">
        <v>872</v>
      </c>
      <c r="B21" s="44" t="s">
        <v>884</v>
      </c>
      <c r="C21" s="47">
        <v>21</v>
      </c>
      <c r="D21" s="44">
        <v>625</v>
      </c>
    </row>
    <row r="22" spans="1:4" ht="15.75" customHeight="1" x14ac:dyDescent="0.35">
      <c r="A22" s="45" t="s">
        <v>872</v>
      </c>
      <c r="B22" s="44" t="s">
        <v>898</v>
      </c>
      <c r="C22" s="47">
        <v>1421</v>
      </c>
      <c r="D22" s="44">
        <v>43054</v>
      </c>
    </row>
    <row r="23" spans="1:4" ht="15.75" customHeight="1" x14ac:dyDescent="0.35">
      <c r="A23" s="45" t="s">
        <v>872</v>
      </c>
      <c r="B23" s="44" t="s">
        <v>885</v>
      </c>
      <c r="C23" s="47">
        <v>26</v>
      </c>
      <c r="D23" s="44">
        <v>710</v>
      </c>
    </row>
    <row r="24" spans="1:4" ht="15.75" customHeight="1" x14ac:dyDescent="0.35">
      <c r="A24" s="45" t="s">
        <v>872</v>
      </c>
      <c r="B24" s="44" t="s">
        <v>899</v>
      </c>
      <c r="C24" s="47">
        <v>1647</v>
      </c>
      <c r="D24" s="44">
        <v>45455</v>
      </c>
    </row>
    <row r="25" spans="1:4" ht="15.75" customHeight="1" x14ac:dyDescent="0.35">
      <c r="A25" s="45" t="s">
        <v>872</v>
      </c>
      <c r="B25" s="44" t="s">
        <v>140</v>
      </c>
      <c r="C25" s="47">
        <v>271</v>
      </c>
      <c r="D25" s="44">
        <v>40816</v>
      </c>
    </row>
    <row r="26" spans="1:4" ht="15.75" customHeight="1" x14ac:dyDescent="0.35">
      <c r="A26" s="45" t="s">
        <v>872</v>
      </c>
      <c r="B26" s="44" t="s">
        <v>147</v>
      </c>
      <c r="C26" s="47">
        <v>1804</v>
      </c>
      <c r="D26" s="44">
        <v>29527</v>
      </c>
    </row>
    <row r="27" spans="1:4" ht="15.75" customHeight="1" x14ac:dyDescent="0.35">
      <c r="A27" s="45" t="s">
        <v>872</v>
      </c>
      <c r="B27" s="44" t="s">
        <v>887</v>
      </c>
      <c r="C27" s="47">
        <v>2</v>
      </c>
      <c r="D27" s="44">
        <v>54</v>
      </c>
    </row>
    <row r="28" spans="1:4" ht="15.75" customHeight="1" x14ac:dyDescent="0.35">
      <c r="A28" s="45" t="s">
        <v>872</v>
      </c>
      <c r="B28" s="44" t="s">
        <v>901</v>
      </c>
      <c r="C28" s="47">
        <v>546</v>
      </c>
      <c r="D28" s="44">
        <v>14637</v>
      </c>
    </row>
    <row r="29" spans="1:4" ht="15.75" customHeight="1" x14ac:dyDescent="0.35">
      <c r="A29" s="45" t="s">
        <v>872</v>
      </c>
      <c r="B29" s="44" t="s">
        <v>213</v>
      </c>
      <c r="C29" s="47">
        <v>1594</v>
      </c>
      <c r="D29" s="44">
        <v>51335</v>
      </c>
    </row>
    <row r="30" spans="1:4" ht="15.75" customHeight="1" x14ac:dyDescent="0.35">
      <c r="A30" s="45" t="s">
        <v>872</v>
      </c>
      <c r="B30" s="44" t="s">
        <v>224</v>
      </c>
      <c r="C30" s="47">
        <v>36</v>
      </c>
      <c r="D30" s="44">
        <v>1171</v>
      </c>
    </row>
    <row r="31" spans="1:4" x14ac:dyDescent="0.35">
      <c r="A31" s="45" t="s">
        <v>872</v>
      </c>
      <c r="B31" s="44" t="s">
        <v>890</v>
      </c>
      <c r="C31" s="47">
        <v>30</v>
      </c>
      <c r="D31" s="44">
        <v>888</v>
      </c>
    </row>
    <row r="32" spans="1:4" ht="15.75" customHeight="1" x14ac:dyDescent="0.35">
      <c r="A32" s="45" t="s">
        <v>872</v>
      </c>
      <c r="B32" s="44" t="s">
        <v>904</v>
      </c>
      <c r="C32" s="47">
        <v>2478</v>
      </c>
      <c r="D32" s="44">
        <v>73735</v>
      </c>
    </row>
    <row r="33" spans="1:4" ht="15.75" customHeight="1" x14ac:dyDescent="0.35">
      <c r="A33" s="45" t="s">
        <v>872</v>
      </c>
      <c r="B33" s="44" t="s">
        <v>262</v>
      </c>
      <c r="C33" s="47">
        <v>60</v>
      </c>
      <c r="D33" s="44">
        <v>1686</v>
      </c>
    </row>
    <row r="34" spans="1:4" ht="15.75" customHeight="1" x14ac:dyDescent="0.35">
      <c r="A34" s="45" t="s">
        <v>872</v>
      </c>
      <c r="B34" s="44" t="s">
        <v>268</v>
      </c>
      <c r="C34" s="47">
        <v>3038</v>
      </c>
      <c r="D34" s="44">
        <v>216617</v>
      </c>
    </row>
    <row r="35" spans="1:4" ht="15.75" customHeight="1" x14ac:dyDescent="0.35">
      <c r="A35" s="45" t="s">
        <v>872</v>
      </c>
      <c r="B35" s="44" t="s">
        <v>20</v>
      </c>
      <c r="C35" s="47">
        <v>1204</v>
      </c>
      <c r="D35" s="44">
        <v>75866</v>
      </c>
    </row>
    <row r="36" spans="1:4" ht="15.75" customHeight="1" x14ac:dyDescent="0.35">
      <c r="A36" s="45" t="s">
        <v>872</v>
      </c>
      <c r="B36" s="44" t="s">
        <v>325</v>
      </c>
      <c r="C36" s="47">
        <v>0</v>
      </c>
      <c r="D36" s="44">
        <v>0</v>
      </c>
    </row>
    <row r="37" spans="1:4" ht="15.75" customHeight="1" x14ac:dyDescent="0.35">
      <c r="A37" s="45" t="s">
        <v>872</v>
      </c>
      <c r="B37" s="44" t="s">
        <v>891</v>
      </c>
      <c r="C37" s="47">
        <v>34</v>
      </c>
      <c r="D37" s="44">
        <v>842</v>
      </c>
    </row>
    <row r="38" spans="1:4" ht="15.75" customHeight="1" x14ac:dyDescent="0.35">
      <c r="A38" s="45" t="s">
        <v>872</v>
      </c>
      <c r="B38" s="44" t="s">
        <v>905</v>
      </c>
      <c r="C38" s="47">
        <v>419</v>
      </c>
      <c r="D38" s="44">
        <v>10480</v>
      </c>
    </row>
    <row r="39" spans="1:4" ht="15.75" customHeight="1" x14ac:dyDescent="0.35">
      <c r="A39" s="45" t="s">
        <v>872</v>
      </c>
      <c r="B39" s="44" t="s">
        <v>356</v>
      </c>
      <c r="C39" s="47">
        <v>4395</v>
      </c>
      <c r="D39" s="44">
        <v>73394</v>
      </c>
    </row>
    <row r="40" spans="1:4" ht="15.75" customHeight="1" x14ac:dyDescent="0.35">
      <c r="A40" s="45" t="s">
        <v>872</v>
      </c>
      <c r="B40" s="44" t="s">
        <v>363</v>
      </c>
      <c r="C40" s="47">
        <v>5113</v>
      </c>
      <c r="D40" s="44">
        <v>98452</v>
      </c>
    </row>
    <row r="41" spans="1:4" ht="15.75" customHeight="1" x14ac:dyDescent="0.35">
      <c r="A41" s="45" t="s">
        <v>872</v>
      </c>
      <c r="B41" s="44" t="s">
        <v>892</v>
      </c>
      <c r="C41" s="47">
        <v>1430</v>
      </c>
      <c r="D41" s="44">
        <v>22119</v>
      </c>
    </row>
    <row r="42" spans="1:4" ht="15.75" customHeight="1" x14ac:dyDescent="0.35">
      <c r="A42" s="45" t="s">
        <v>872</v>
      </c>
      <c r="B42" s="44" t="s">
        <v>906</v>
      </c>
      <c r="C42" s="47">
        <v>9068</v>
      </c>
      <c r="D42" s="44">
        <v>140308</v>
      </c>
    </row>
    <row r="43" spans="1:4" ht="15.75" customHeight="1" x14ac:dyDescent="0.35">
      <c r="A43" s="45" t="s">
        <v>872</v>
      </c>
      <c r="B43" s="44" t="s">
        <v>893</v>
      </c>
      <c r="C43" s="47">
        <v>115</v>
      </c>
      <c r="D43" s="44">
        <v>1043</v>
      </c>
    </row>
    <row r="44" spans="1:4" ht="15.75" customHeight="1" x14ac:dyDescent="0.35">
      <c r="A44" s="45" t="s">
        <v>872</v>
      </c>
      <c r="B44" s="44" t="s">
        <v>907</v>
      </c>
      <c r="C44" s="47">
        <v>3237</v>
      </c>
      <c r="D44" s="44">
        <v>29310</v>
      </c>
    </row>
    <row r="45" spans="1:4" ht="15.75" customHeight="1" x14ac:dyDescent="0.35">
      <c r="A45" s="45" t="s">
        <v>872</v>
      </c>
      <c r="B45" s="44" t="s">
        <v>370</v>
      </c>
      <c r="C45" s="47">
        <v>812</v>
      </c>
      <c r="D45" s="44">
        <v>13970</v>
      </c>
    </row>
    <row r="46" spans="1:4" ht="15.75" customHeight="1" x14ac:dyDescent="0.35">
      <c r="A46" s="45" t="s">
        <v>872</v>
      </c>
      <c r="B46" s="44" t="s">
        <v>374</v>
      </c>
      <c r="C46" s="47">
        <v>125</v>
      </c>
      <c r="D46" s="44">
        <v>229711</v>
      </c>
    </row>
    <row r="47" spans="1:4" ht="15.75" customHeight="1" x14ac:dyDescent="0.35">
      <c r="A47" s="45" t="s">
        <v>872</v>
      </c>
      <c r="B47" s="44" t="s">
        <v>894</v>
      </c>
      <c r="C47" s="47">
        <v>190</v>
      </c>
      <c r="D47" s="44">
        <v>3049</v>
      </c>
    </row>
    <row r="48" spans="1:4" ht="15.75" customHeight="1" x14ac:dyDescent="0.35">
      <c r="A48" s="45" t="s">
        <v>872</v>
      </c>
      <c r="B48" s="44" t="s">
        <v>908</v>
      </c>
      <c r="C48" s="47">
        <v>3193</v>
      </c>
      <c r="D48" s="44">
        <v>51170</v>
      </c>
    </row>
    <row r="49" spans="1:4" ht="15.75" customHeight="1" x14ac:dyDescent="0.35">
      <c r="A49" s="45" t="s">
        <v>872</v>
      </c>
      <c r="B49" s="44" t="s">
        <v>22</v>
      </c>
      <c r="C49" s="47">
        <v>31</v>
      </c>
      <c r="D49" s="44">
        <v>457</v>
      </c>
    </row>
    <row r="50" spans="1:4" ht="15.75" customHeight="1" x14ac:dyDescent="0.35">
      <c r="A50" s="45" t="s">
        <v>872</v>
      </c>
      <c r="B50" s="44" t="s">
        <v>381</v>
      </c>
      <c r="C50" s="47">
        <v>34</v>
      </c>
      <c r="D50" s="44">
        <v>44644</v>
      </c>
    </row>
    <row r="51" spans="1:4" ht="15.75" customHeight="1" x14ac:dyDescent="0.35">
      <c r="A51" s="45" t="s">
        <v>305</v>
      </c>
      <c r="B51" s="44" t="s">
        <v>20</v>
      </c>
      <c r="C51" s="47">
        <v>1264</v>
      </c>
      <c r="D51" s="44">
        <v>62229</v>
      </c>
    </row>
    <row r="52" spans="1:4" ht="15.75" customHeight="1" x14ac:dyDescent="0.35">
      <c r="A52" s="45" t="s">
        <v>263</v>
      </c>
      <c r="B52" s="44" t="s">
        <v>262</v>
      </c>
      <c r="C52" s="47">
        <v>244</v>
      </c>
      <c r="D52" s="44">
        <v>6073</v>
      </c>
    </row>
    <row r="53" spans="1:4" ht="15.75" customHeight="1" x14ac:dyDescent="0.35">
      <c r="A53" s="45" t="s">
        <v>225</v>
      </c>
      <c r="B53" s="44" t="s">
        <v>224</v>
      </c>
      <c r="C53" s="47">
        <v>13</v>
      </c>
      <c r="D53" s="44">
        <v>423</v>
      </c>
    </row>
    <row r="54" spans="1:4" ht="15.75" customHeight="1" x14ac:dyDescent="0.35">
      <c r="A54" s="45" t="s">
        <v>225</v>
      </c>
      <c r="B54" s="44" t="s">
        <v>233</v>
      </c>
      <c r="C54" s="47">
        <v>3065</v>
      </c>
      <c r="D54" s="44">
        <v>76288</v>
      </c>
    </row>
    <row r="55" spans="1:4" ht="15.75" customHeight="1" x14ac:dyDescent="0.35">
      <c r="A55" s="45" t="s">
        <v>23</v>
      </c>
      <c r="B55" s="44" t="s">
        <v>881</v>
      </c>
      <c r="C55" s="47">
        <v>6703</v>
      </c>
      <c r="D55" s="44">
        <v>304339</v>
      </c>
    </row>
    <row r="56" spans="1:4" ht="15.75" customHeight="1" x14ac:dyDescent="0.35">
      <c r="A56" s="45" t="s">
        <v>23</v>
      </c>
      <c r="B56" s="44" t="s">
        <v>895</v>
      </c>
      <c r="C56" s="47">
        <v>6135</v>
      </c>
      <c r="D56" s="44">
        <v>278573</v>
      </c>
    </row>
    <row r="57" spans="1:4" ht="15.75" customHeight="1" x14ac:dyDescent="0.35">
      <c r="A57" s="45" t="s">
        <v>99</v>
      </c>
      <c r="B57" s="44" t="s">
        <v>898</v>
      </c>
      <c r="C57" s="47">
        <v>158</v>
      </c>
      <c r="D57" s="44">
        <v>5237</v>
      </c>
    </row>
    <row r="58" spans="1:4" x14ac:dyDescent="0.35">
      <c r="A58" s="45" t="s">
        <v>99</v>
      </c>
      <c r="B58" s="44" t="s">
        <v>899</v>
      </c>
      <c r="C58" s="47">
        <v>311</v>
      </c>
      <c r="D58" s="44">
        <v>8378</v>
      </c>
    </row>
    <row r="59" spans="1:4" ht="15.75" customHeight="1" x14ac:dyDescent="0.35">
      <c r="A59" s="45" t="s">
        <v>99</v>
      </c>
      <c r="B59" s="44" t="s">
        <v>147</v>
      </c>
      <c r="C59" s="47">
        <v>101</v>
      </c>
      <c r="D59" s="44">
        <v>2591</v>
      </c>
    </row>
    <row r="60" spans="1:4" ht="15.75" customHeight="1" x14ac:dyDescent="0.35">
      <c r="A60" s="45" t="s">
        <v>99</v>
      </c>
      <c r="B60" s="44" t="s">
        <v>213</v>
      </c>
      <c r="C60" s="47">
        <v>806</v>
      </c>
      <c r="D60" s="44">
        <v>28143</v>
      </c>
    </row>
    <row r="61" spans="1:4" ht="15.75" customHeight="1" x14ac:dyDescent="0.35">
      <c r="A61" s="45" t="s">
        <v>99</v>
      </c>
      <c r="B61" s="44" t="s">
        <v>224</v>
      </c>
      <c r="C61" s="47">
        <v>34</v>
      </c>
      <c r="D61" s="44">
        <v>1124</v>
      </c>
    </row>
    <row r="62" spans="1:4" ht="15.75" customHeight="1" x14ac:dyDescent="0.35">
      <c r="A62" s="45" t="s">
        <v>99</v>
      </c>
      <c r="B62" s="44" t="s">
        <v>890</v>
      </c>
      <c r="C62" s="47">
        <v>2</v>
      </c>
      <c r="D62" s="44">
        <v>85</v>
      </c>
    </row>
    <row r="63" spans="1:4" ht="15.75" customHeight="1" x14ac:dyDescent="0.35">
      <c r="A63" s="45" t="s">
        <v>99</v>
      </c>
      <c r="B63" s="44" t="s">
        <v>904</v>
      </c>
      <c r="C63" s="47">
        <v>379</v>
      </c>
      <c r="D63" s="44">
        <v>18765</v>
      </c>
    </row>
    <row r="64" spans="1:4" ht="15.75" customHeight="1" x14ac:dyDescent="0.35">
      <c r="A64" s="45" t="s">
        <v>99</v>
      </c>
      <c r="B64" s="44" t="s">
        <v>302</v>
      </c>
      <c r="C64" s="47">
        <v>600</v>
      </c>
      <c r="D64" s="44">
        <v>23863</v>
      </c>
    </row>
    <row r="65" spans="1:4" ht="15.75" customHeight="1" x14ac:dyDescent="0.35">
      <c r="A65" s="45" t="s">
        <v>99</v>
      </c>
      <c r="B65" s="44" t="s">
        <v>325</v>
      </c>
      <c r="C65" s="47">
        <v>0</v>
      </c>
      <c r="D65" s="44">
        <v>0</v>
      </c>
    </row>
    <row r="66" spans="1:4" ht="15.75" customHeight="1" x14ac:dyDescent="0.35">
      <c r="A66" s="45" t="s">
        <v>99</v>
      </c>
      <c r="B66" s="44" t="s">
        <v>892</v>
      </c>
      <c r="C66" s="47">
        <v>203</v>
      </c>
      <c r="D66" s="44">
        <v>3123</v>
      </c>
    </row>
    <row r="67" spans="1:4" ht="15.75" customHeight="1" x14ac:dyDescent="0.35">
      <c r="A67" s="45" t="s">
        <v>99</v>
      </c>
      <c r="B67" s="44" t="s">
        <v>906</v>
      </c>
      <c r="C67" s="47">
        <v>2785</v>
      </c>
      <c r="D67" s="44">
        <v>42776</v>
      </c>
    </row>
    <row r="68" spans="1:4" ht="15.75" customHeight="1" x14ac:dyDescent="0.35">
      <c r="A68" s="45" t="s">
        <v>99</v>
      </c>
      <c r="B68" s="44" t="s">
        <v>893</v>
      </c>
      <c r="C68" s="47">
        <v>54</v>
      </c>
      <c r="D68" s="44">
        <v>484</v>
      </c>
    </row>
    <row r="69" spans="1:4" ht="15.75" customHeight="1" x14ac:dyDescent="0.35">
      <c r="A69" s="45" t="s">
        <v>99</v>
      </c>
      <c r="B69" s="44" t="s">
        <v>907</v>
      </c>
      <c r="C69" s="47">
        <v>1235</v>
      </c>
      <c r="D69" s="44">
        <v>11041</v>
      </c>
    </row>
    <row r="70" spans="1:4" ht="15.75" customHeight="1" x14ac:dyDescent="0.35">
      <c r="A70" s="45" t="s">
        <v>99</v>
      </c>
      <c r="B70" s="44" t="s">
        <v>894</v>
      </c>
      <c r="C70" s="47">
        <v>1</v>
      </c>
      <c r="D70" s="44">
        <v>19</v>
      </c>
    </row>
    <row r="71" spans="1:4" ht="15.75" customHeight="1" x14ac:dyDescent="0.35">
      <c r="A71" s="45" t="s">
        <v>99</v>
      </c>
      <c r="B71" s="44" t="s">
        <v>908</v>
      </c>
      <c r="C71" s="47">
        <v>308</v>
      </c>
      <c r="D71" s="44">
        <v>4547</v>
      </c>
    </row>
    <row r="72" spans="1:4" ht="15.75" customHeight="1" x14ac:dyDescent="0.35">
      <c r="A72" s="45" t="s">
        <v>51</v>
      </c>
      <c r="B72" s="44" t="s">
        <v>882</v>
      </c>
      <c r="C72" s="47">
        <v>121</v>
      </c>
      <c r="D72" s="44">
        <v>2653</v>
      </c>
    </row>
    <row r="73" spans="1:4" ht="15.75" customHeight="1" x14ac:dyDescent="0.35">
      <c r="A73" s="45" t="s">
        <v>51</v>
      </c>
      <c r="B73" s="44" t="s">
        <v>896</v>
      </c>
      <c r="C73" s="47">
        <v>488</v>
      </c>
      <c r="D73" s="44">
        <v>10651</v>
      </c>
    </row>
    <row r="74" spans="1:4" ht="15.75" customHeight="1" x14ac:dyDescent="0.35">
      <c r="A74" s="45" t="s">
        <v>51</v>
      </c>
      <c r="B74" s="44" t="s">
        <v>77</v>
      </c>
      <c r="C74" s="47">
        <v>1590</v>
      </c>
      <c r="D74" s="44">
        <v>156674</v>
      </c>
    </row>
    <row r="75" spans="1:4" ht="15.75" customHeight="1" x14ac:dyDescent="0.35">
      <c r="A75" s="45" t="s">
        <v>51</v>
      </c>
      <c r="B75" s="44" t="s">
        <v>884</v>
      </c>
      <c r="C75" s="47">
        <v>8</v>
      </c>
      <c r="D75" s="44">
        <v>232</v>
      </c>
    </row>
    <row r="76" spans="1:4" ht="15.75" customHeight="1" x14ac:dyDescent="0.35">
      <c r="A76" s="45" t="s">
        <v>51</v>
      </c>
      <c r="B76" s="44" t="s">
        <v>898</v>
      </c>
      <c r="C76" s="47">
        <v>905</v>
      </c>
      <c r="D76" s="44">
        <v>27486</v>
      </c>
    </row>
    <row r="77" spans="1:4" x14ac:dyDescent="0.35">
      <c r="A77" s="45" t="s">
        <v>51</v>
      </c>
      <c r="B77" s="44" t="s">
        <v>140</v>
      </c>
      <c r="C77" s="47">
        <v>284</v>
      </c>
      <c r="D77" s="44">
        <v>24467</v>
      </c>
    </row>
    <row r="78" spans="1:4" ht="15.75" customHeight="1" x14ac:dyDescent="0.35">
      <c r="A78" s="45" t="s">
        <v>51</v>
      </c>
      <c r="B78" s="44" t="s">
        <v>145</v>
      </c>
      <c r="C78" s="47">
        <v>400</v>
      </c>
      <c r="D78" s="44">
        <v>87185</v>
      </c>
    </row>
    <row r="79" spans="1:4" ht="15.75" customHeight="1" x14ac:dyDescent="0.35">
      <c r="A79" s="45" t="s">
        <v>51</v>
      </c>
      <c r="B79" s="44" t="s">
        <v>199</v>
      </c>
      <c r="C79" s="47">
        <v>20</v>
      </c>
      <c r="D79" s="44">
        <v>1838</v>
      </c>
    </row>
    <row r="80" spans="1:4" ht="15.75" customHeight="1" x14ac:dyDescent="0.35">
      <c r="A80" s="45" t="s">
        <v>51</v>
      </c>
      <c r="B80" s="44" t="s">
        <v>147</v>
      </c>
      <c r="C80" s="47">
        <v>344</v>
      </c>
      <c r="D80" s="44">
        <v>6061</v>
      </c>
    </row>
    <row r="81" spans="1:4" x14ac:dyDescent="0.35">
      <c r="A81" s="45" t="s">
        <v>51</v>
      </c>
      <c r="B81" s="44" t="s">
        <v>203</v>
      </c>
      <c r="C81" s="47">
        <v>0</v>
      </c>
      <c r="D81" s="44">
        <v>0</v>
      </c>
    </row>
    <row r="82" spans="1:4" ht="15.75" customHeight="1" x14ac:dyDescent="0.35">
      <c r="A82" s="45" t="s">
        <v>51</v>
      </c>
      <c r="B82" s="44" t="s">
        <v>887</v>
      </c>
      <c r="C82" s="47">
        <v>3</v>
      </c>
      <c r="D82" s="44">
        <v>80</v>
      </c>
    </row>
    <row r="83" spans="1:4" ht="15.75" customHeight="1" x14ac:dyDescent="0.35">
      <c r="A83" s="45" t="s">
        <v>51</v>
      </c>
      <c r="B83" s="44" t="s">
        <v>901</v>
      </c>
      <c r="C83" s="47">
        <v>182</v>
      </c>
      <c r="D83" s="44">
        <v>4898</v>
      </c>
    </row>
    <row r="84" spans="1:4" ht="15.75" customHeight="1" x14ac:dyDescent="0.35">
      <c r="A84" s="45" t="s">
        <v>51</v>
      </c>
      <c r="B84" s="44" t="s">
        <v>213</v>
      </c>
      <c r="C84" s="47">
        <v>772</v>
      </c>
      <c r="D84" s="44">
        <v>27796</v>
      </c>
    </row>
    <row r="85" spans="1:4" ht="15.75" customHeight="1" x14ac:dyDescent="0.35">
      <c r="A85" s="45" t="s">
        <v>51</v>
      </c>
      <c r="B85" s="44" t="s">
        <v>890</v>
      </c>
      <c r="C85" s="47">
        <v>12</v>
      </c>
      <c r="D85" s="44">
        <v>947</v>
      </c>
    </row>
    <row r="86" spans="1:4" ht="15.75" customHeight="1" x14ac:dyDescent="0.35">
      <c r="A86" s="45" t="s">
        <v>51</v>
      </c>
      <c r="B86" s="44" t="s">
        <v>904</v>
      </c>
      <c r="C86" s="47">
        <v>800</v>
      </c>
      <c r="D86" s="44">
        <v>61892</v>
      </c>
    </row>
    <row r="87" spans="1:4" ht="15.75" customHeight="1" x14ac:dyDescent="0.35">
      <c r="A87" s="45" t="s">
        <v>51</v>
      </c>
      <c r="B87" s="44" t="s">
        <v>20</v>
      </c>
      <c r="C87" s="47">
        <v>860</v>
      </c>
      <c r="D87" s="44">
        <v>57364</v>
      </c>
    </row>
    <row r="88" spans="1:4" ht="15.75" customHeight="1" x14ac:dyDescent="0.35">
      <c r="A88" s="45" t="s">
        <v>51</v>
      </c>
      <c r="B88" s="44" t="s">
        <v>324</v>
      </c>
      <c r="C88" s="47">
        <v>194</v>
      </c>
      <c r="D88" s="44">
        <v>6684</v>
      </c>
    </row>
    <row r="89" spans="1:4" ht="15.75" customHeight="1" x14ac:dyDescent="0.35">
      <c r="A89" s="45" t="s">
        <v>51</v>
      </c>
      <c r="B89" s="44" t="s">
        <v>345</v>
      </c>
      <c r="C89" s="47">
        <v>55</v>
      </c>
      <c r="D89" s="44">
        <v>4575</v>
      </c>
    </row>
    <row r="90" spans="1:4" ht="15.75" customHeight="1" x14ac:dyDescent="0.35">
      <c r="A90" s="45" t="s">
        <v>51</v>
      </c>
      <c r="B90" s="44" t="s">
        <v>353</v>
      </c>
      <c r="C90" s="47">
        <v>480</v>
      </c>
      <c r="D90" s="44">
        <v>45383</v>
      </c>
    </row>
    <row r="91" spans="1:4" ht="15.75" customHeight="1" x14ac:dyDescent="0.35">
      <c r="A91" s="45" t="s">
        <v>51</v>
      </c>
      <c r="B91" s="44" t="s">
        <v>356</v>
      </c>
      <c r="C91" s="47">
        <v>1354</v>
      </c>
      <c r="D91" s="44">
        <v>22119</v>
      </c>
    </row>
    <row r="92" spans="1:4" ht="15.75" customHeight="1" x14ac:dyDescent="0.35">
      <c r="A92" s="45" t="s">
        <v>51</v>
      </c>
      <c r="B92" s="44" t="s">
        <v>363</v>
      </c>
      <c r="C92" s="47">
        <v>947</v>
      </c>
      <c r="D92" s="44">
        <v>18246</v>
      </c>
    </row>
    <row r="93" spans="1:4" ht="15.75" customHeight="1" x14ac:dyDescent="0.35">
      <c r="A93" s="45" t="s">
        <v>51</v>
      </c>
      <c r="B93" s="44" t="s">
        <v>892</v>
      </c>
      <c r="C93" s="47">
        <v>684</v>
      </c>
      <c r="D93" s="44">
        <v>12538</v>
      </c>
    </row>
    <row r="94" spans="1:4" ht="15.75" customHeight="1" x14ac:dyDescent="0.35">
      <c r="A94" s="45" t="s">
        <v>51</v>
      </c>
      <c r="B94" s="44" t="s">
        <v>906</v>
      </c>
      <c r="C94" s="47">
        <v>3112</v>
      </c>
      <c r="D94" s="44">
        <v>57027</v>
      </c>
    </row>
    <row r="95" spans="1:4" ht="15.75" customHeight="1" x14ac:dyDescent="0.35">
      <c r="A95" s="45" t="s">
        <v>51</v>
      </c>
      <c r="B95" s="44" t="s">
        <v>893</v>
      </c>
      <c r="C95" s="47">
        <v>14</v>
      </c>
      <c r="D95" s="44">
        <v>168</v>
      </c>
    </row>
    <row r="96" spans="1:4" ht="15.75" customHeight="1" x14ac:dyDescent="0.35">
      <c r="A96" s="45" t="s">
        <v>51</v>
      </c>
      <c r="B96" s="44" t="s">
        <v>907</v>
      </c>
      <c r="C96" s="47">
        <v>878</v>
      </c>
      <c r="D96" s="44">
        <v>10830</v>
      </c>
    </row>
    <row r="97" spans="1:4" ht="15.75" customHeight="1" x14ac:dyDescent="0.35">
      <c r="A97" s="45" t="s">
        <v>51</v>
      </c>
      <c r="B97" s="44" t="s">
        <v>370</v>
      </c>
      <c r="C97" s="47">
        <v>790</v>
      </c>
      <c r="D97" s="44">
        <v>18459</v>
      </c>
    </row>
    <row r="98" spans="1:4" ht="15.75" customHeight="1" x14ac:dyDescent="0.35">
      <c r="A98" s="45" t="s">
        <v>51</v>
      </c>
      <c r="B98" s="44" t="s">
        <v>374</v>
      </c>
      <c r="C98" s="47">
        <v>89</v>
      </c>
      <c r="D98" s="44">
        <v>26188</v>
      </c>
    </row>
    <row r="99" spans="1:4" ht="15.75" customHeight="1" x14ac:dyDescent="0.35">
      <c r="A99" s="45" t="s">
        <v>51</v>
      </c>
      <c r="B99" s="44" t="s">
        <v>894</v>
      </c>
      <c r="C99" s="47">
        <v>222</v>
      </c>
      <c r="D99" s="44">
        <v>4245</v>
      </c>
    </row>
    <row r="100" spans="1:4" ht="15.75" customHeight="1" x14ac:dyDescent="0.35">
      <c r="A100" s="45" t="s">
        <v>51</v>
      </c>
      <c r="B100" s="44" t="s">
        <v>908</v>
      </c>
      <c r="C100" s="47">
        <v>1295</v>
      </c>
      <c r="D100" s="44">
        <v>24698</v>
      </c>
    </row>
    <row r="101" spans="1:4" ht="15.75" customHeight="1" x14ac:dyDescent="0.35">
      <c r="A101" s="45" t="s">
        <v>51</v>
      </c>
      <c r="B101" s="44" t="s">
        <v>22</v>
      </c>
      <c r="C101" s="47">
        <v>83</v>
      </c>
      <c r="D101" s="44">
        <v>2376</v>
      </c>
    </row>
    <row r="102" spans="1:4" ht="15.75" customHeight="1" x14ac:dyDescent="0.35">
      <c r="A102" s="45" t="s">
        <v>51</v>
      </c>
      <c r="B102" s="44" t="s">
        <v>381</v>
      </c>
      <c r="C102" s="47">
        <v>94</v>
      </c>
      <c r="D102" s="44">
        <v>11390</v>
      </c>
    </row>
    <row r="103" spans="1:4" ht="15.75" customHeight="1" x14ac:dyDescent="0.35">
      <c r="A103" s="45" t="s">
        <v>876</v>
      </c>
      <c r="B103" s="44" t="s">
        <v>364</v>
      </c>
      <c r="C103" s="47">
        <v>182</v>
      </c>
      <c r="D103" s="44">
        <v>5309</v>
      </c>
    </row>
    <row r="104" spans="1:4" ht="15.75" customHeight="1" x14ac:dyDescent="0.35">
      <c r="A104" s="45" t="s">
        <v>129</v>
      </c>
      <c r="B104" s="44" t="s">
        <v>885</v>
      </c>
      <c r="C104" s="47">
        <v>2</v>
      </c>
      <c r="D104" s="44">
        <v>55</v>
      </c>
    </row>
    <row r="105" spans="1:4" ht="15.75" customHeight="1" x14ac:dyDescent="0.35">
      <c r="A105" s="45" t="s">
        <v>129</v>
      </c>
      <c r="B105" s="44" t="s">
        <v>899</v>
      </c>
      <c r="C105" s="47">
        <v>2084</v>
      </c>
      <c r="D105" s="44">
        <v>57000</v>
      </c>
    </row>
    <row r="106" spans="1:4" ht="15.75" customHeight="1" x14ac:dyDescent="0.35">
      <c r="A106" s="45" t="s">
        <v>130</v>
      </c>
      <c r="B106" s="44" t="s">
        <v>899</v>
      </c>
      <c r="C106" s="47">
        <v>2033</v>
      </c>
      <c r="D106" s="44">
        <v>62609</v>
      </c>
    </row>
    <row r="107" spans="1:4" ht="15.75" customHeight="1" x14ac:dyDescent="0.35">
      <c r="A107" s="45" t="s">
        <v>149</v>
      </c>
      <c r="B107" s="44" t="s">
        <v>147</v>
      </c>
      <c r="C107" s="47">
        <v>1804</v>
      </c>
      <c r="D107" s="44">
        <v>40109</v>
      </c>
    </row>
    <row r="108" spans="1:4" ht="15.75" customHeight="1" x14ac:dyDescent="0.35">
      <c r="A108" s="45" t="s">
        <v>149</v>
      </c>
      <c r="B108" s="44" t="s">
        <v>894</v>
      </c>
      <c r="C108" s="47">
        <v>51</v>
      </c>
      <c r="D108" s="44">
        <v>808</v>
      </c>
    </row>
    <row r="109" spans="1:4" ht="15.75" customHeight="1" x14ac:dyDescent="0.35">
      <c r="A109" s="45" t="s">
        <v>149</v>
      </c>
      <c r="B109" s="44" t="s">
        <v>908</v>
      </c>
      <c r="C109" s="47">
        <v>1835</v>
      </c>
      <c r="D109" s="44">
        <v>28836</v>
      </c>
    </row>
    <row r="110" spans="1:4" ht="15.75" customHeight="1" x14ac:dyDescent="0.35">
      <c r="A110" s="45" t="s">
        <v>357</v>
      </c>
      <c r="B110" s="44" t="s">
        <v>356</v>
      </c>
      <c r="C110" s="47">
        <v>1167</v>
      </c>
      <c r="D110" s="44">
        <v>21484</v>
      </c>
    </row>
    <row r="111" spans="1:4" ht="15.75" customHeight="1" x14ac:dyDescent="0.35">
      <c r="A111" s="45" t="s">
        <v>357</v>
      </c>
      <c r="B111" s="44" t="s">
        <v>363</v>
      </c>
      <c r="C111" s="47">
        <v>3856</v>
      </c>
      <c r="D111" s="44">
        <v>73940</v>
      </c>
    </row>
    <row r="112" spans="1:4" ht="15.75" customHeight="1" x14ac:dyDescent="0.35">
      <c r="A112" s="45" t="s">
        <v>326</v>
      </c>
      <c r="B112" s="44" t="s">
        <v>325</v>
      </c>
      <c r="C112" s="47">
        <v>0</v>
      </c>
      <c r="D112" s="44">
        <v>0</v>
      </c>
    </row>
    <row r="113" spans="1:4" ht="15.75" customHeight="1" x14ac:dyDescent="0.35">
      <c r="A113" s="45" t="s">
        <v>142</v>
      </c>
      <c r="B113" s="44" t="s">
        <v>886</v>
      </c>
      <c r="C113" s="47">
        <v>306</v>
      </c>
      <c r="D113" s="44">
        <v>10345</v>
      </c>
    </row>
    <row r="114" spans="1:4" ht="15.75" customHeight="1" x14ac:dyDescent="0.35">
      <c r="A114" s="45" t="s">
        <v>142</v>
      </c>
      <c r="B114" s="44" t="s">
        <v>900</v>
      </c>
      <c r="C114" s="47">
        <v>18</v>
      </c>
      <c r="D114" s="44">
        <v>598</v>
      </c>
    </row>
    <row r="115" spans="1:4" ht="15.75" customHeight="1" x14ac:dyDescent="0.35">
      <c r="A115" s="45" t="s">
        <v>306</v>
      </c>
      <c r="B115" s="44" t="s">
        <v>20</v>
      </c>
      <c r="C115" s="47">
        <v>1462</v>
      </c>
      <c r="D115" s="44">
        <v>96271</v>
      </c>
    </row>
    <row r="116" spans="1:4" ht="15.75" customHeight="1" x14ac:dyDescent="0.35">
      <c r="A116" s="45" t="s">
        <v>319</v>
      </c>
      <c r="B116" s="44" t="s">
        <v>7</v>
      </c>
      <c r="C116" s="47">
        <v>131</v>
      </c>
      <c r="D116" s="44">
        <v>72716</v>
      </c>
    </row>
    <row r="117" spans="1:4" ht="15.75" customHeight="1" x14ac:dyDescent="0.35">
      <c r="A117" s="45" t="s">
        <v>319</v>
      </c>
      <c r="B117" s="44" t="s">
        <v>370</v>
      </c>
      <c r="C117" s="47">
        <v>153</v>
      </c>
      <c r="D117" s="44">
        <v>4813</v>
      </c>
    </row>
    <row r="118" spans="1:4" ht="15.75" customHeight="1" x14ac:dyDescent="0.35">
      <c r="A118" s="45" t="s">
        <v>319</v>
      </c>
      <c r="B118" s="44" t="s">
        <v>374</v>
      </c>
      <c r="C118" s="47">
        <v>806</v>
      </c>
      <c r="D118" s="44">
        <v>996205</v>
      </c>
    </row>
    <row r="119" spans="1:4" ht="15.75" customHeight="1" x14ac:dyDescent="0.35">
      <c r="A119" s="45" t="s">
        <v>21</v>
      </c>
      <c r="B119" s="44" t="s">
        <v>881</v>
      </c>
      <c r="C119" s="47">
        <v>319</v>
      </c>
      <c r="D119" s="44">
        <v>21923</v>
      </c>
    </row>
    <row r="120" spans="1:4" ht="15.75" customHeight="1" x14ac:dyDescent="0.35">
      <c r="A120" s="45" t="s">
        <v>21</v>
      </c>
      <c r="B120" s="44" t="s">
        <v>896</v>
      </c>
      <c r="C120" s="47">
        <v>874</v>
      </c>
      <c r="D120" s="44">
        <v>46233</v>
      </c>
    </row>
    <row r="121" spans="1:4" ht="15.75" customHeight="1" x14ac:dyDescent="0.35">
      <c r="A121" s="45" t="s">
        <v>21</v>
      </c>
      <c r="B121" s="44" t="s">
        <v>882</v>
      </c>
      <c r="C121" s="47">
        <v>725</v>
      </c>
      <c r="D121" s="44">
        <v>38351</v>
      </c>
    </row>
    <row r="122" spans="1:4" ht="15.75" customHeight="1" x14ac:dyDescent="0.35">
      <c r="A122" s="45" t="s">
        <v>21</v>
      </c>
      <c r="B122" s="44" t="s">
        <v>77</v>
      </c>
      <c r="C122" s="47">
        <v>600</v>
      </c>
      <c r="D122" s="44">
        <v>60125</v>
      </c>
    </row>
    <row r="123" spans="1:4" ht="15.75" customHeight="1" x14ac:dyDescent="0.35">
      <c r="A123" s="45" t="s">
        <v>21</v>
      </c>
      <c r="B123" s="44" t="s">
        <v>883</v>
      </c>
      <c r="C123" s="47">
        <v>286</v>
      </c>
      <c r="D123" s="44">
        <v>10086</v>
      </c>
    </row>
    <row r="124" spans="1:4" ht="15.75" customHeight="1" x14ac:dyDescent="0.35">
      <c r="A124" s="45" t="s">
        <v>21</v>
      </c>
      <c r="B124" s="44" t="s">
        <v>897</v>
      </c>
      <c r="C124" s="47">
        <v>763</v>
      </c>
      <c r="D124" s="44">
        <v>26897</v>
      </c>
    </row>
    <row r="125" spans="1:4" ht="15.75" customHeight="1" x14ac:dyDescent="0.35">
      <c r="A125" s="45" t="s">
        <v>21</v>
      </c>
      <c r="B125" s="44" t="s">
        <v>884</v>
      </c>
      <c r="C125" s="47">
        <v>35</v>
      </c>
      <c r="D125" s="44">
        <v>1111</v>
      </c>
    </row>
    <row r="126" spans="1:4" ht="15.75" customHeight="1" x14ac:dyDescent="0.35">
      <c r="A126" s="45" t="s">
        <v>21</v>
      </c>
      <c r="B126" s="44" t="s">
        <v>898</v>
      </c>
      <c r="C126" s="47">
        <v>1765</v>
      </c>
      <c r="D126" s="44">
        <v>55996</v>
      </c>
    </row>
    <row r="127" spans="1:4" ht="15.75" customHeight="1" x14ac:dyDescent="0.35">
      <c r="A127" s="45" t="s">
        <v>21</v>
      </c>
      <c r="B127" s="44" t="s">
        <v>899</v>
      </c>
      <c r="C127" s="47">
        <v>1258</v>
      </c>
      <c r="D127" s="44">
        <v>33925</v>
      </c>
    </row>
    <row r="128" spans="1:4" ht="15.75" customHeight="1" x14ac:dyDescent="0.35">
      <c r="A128" s="45" t="s">
        <v>21</v>
      </c>
      <c r="B128" s="44" t="s">
        <v>885</v>
      </c>
      <c r="C128" s="47">
        <v>393</v>
      </c>
      <c r="D128" s="44">
        <v>10598</v>
      </c>
    </row>
    <row r="129" spans="1:4" ht="15.75" customHeight="1" x14ac:dyDescent="0.35">
      <c r="A129" s="45" t="s">
        <v>21</v>
      </c>
      <c r="B129" s="44" t="s">
        <v>140</v>
      </c>
      <c r="C129" s="47">
        <v>1253</v>
      </c>
      <c r="D129" s="44">
        <v>149650</v>
      </c>
    </row>
    <row r="130" spans="1:4" ht="15.75" customHeight="1" x14ac:dyDescent="0.35">
      <c r="A130" s="45" t="s">
        <v>21</v>
      </c>
      <c r="B130" s="44" t="s">
        <v>199</v>
      </c>
      <c r="C130" s="47">
        <v>220</v>
      </c>
      <c r="D130" s="44">
        <v>237218</v>
      </c>
    </row>
    <row r="131" spans="1:4" ht="15.75" customHeight="1" x14ac:dyDescent="0.35">
      <c r="A131" s="45" t="s">
        <v>21</v>
      </c>
      <c r="B131" s="44" t="s">
        <v>147</v>
      </c>
      <c r="C131" s="47">
        <v>1728</v>
      </c>
      <c r="D131" s="44">
        <v>31526</v>
      </c>
    </row>
    <row r="132" spans="1:4" ht="15.75" customHeight="1" x14ac:dyDescent="0.35">
      <c r="A132" s="45" t="s">
        <v>21</v>
      </c>
      <c r="B132" s="44" t="s">
        <v>887</v>
      </c>
      <c r="C132" s="47">
        <v>3</v>
      </c>
      <c r="D132" s="44">
        <v>101</v>
      </c>
    </row>
    <row r="133" spans="1:4" ht="15.75" customHeight="1" x14ac:dyDescent="0.35">
      <c r="A133" s="45" t="s">
        <v>21</v>
      </c>
      <c r="B133" s="44" t="s">
        <v>901</v>
      </c>
      <c r="C133" s="47">
        <v>643</v>
      </c>
      <c r="D133" s="44">
        <v>21412</v>
      </c>
    </row>
    <row r="134" spans="1:4" ht="15.75" customHeight="1" x14ac:dyDescent="0.35">
      <c r="A134" s="45" t="s">
        <v>21</v>
      </c>
      <c r="B134" s="44" t="s">
        <v>213</v>
      </c>
      <c r="C134" s="47">
        <v>3142</v>
      </c>
      <c r="D134" s="44">
        <v>252708</v>
      </c>
    </row>
    <row r="135" spans="1:4" ht="15.75" customHeight="1" x14ac:dyDescent="0.35">
      <c r="A135" s="45" t="s">
        <v>21</v>
      </c>
      <c r="B135" s="44" t="s">
        <v>890</v>
      </c>
      <c r="C135" s="47">
        <v>10</v>
      </c>
      <c r="D135" s="44">
        <v>512</v>
      </c>
    </row>
    <row r="136" spans="1:4" ht="15.75" customHeight="1" x14ac:dyDescent="0.35">
      <c r="A136" s="45" t="s">
        <v>21</v>
      </c>
      <c r="B136" s="44" t="s">
        <v>904</v>
      </c>
      <c r="C136" s="47">
        <v>2119</v>
      </c>
      <c r="D136" s="44">
        <v>111316</v>
      </c>
    </row>
    <row r="137" spans="1:4" ht="15.75" customHeight="1" x14ac:dyDescent="0.35">
      <c r="A137" s="45" t="s">
        <v>21</v>
      </c>
      <c r="B137" s="44" t="s">
        <v>268</v>
      </c>
      <c r="C137" s="47">
        <v>2807</v>
      </c>
      <c r="D137" s="44">
        <v>197046</v>
      </c>
    </row>
    <row r="138" spans="1:4" ht="15.75" customHeight="1" x14ac:dyDescent="0.35">
      <c r="A138" s="45" t="s">
        <v>21</v>
      </c>
      <c r="B138" s="44" t="s">
        <v>20</v>
      </c>
      <c r="C138" s="47">
        <v>1951</v>
      </c>
      <c r="D138" s="44">
        <v>114721</v>
      </c>
    </row>
    <row r="139" spans="1:4" ht="15.75" customHeight="1" x14ac:dyDescent="0.35">
      <c r="A139" s="45" t="s">
        <v>21</v>
      </c>
      <c r="B139" s="44" t="s">
        <v>325</v>
      </c>
      <c r="C139" s="47">
        <v>28</v>
      </c>
      <c r="D139" s="44">
        <v>1224</v>
      </c>
    </row>
    <row r="140" spans="1:4" ht="15.75" customHeight="1" x14ac:dyDescent="0.35">
      <c r="A140" s="45" t="s">
        <v>21</v>
      </c>
      <c r="B140" s="44" t="s">
        <v>905</v>
      </c>
      <c r="C140" s="47">
        <v>47</v>
      </c>
      <c r="D140" s="44">
        <v>1660</v>
      </c>
    </row>
    <row r="141" spans="1:4" ht="15.75" customHeight="1" x14ac:dyDescent="0.35">
      <c r="A141" s="45" t="s">
        <v>21</v>
      </c>
      <c r="B141" s="44" t="s">
        <v>892</v>
      </c>
      <c r="C141" s="47">
        <v>1569</v>
      </c>
      <c r="D141" s="44">
        <v>25326</v>
      </c>
    </row>
    <row r="142" spans="1:4" ht="15.75" customHeight="1" x14ac:dyDescent="0.35">
      <c r="A142" s="45" t="s">
        <v>21</v>
      </c>
      <c r="B142" s="44" t="s">
        <v>906</v>
      </c>
      <c r="C142" s="47">
        <v>11880</v>
      </c>
      <c r="D142" s="44">
        <v>191701</v>
      </c>
    </row>
    <row r="143" spans="1:4" ht="15.75" customHeight="1" x14ac:dyDescent="0.35">
      <c r="A143" s="45" t="s">
        <v>21</v>
      </c>
      <c r="B143" s="44" t="s">
        <v>893</v>
      </c>
      <c r="C143" s="47">
        <v>153</v>
      </c>
      <c r="D143" s="44">
        <v>7389</v>
      </c>
    </row>
    <row r="144" spans="1:4" ht="15.75" customHeight="1" x14ac:dyDescent="0.35">
      <c r="A144" s="45" t="s">
        <v>21</v>
      </c>
      <c r="B144" s="44" t="s">
        <v>907</v>
      </c>
      <c r="C144" s="47">
        <v>5049</v>
      </c>
      <c r="D144" s="44">
        <v>243154</v>
      </c>
    </row>
    <row r="145" spans="1:4" ht="15.75" customHeight="1" x14ac:dyDescent="0.35">
      <c r="A145" s="45" t="s">
        <v>21</v>
      </c>
      <c r="B145" s="44" t="s">
        <v>370</v>
      </c>
      <c r="C145" s="47">
        <v>871</v>
      </c>
      <c r="D145" s="44">
        <v>53691</v>
      </c>
    </row>
    <row r="146" spans="1:4" x14ac:dyDescent="0.35">
      <c r="A146" s="45" t="s">
        <v>21</v>
      </c>
      <c r="B146" s="44" t="s">
        <v>374</v>
      </c>
      <c r="C146" s="47">
        <v>87</v>
      </c>
      <c r="D146" s="44">
        <v>106839</v>
      </c>
    </row>
    <row r="147" spans="1:4" ht="15.75" customHeight="1" x14ac:dyDescent="0.35">
      <c r="A147" s="45" t="s">
        <v>21</v>
      </c>
      <c r="B147" s="44" t="s">
        <v>894</v>
      </c>
      <c r="C147" s="47">
        <v>154</v>
      </c>
      <c r="D147" s="44">
        <v>2783</v>
      </c>
    </row>
    <row r="148" spans="1:4" ht="15.75" customHeight="1" x14ac:dyDescent="0.35">
      <c r="A148" s="45" t="s">
        <v>21</v>
      </c>
      <c r="B148" s="44" t="s">
        <v>908</v>
      </c>
      <c r="C148" s="47">
        <v>1993</v>
      </c>
      <c r="D148" s="44">
        <v>36117</v>
      </c>
    </row>
    <row r="149" spans="1:4" ht="15.75" customHeight="1" x14ac:dyDescent="0.35">
      <c r="A149" s="45" t="s">
        <v>21</v>
      </c>
      <c r="B149" s="44" t="s">
        <v>22</v>
      </c>
      <c r="C149" s="47">
        <v>1353</v>
      </c>
      <c r="D149" s="44">
        <v>73833</v>
      </c>
    </row>
    <row r="150" spans="1:4" ht="15.75" customHeight="1" x14ac:dyDescent="0.35">
      <c r="A150" s="45" t="s">
        <v>21</v>
      </c>
      <c r="B150" s="44" t="s">
        <v>381</v>
      </c>
      <c r="C150" s="47">
        <v>53</v>
      </c>
      <c r="D150" s="44">
        <v>52553</v>
      </c>
    </row>
    <row r="151" spans="1:4" ht="15.75" customHeight="1" x14ac:dyDescent="0.35">
      <c r="A151" s="45" t="s">
        <v>207</v>
      </c>
      <c r="B151" s="44" t="s">
        <v>901</v>
      </c>
      <c r="C151" s="47">
        <v>719</v>
      </c>
      <c r="D151" s="44">
        <v>19183</v>
      </c>
    </row>
    <row r="152" spans="1:4" ht="15.75" customHeight="1" x14ac:dyDescent="0.35">
      <c r="A152" s="45" t="s">
        <v>150</v>
      </c>
      <c r="B152" s="44" t="s">
        <v>147</v>
      </c>
      <c r="C152" s="47">
        <v>943</v>
      </c>
      <c r="D152" s="44">
        <v>18972</v>
      </c>
    </row>
    <row r="153" spans="1:4" ht="15.75" customHeight="1" x14ac:dyDescent="0.35">
      <c r="A153" s="45" t="s">
        <v>327</v>
      </c>
      <c r="B153" s="44" t="s">
        <v>325</v>
      </c>
      <c r="C153" s="47">
        <v>0</v>
      </c>
      <c r="D153" s="44">
        <v>0</v>
      </c>
    </row>
    <row r="154" spans="1:4" ht="15.75" customHeight="1" x14ac:dyDescent="0.35">
      <c r="A154" s="45" t="s">
        <v>242</v>
      </c>
      <c r="B154" s="44" t="s">
        <v>904</v>
      </c>
      <c r="C154" s="47">
        <v>875</v>
      </c>
      <c r="D154" s="44">
        <v>24080</v>
      </c>
    </row>
    <row r="155" spans="1:4" ht="15.75" customHeight="1" x14ac:dyDescent="0.35">
      <c r="A155" s="45" t="s">
        <v>151</v>
      </c>
      <c r="B155" s="44" t="s">
        <v>147</v>
      </c>
      <c r="C155" s="47">
        <v>2298</v>
      </c>
      <c r="D155" s="44">
        <v>42849</v>
      </c>
    </row>
    <row r="156" spans="1:4" ht="15.75" customHeight="1" x14ac:dyDescent="0.35">
      <c r="A156" s="45" t="s">
        <v>346</v>
      </c>
      <c r="B156" s="44" t="s">
        <v>345</v>
      </c>
      <c r="C156" s="47">
        <v>11257</v>
      </c>
      <c r="D156" s="44">
        <v>1107206</v>
      </c>
    </row>
    <row r="157" spans="1:4" ht="15.75" customHeight="1" x14ac:dyDescent="0.35">
      <c r="A157" s="45" t="s">
        <v>346</v>
      </c>
      <c r="B157" s="44" t="s">
        <v>353</v>
      </c>
      <c r="C157" s="47">
        <v>773</v>
      </c>
      <c r="D157" s="44">
        <v>75408</v>
      </c>
    </row>
    <row r="158" spans="1:4" ht="15.75" customHeight="1" x14ac:dyDescent="0.35">
      <c r="A158" s="45" t="s">
        <v>346</v>
      </c>
      <c r="B158" s="44" t="s">
        <v>356</v>
      </c>
      <c r="C158" s="47">
        <v>15920</v>
      </c>
      <c r="D158" s="44">
        <v>249794</v>
      </c>
    </row>
    <row r="159" spans="1:4" ht="15.75" customHeight="1" x14ac:dyDescent="0.35">
      <c r="A159" s="45" t="s">
        <v>346</v>
      </c>
      <c r="B159" s="44" t="s">
        <v>363</v>
      </c>
      <c r="C159" s="47">
        <v>107</v>
      </c>
      <c r="D159" s="44">
        <v>2126</v>
      </c>
    </row>
    <row r="160" spans="1:4" ht="15.75" customHeight="1" x14ac:dyDescent="0.35">
      <c r="A160" s="45" t="s">
        <v>24</v>
      </c>
      <c r="B160" s="44" t="s">
        <v>881</v>
      </c>
      <c r="C160" s="47">
        <v>790</v>
      </c>
      <c r="D160" s="44">
        <v>27374</v>
      </c>
    </row>
    <row r="161" spans="1:4" ht="15.75" customHeight="1" x14ac:dyDescent="0.35">
      <c r="A161" s="45" t="s">
        <v>24</v>
      </c>
      <c r="B161" s="44" t="s">
        <v>895</v>
      </c>
      <c r="C161" s="47">
        <v>334</v>
      </c>
      <c r="D161" s="44">
        <v>11568</v>
      </c>
    </row>
    <row r="162" spans="1:4" ht="15.75" customHeight="1" x14ac:dyDescent="0.35">
      <c r="A162" s="45" t="s">
        <v>24</v>
      </c>
      <c r="B162" s="44" t="s">
        <v>896</v>
      </c>
      <c r="C162" s="47">
        <v>195</v>
      </c>
      <c r="D162" s="44">
        <v>5355</v>
      </c>
    </row>
    <row r="163" spans="1:4" ht="15.75" customHeight="1" x14ac:dyDescent="0.35">
      <c r="A163" s="45" t="s">
        <v>24</v>
      </c>
      <c r="B163" s="44" t="s">
        <v>77</v>
      </c>
      <c r="C163" s="47">
        <v>901</v>
      </c>
      <c r="D163" s="44">
        <v>70207</v>
      </c>
    </row>
    <row r="164" spans="1:4" ht="15.75" customHeight="1" x14ac:dyDescent="0.35">
      <c r="A164" s="45" t="s">
        <v>24</v>
      </c>
      <c r="B164" s="44" t="s">
        <v>883</v>
      </c>
      <c r="C164" s="47">
        <v>15</v>
      </c>
      <c r="D164" s="44">
        <v>750</v>
      </c>
    </row>
    <row r="165" spans="1:4" ht="15.75" customHeight="1" x14ac:dyDescent="0.35">
      <c r="A165" s="45" t="s">
        <v>24</v>
      </c>
      <c r="B165" s="44" t="s">
        <v>897</v>
      </c>
      <c r="C165" s="47">
        <v>15</v>
      </c>
      <c r="D165" s="44">
        <v>750</v>
      </c>
    </row>
    <row r="166" spans="1:4" ht="15.75" customHeight="1" x14ac:dyDescent="0.35">
      <c r="A166" s="45" t="s">
        <v>24</v>
      </c>
      <c r="B166" s="44" t="s">
        <v>898</v>
      </c>
      <c r="C166" s="47">
        <v>1040</v>
      </c>
      <c r="D166" s="44">
        <v>31273</v>
      </c>
    </row>
    <row r="167" spans="1:4" ht="15.75" customHeight="1" x14ac:dyDescent="0.35">
      <c r="A167" s="45" t="s">
        <v>24</v>
      </c>
      <c r="B167" s="44" t="s">
        <v>899</v>
      </c>
      <c r="C167" s="47">
        <v>792</v>
      </c>
      <c r="D167" s="44">
        <v>21554</v>
      </c>
    </row>
    <row r="168" spans="1:4" ht="15.75" customHeight="1" x14ac:dyDescent="0.35">
      <c r="A168" s="45" t="s">
        <v>24</v>
      </c>
      <c r="B168" s="44" t="s">
        <v>140</v>
      </c>
      <c r="C168" s="47">
        <v>353</v>
      </c>
      <c r="D168" s="44">
        <v>32083</v>
      </c>
    </row>
    <row r="169" spans="1:4" ht="15.75" customHeight="1" x14ac:dyDescent="0.35">
      <c r="A169" s="45" t="s">
        <v>24</v>
      </c>
      <c r="B169" s="44" t="s">
        <v>199</v>
      </c>
      <c r="C169" s="47">
        <v>86</v>
      </c>
      <c r="D169" s="44">
        <v>10217</v>
      </c>
    </row>
    <row r="170" spans="1:4" ht="15.75" customHeight="1" x14ac:dyDescent="0.35">
      <c r="A170" s="45" t="s">
        <v>24</v>
      </c>
      <c r="B170" s="44" t="s">
        <v>147</v>
      </c>
      <c r="C170" s="47">
        <v>1303</v>
      </c>
      <c r="D170" s="44">
        <v>24086</v>
      </c>
    </row>
    <row r="171" spans="1:4" ht="15.75" customHeight="1" x14ac:dyDescent="0.35">
      <c r="A171" s="45" t="s">
        <v>24</v>
      </c>
      <c r="B171" s="44" t="s">
        <v>202</v>
      </c>
      <c r="C171" s="47">
        <v>48</v>
      </c>
      <c r="D171" s="44">
        <v>1368</v>
      </c>
    </row>
    <row r="172" spans="1:4" ht="15.75" customHeight="1" x14ac:dyDescent="0.35">
      <c r="A172" s="45" t="s">
        <v>24</v>
      </c>
      <c r="B172" s="44" t="s">
        <v>203</v>
      </c>
      <c r="C172" s="47">
        <v>0</v>
      </c>
      <c r="D172" s="44">
        <v>0</v>
      </c>
    </row>
    <row r="173" spans="1:4" ht="15.75" customHeight="1" x14ac:dyDescent="0.35">
      <c r="A173" s="45" t="s">
        <v>24</v>
      </c>
      <c r="B173" s="44" t="s">
        <v>901</v>
      </c>
      <c r="C173" s="47">
        <v>522</v>
      </c>
      <c r="D173" s="44">
        <v>28118</v>
      </c>
    </row>
    <row r="174" spans="1:4" ht="15.75" customHeight="1" x14ac:dyDescent="0.35">
      <c r="A174" s="45" t="s">
        <v>24</v>
      </c>
      <c r="B174" s="44" t="s">
        <v>213</v>
      </c>
      <c r="C174" s="47">
        <v>1884</v>
      </c>
      <c r="D174" s="44">
        <v>142720</v>
      </c>
    </row>
    <row r="175" spans="1:4" ht="15.75" customHeight="1" x14ac:dyDescent="0.35">
      <c r="A175" s="45" t="s">
        <v>24</v>
      </c>
      <c r="B175" s="44" t="s">
        <v>904</v>
      </c>
      <c r="C175" s="47">
        <v>1610</v>
      </c>
      <c r="D175" s="44">
        <v>66541</v>
      </c>
    </row>
    <row r="176" spans="1:4" ht="15.75" customHeight="1" x14ac:dyDescent="0.35">
      <c r="A176" s="45" t="s">
        <v>24</v>
      </c>
      <c r="B176" s="44" t="s">
        <v>262</v>
      </c>
      <c r="C176" s="47">
        <v>1259</v>
      </c>
      <c r="D176" s="44">
        <v>50429</v>
      </c>
    </row>
    <row r="177" spans="1:4" ht="15.75" customHeight="1" x14ac:dyDescent="0.35">
      <c r="A177" s="45" t="s">
        <v>24</v>
      </c>
      <c r="B177" s="44" t="s">
        <v>268</v>
      </c>
      <c r="C177" s="47">
        <v>1520</v>
      </c>
      <c r="D177" s="44">
        <v>114079</v>
      </c>
    </row>
    <row r="178" spans="1:4" ht="15.75" customHeight="1" x14ac:dyDescent="0.35">
      <c r="A178" s="45" t="s">
        <v>24</v>
      </c>
      <c r="B178" s="44" t="s">
        <v>302</v>
      </c>
      <c r="C178" s="47">
        <v>584</v>
      </c>
      <c r="D178" s="44">
        <v>102693</v>
      </c>
    </row>
    <row r="179" spans="1:4" ht="15.75" customHeight="1" x14ac:dyDescent="0.35">
      <c r="A179" s="45" t="s">
        <v>24</v>
      </c>
      <c r="B179" s="44" t="s">
        <v>20</v>
      </c>
      <c r="C179" s="47">
        <v>1800</v>
      </c>
      <c r="D179" s="44">
        <v>99048</v>
      </c>
    </row>
    <row r="180" spans="1:4" ht="15.75" customHeight="1" x14ac:dyDescent="0.35">
      <c r="A180" s="45" t="s">
        <v>24</v>
      </c>
      <c r="B180" s="44" t="s">
        <v>321</v>
      </c>
      <c r="C180" s="47">
        <v>5</v>
      </c>
      <c r="D180" s="44">
        <v>931</v>
      </c>
    </row>
    <row r="181" spans="1:4" ht="15.75" customHeight="1" x14ac:dyDescent="0.35">
      <c r="A181" s="45" t="s">
        <v>24</v>
      </c>
      <c r="B181" s="44" t="s">
        <v>323</v>
      </c>
      <c r="C181" s="47">
        <v>0</v>
      </c>
      <c r="D181" s="44">
        <v>0</v>
      </c>
    </row>
    <row r="182" spans="1:4" ht="15.75" customHeight="1" x14ac:dyDescent="0.35">
      <c r="A182" s="45" t="s">
        <v>24</v>
      </c>
      <c r="B182" s="44" t="s">
        <v>324</v>
      </c>
      <c r="C182" s="47">
        <v>517</v>
      </c>
      <c r="D182" s="44">
        <v>16197</v>
      </c>
    </row>
    <row r="183" spans="1:4" ht="15.75" customHeight="1" x14ac:dyDescent="0.35">
      <c r="A183" s="45" t="s">
        <v>24</v>
      </c>
      <c r="B183" s="44" t="s">
        <v>325</v>
      </c>
      <c r="C183" s="47">
        <v>0</v>
      </c>
      <c r="D183" s="44">
        <v>0</v>
      </c>
    </row>
    <row r="184" spans="1:4" ht="15.75" customHeight="1" x14ac:dyDescent="0.35">
      <c r="A184" s="45" t="s">
        <v>24</v>
      </c>
      <c r="B184" s="44" t="s">
        <v>905</v>
      </c>
      <c r="C184" s="47">
        <v>2265</v>
      </c>
      <c r="D184" s="44">
        <v>61197</v>
      </c>
    </row>
    <row r="185" spans="1:4" ht="15.75" customHeight="1" x14ac:dyDescent="0.35">
      <c r="A185" s="45" t="s">
        <v>24</v>
      </c>
      <c r="B185" s="44" t="s">
        <v>356</v>
      </c>
      <c r="C185" s="47">
        <v>2017</v>
      </c>
      <c r="D185" s="44">
        <v>25478</v>
      </c>
    </row>
    <row r="186" spans="1:4" ht="15.75" customHeight="1" x14ac:dyDescent="0.35">
      <c r="A186" s="45" t="s">
        <v>24</v>
      </c>
      <c r="B186" s="44" t="s">
        <v>363</v>
      </c>
      <c r="C186" s="47">
        <v>3867</v>
      </c>
      <c r="D186" s="44">
        <v>46768</v>
      </c>
    </row>
    <row r="187" spans="1:4" ht="15.75" customHeight="1" x14ac:dyDescent="0.35">
      <c r="A187" s="45" t="s">
        <v>24</v>
      </c>
      <c r="B187" s="44" t="s">
        <v>906</v>
      </c>
      <c r="C187" s="47">
        <v>12237</v>
      </c>
      <c r="D187" s="44">
        <v>192028</v>
      </c>
    </row>
    <row r="188" spans="1:4" ht="15.75" customHeight="1" x14ac:dyDescent="0.35">
      <c r="A188" s="45" t="s">
        <v>24</v>
      </c>
      <c r="B188" s="44" t="s">
        <v>907</v>
      </c>
      <c r="C188" s="47">
        <v>4251</v>
      </c>
      <c r="D188" s="44">
        <v>51189</v>
      </c>
    </row>
    <row r="189" spans="1:4" ht="15.75" customHeight="1" x14ac:dyDescent="0.35">
      <c r="A189" s="45" t="s">
        <v>24</v>
      </c>
      <c r="B189" s="44" t="s">
        <v>374</v>
      </c>
      <c r="C189" s="47">
        <v>90</v>
      </c>
      <c r="D189" s="44">
        <v>104961</v>
      </c>
    </row>
    <row r="190" spans="1:4" ht="15.75" customHeight="1" x14ac:dyDescent="0.35">
      <c r="A190" s="45" t="s">
        <v>24</v>
      </c>
      <c r="B190" s="44" t="s">
        <v>908</v>
      </c>
      <c r="C190" s="47">
        <v>5630</v>
      </c>
      <c r="D190" s="44">
        <v>98787</v>
      </c>
    </row>
    <row r="191" spans="1:4" ht="15.75" customHeight="1" x14ac:dyDescent="0.35">
      <c r="A191" s="45" t="s">
        <v>24</v>
      </c>
      <c r="B191" s="44" t="s">
        <v>22</v>
      </c>
      <c r="C191" s="47">
        <v>249</v>
      </c>
      <c r="D191" s="44">
        <v>3701</v>
      </c>
    </row>
    <row r="192" spans="1:4" ht="15.75" customHeight="1" x14ac:dyDescent="0.35">
      <c r="A192" s="45" t="s">
        <v>24</v>
      </c>
      <c r="B192" s="44" t="s">
        <v>381</v>
      </c>
      <c r="C192" s="47">
        <v>70</v>
      </c>
      <c r="D192" s="44">
        <v>43140</v>
      </c>
    </row>
    <row r="193" spans="1:4" ht="15.75" customHeight="1" x14ac:dyDescent="0.35">
      <c r="A193" s="45" t="s">
        <v>24</v>
      </c>
      <c r="B193" s="44" t="s">
        <v>890</v>
      </c>
      <c r="C193" s="47">
        <v>909</v>
      </c>
      <c r="D193" s="44">
        <v>37569</v>
      </c>
    </row>
    <row r="194" spans="1:4" ht="15.75" customHeight="1" x14ac:dyDescent="0.35">
      <c r="A194" s="45" t="s">
        <v>26</v>
      </c>
      <c r="B194" s="44" t="s">
        <v>881</v>
      </c>
      <c r="C194" s="47">
        <v>166</v>
      </c>
      <c r="D194" s="44">
        <v>10516</v>
      </c>
    </row>
    <row r="195" spans="1:4" ht="15.75" customHeight="1" x14ac:dyDescent="0.35">
      <c r="A195" s="45" t="s">
        <v>26</v>
      </c>
      <c r="B195" s="44" t="s">
        <v>895</v>
      </c>
      <c r="C195" s="47">
        <v>72</v>
      </c>
      <c r="D195" s="44">
        <v>4521</v>
      </c>
    </row>
    <row r="196" spans="1:4" ht="15.75" customHeight="1" x14ac:dyDescent="0.35">
      <c r="A196" s="45" t="s">
        <v>26</v>
      </c>
      <c r="B196" s="44" t="s">
        <v>882</v>
      </c>
      <c r="C196" s="47">
        <v>15</v>
      </c>
      <c r="D196" s="44">
        <v>429</v>
      </c>
    </row>
    <row r="197" spans="1:4" ht="15.75" customHeight="1" x14ac:dyDescent="0.35">
      <c r="A197" s="45" t="s">
        <v>26</v>
      </c>
      <c r="B197" s="44" t="s">
        <v>896</v>
      </c>
      <c r="C197" s="47">
        <v>659</v>
      </c>
      <c r="D197" s="44">
        <v>18201</v>
      </c>
    </row>
    <row r="198" spans="1:4" ht="15.75" customHeight="1" x14ac:dyDescent="0.35">
      <c r="A198" s="45" t="s">
        <v>26</v>
      </c>
      <c r="B198" s="44" t="s">
        <v>77</v>
      </c>
      <c r="C198" s="47">
        <v>2729</v>
      </c>
      <c r="D198" s="44">
        <v>214619</v>
      </c>
    </row>
    <row r="199" spans="1:4" ht="15.75" customHeight="1" x14ac:dyDescent="0.35">
      <c r="A199" s="45" t="s">
        <v>26</v>
      </c>
      <c r="B199" s="44" t="s">
        <v>883</v>
      </c>
      <c r="C199" s="47">
        <v>320</v>
      </c>
      <c r="D199" s="44">
        <v>15470</v>
      </c>
    </row>
    <row r="200" spans="1:4" ht="15.75" customHeight="1" x14ac:dyDescent="0.35">
      <c r="A200" s="45" t="s">
        <v>26</v>
      </c>
      <c r="B200" s="44" t="s">
        <v>897</v>
      </c>
      <c r="C200" s="47">
        <v>1093</v>
      </c>
      <c r="D200" s="44">
        <v>52886</v>
      </c>
    </row>
    <row r="201" spans="1:4" ht="15.75" customHeight="1" x14ac:dyDescent="0.35">
      <c r="A201" s="45" t="s">
        <v>26</v>
      </c>
      <c r="B201" s="44" t="s">
        <v>884</v>
      </c>
      <c r="C201" s="47">
        <v>16</v>
      </c>
      <c r="D201" s="44">
        <v>467</v>
      </c>
    </row>
    <row r="202" spans="1:4" ht="15.75" customHeight="1" x14ac:dyDescent="0.35">
      <c r="A202" s="45" t="s">
        <v>26</v>
      </c>
      <c r="B202" s="44" t="s">
        <v>898</v>
      </c>
      <c r="C202" s="47">
        <v>1579</v>
      </c>
      <c r="D202" s="44">
        <v>47322</v>
      </c>
    </row>
    <row r="203" spans="1:4" ht="15.75" customHeight="1" x14ac:dyDescent="0.35">
      <c r="A203" s="45" t="s">
        <v>26</v>
      </c>
      <c r="B203" s="44" t="s">
        <v>885</v>
      </c>
      <c r="C203" s="47">
        <v>9</v>
      </c>
      <c r="D203" s="44">
        <v>224</v>
      </c>
    </row>
    <row r="204" spans="1:4" ht="15.75" customHeight="1" x14ac:dyDescent="0.35">
      <c r="A204" s="45" t="s">
        <v>26</v>
      </c>
      <c r="B204" s="44" t="s">
        <v>899</v>
      </c>
      <c r="C204" s="47">
        <v>1307</v>
      </c>
      <c r="D204" s="44">
        <v>33802</v>
      </c>
    </row>
    <row r="205" spans="1:4" ht="15.75" customHeight="1" x14ac:dyDescent="0.35">
      <c r="A205" s="45" t="s">
        <v>26</v>
      </c>
      <c r="B205" s="44" t="s">
        <v>140</v>
      </c>
      <c r="C205" s="47">
        <v>202</v>
      </c>
      <c r="D205" s="44">
        <v>18993</v>
      </c>
    </row>
    <row r="206" spans="1:4" ht="15.75" customHeight="1" x14ac:dyDescent="0.35">
      <c r="A206" s="45" t="s">
        <v>26</v>
      </c>
      <c r="B206" s="44" t="s">
        <v>145</v>
      </c>
      <c r="C206" s="47">
        <v>176</v>
      </c>
      <c r="D206" s="44">
        <v>50868</v>
      </c>
    </row>
    <row r="207" spans="1:4" ht="15.75" customHeight="1" x14ac:dyDescent="0.35">
      <c r="A207" s="45" t="s">
        <v>26</v>
      </c>
      <c r="B207" s="44" t="s">
        <v>199</v>
      </c>
      <c r="C207" s="47">
        <v>2</v>
      </c>
      <c r="D207" s="44">
        <v>319</v>
      </c>
    </row>
    <row r="208" spans="1:4" ht="15.75" customHeight="1" x14ac:dyDescent="0.35">
      <c r="A208" s="45" t="s">
        <v>26</v>
      </c>
      <c r="B208" s="44" t="s">
        <v>147</v>
      </c>
      <c r="C208" s="47">
        <v>1978</v>
      </c>
      <c r="D208" s="44">
        <v>31212</v>
      </c>
    </row>
    <row r="209" spans="1:4" ht="15.75" customHeight="1" x14ac:dyDescent="0.35">
      <c r="A209" s="45" t="s">
        <v>26</v>
      </c>
      <c r="B209" s="44" t="s">
        <v>203</v>
      </c>
      <c r="C209" s="47">
        <v>1</v>
      </c>
      <c r="D209" s="44">
        <v>21</v>
      </c>
    </row>
    <row r="210" spans="1:4" ht="15.75" customHeight="1" x14ac:dyDescent="0.35">
      <c r="A210" s="45" t="s">
        <v>26</v>
      </c>
      <c r="B210" s="44" t="s">
        <v>213</v>
      </c>
      <c r="C210" s="47">
        <v>2751</v>
      </c>
      <c r="D210" s="44">
        <v>101826</v>
      </c>
    </row>
    <row r="211" spans="1:4" x14ac:dyDescent="0.35">
      <c r="A211" s="45" t="s">
        <v>26</v>
      </c>
      <c r="B211" s="44" t="s">
        <v>224</v>
      </c>
      <c r="C211" s="47">
        <v>56</v>
      </c>
      <c r="D211" s="44">
        <v>1964</v>
      </c>
    </row>
    <row r="212" spans="1:4" ht="15.75" customHeight="1" x14ac:dyDescent="0.35">
      <c r="A212" s="45" t="s">
        <v>26</v>
      </c>
      <c r="B212" s="44" t="s">
        <v>234</v>
      </c>
      <c r="C212" s="47">
        <v>56</v>
      </c>
      <c r="D212" s="44">
        <v>740</v>
      </c>
    </row>
    <row r="213" spans="1:4" ht="15.75" customHeight="1" x14ac:dyDescent="0.35">
      <c r="A213" s="45" t="s">
        <v>26</v>
      </c>
      <c r="B213" s="44" t="s">
        <v>890</v>
      </c>
      <c r="C213" s="47">
        <v>485</v>
      </c>
      <c r="D213" s="44">
        <v>19368</v>
      </c>
    </row>
    <row r="214" spans="1:4" ht="15.75" customHeight="1" x14ac:dyDescent="0.35">
      <c r="A214" s="45" t="s">
        <v>26</v>
      </c>
      <c r="B214" s="44" t="s">
        <v>904</v>
      </c>
      <c r="C214" s="47">
        <v>49</v>
      </c>
      <c r="D214" s="44">
        <v>1948</v>
      </c>
    </row>
    <row r="215" spans="1:4" ht="15.75" customHeight="1" x14ac:dyDescent="0.35">
      <c r="A215" s="45" t="s">
        <v>26</v>
      </c>
      <c r="B215" s="44" t="s">
        <v>262</v>
      </c>
      <c r="C215" s="47">
        <v>1174</v>
      </c>
      <c r="D215" s="44">
        <v>29221</v>
      </c>
    </row>
    <row r="216" spans="1:4" ht="15.75" customHeight="1" x14ac:dyDescent="0.35">
      <c r="A216" s="45" t="s">
        <v>26</v>
      </c>
      <c r="B216" s="44" t="s">
        <v>268</v>
      </c>
      <c r="C216" s="47">
        <v>2328</v>
      </c>
      <c r="D216" s="44">
        <v>144854</v>
      </c>
    </row>
    <row r="217" spans="1:4" ht="15.75" customHeight="1" x14ac:dyDescent="0.35">
      <c r="A217" s="45" t="s">
        <v>26</v>
      </c>
      <c r="B217" s="44" t="s">
        <v>303</v>
      </c>
      <c r="C217" s="47">
        <v>393</v>
      </c>
      <c r="D217" s="44">
        <v>14321</v>
      </c>
    </row>
    <row r="218" spans="1:4" ht="15.75" customHeight="1" x14ac:dyDescent="0.35">
      <c r="A218" s="45" t="s">
        <v>26</v>
      </c>
      <c r="B218" s="44" t="s">
        <v>20</v>
      </c>
      <c r="C218" s="47">
        <v>2625</v>
      </c>
      <c r="D218" s="44">
        <v>208086</v>
      </c>
    </row>
    <row r="219" spans="1:4" ht="15.75" customHeight="1" x14ac:dyDescent="0.35">
      <c r="A219" s="45" t="s">
        <v>26</v>
      </c>
      <c r="B219" s="44" t="s">
        <v>324</v>
      </c>
      <c r="C219" s="47">
        <v>8</v>
      </c>
      <c r="D219" s="44">
        <v>271</v>
      </c>
    </row>
    <row r="220" spans="1:4" ht="15.75" customHeight="1" x14ac:dyDescent="0.35">
      <c r="A220" s="45" t="s">
        <v>26</v>
      </c>
      <c r="B220" s="44" t="s">
        <v>325</v>
      </c>
      <c r="C220" s="47">
        <v>0</v>
      </c>
      <c r="D220" s="44">
        <v>0</v>
      </c>
    </row>
    <row r="221" spans="1:4" ht="15.75" customHeight="1" x14ac:dyDescent="0.35">
      <c r="A221" s="45" t="s">
        <v>26</v>
      </c>
      <c r="B221" s="44" t="s">
        <v>891</v>
      </c>
      <c r="C221" s="47">
        <v>74</v>
      </c>
      <c r="D221" s="44">
        <v>2087</v>
      </c>
    </row>
    <row r="222" spans="1:4" ht="15.75" customHeight="1" x14ac:dyDescent="0.35">
      <c r="A222" s="45" t="s">
        <v>26</v>
      </c>
      <c r="B222" s="44" t="s">
        <v>905</v>
      </c>
      <c r="C222" s="47">
        <v>433</v>
      </c>
      <c r="D222" s="44">
        <v>12212</v>
      </c>
    </row>
    <row r="223" spans="1:4" ht="15.75" customHeight="1" x14ac:dyDescent="0.35">
      <c r="A223" s="45" t="s">
        <v>26</v>
      </c>
      <c r="B223" s="44" t="s">
        <v>356</v>
      </c>
      <c r="C223" s="47">
        <v>11827</v>
      </c>
      <c r="D223" s="44">
        <v>185086</v>
      </c>
    </row>
    <row r="224" spans="1:4" ht="15.75" customHeight="1" x14ac:dyDescent="0.35">
      <c r="A224" s="45" t="s">
        <v>26</v>
      </c>
      <c r="B224" s="44" t="s">
        <v>363</v>
      </c>
      <c r="C224" s="47">
        <v>170</v>
      </c>
      <c r="D224" s="44">
        <v>3336</v>
      </c>
    </row>
    <row r="225" spans="1:4" ht="15.75" customHeight="1" x14ac:dyDescent="0.35">
      <c r="A225" s="45" t="s">
        <v>26</v>
      </c>
      <c r="B225" s="44" t="s">
        <v>892</v>
      </c>
      <c r="C225" s="47">
        <v>2310</v>
      </c>
      <c r="D225" s="44">
        <v>35522</v>
      </c>
    </row>
    <row r="226" spans="1:4" ht="15.75" customHeight="1" x14ac:dyDescent="0.35">
      <c r="A226" s="45" t="s">
        <v>26</v>
      </c>
      <c r="B226" s="44" t="s">
        <v>906</v>
      </c>
      <c r="C226" s="47">
        <v>11905</v>
      </c>
      <c r="D226" s="44">
        <v>183108</v>
      </c>
    </row>
    <row r="227" spans="1:4" ht="15.75" customHeight="1" x14ac:dyDescent="0.35">
      <c r="A227" s="45" t="s">
        <v>26</v>
      </c>
      <c r="B227" s="44" t="s">
        <v>893</v>
      </c>
      <c r="C227" s="47">
        <v>256</v>
      </c>
      <c r="D227" s="44">
        <v>3549</v>
      </c>
    </row>
    <row r="228" spans="1:4" ht="15.75" customHeight="1" x14ac:dyDescent="0.35">
      <c r="A228" s="45" t="s">
        <v>26</v>
      </c>
      <c r="B228" s="44" t="s">
        <v>907</v>
      </c>
      <c r="C228" s="47">
        <v>7115</v>
      </c>
      <c r="D228" s="44">
        <v>98646</v>
      </c>
    </row>
    <row r="229" spans="1:4" ht="15.75" customHeight="1" x14ac:dyDescent="0.35">
      <c r="A229" s="45" t="s">
        <v>26</v>
      </c>
      <c r="B229" s="44" t="s">
        <v>370</v>
      </c>
      <c r="C229" s="47">
        <v>915</v>
      </c>
      <c r="D229" s="44">
        <v>20089</v>
      </c>
    </row>
    <row r="230" spans="1:4" ht="15.75" customHeight="1" x14ac:dyDescent="0.35">
      <c r="A230" s="45" t="s">
        <v>26</v>
      </c>
      <c r="B230" s="44" t="s">
        <v>374</v>
      </c>
      <c r="C230" s="47">
        <v>2</v>
      </c>
      <c r="D230" s="44">
        <v>443</v>
      </c>
    </row>
    <row r="231" spans="1:4" ht="15.75" customHeight="1" x14ac:dyDescent="0.35">
      <c r="A231" s="45" t="s">
        <v>26</v>
      </c>
      <c r="B231" s="44" t="s">
        <v>894</v>
      </c>
      <c r="C231" s="47">
        <v>625</v>
      </c>
      <c r="D231" s="44">
        <v>11981</v>
      </c>
    </row>
    <row r="232" spans="1:4" ht="15.75" customHeight="1" x14ac:dyDescent="0.35">
      <c r="A232" s="45" t="s">
        <v>26</v>
      </c>
      <c r="B232" s="44" t="s">
        <v>908</v>
      </c>
      <c r="C232" s="47">
        <v>2585</v>
      </c>
      <c r="D232" s="44">
        <v>49510</v>
      </c>
    </row>
    <row r="233" spans="1:4" ht="15.75" customHeight="1" x14ac:dyDescent="0.35">
      <c r="A233" s="45" t="s">
        <v>26</v>
      </c>
      <c r="B233" s="44" t="s">
        <v>22</v>
      </c>
      <c r="C233" s="47">
        <v>436</v>
      </c>
      <c r="D233" s="44">
        <v>12891</v>
      </c>
    </row>
    <row r="234" spans="1:4" ht="15.75" customHeight="1" x14ac:dyDescent="0.35">
      <c r="A234" s="45" t="s">
        <v>26</v>
      </c>
      <c r="B234" s="44" t="s">
        <v>381</v>
      </c>
      <c r="C234" s="47">
        <v>1</v>
      </c>
      <c r="D234" s="44">
        <v>515</v>
      </c>
    </row>
    <row r="235" spans="1:4" ht="15.75" customHeight="1" x14ac:dyDescent="0.35">
      <c r="A235" s="45" t="s">
        <v>269</v>
      </c>
      <c r="B235" s="44" t="s">
        <v>268</v>
      </c>
      <c r="C235" s="47">
        <v>1784</v>
      </c>
      <c r="D235" s="44">
        <v>244075</v>
      </c>
    </row>
    <row r="236" spans="1:4" ht="15.75" customHeight="1" x14ac:dyDescent="0.35">
      <c r="A236" s="45" t="s">
        <v>27</v>
      </c>
      <c r="B236" s="44" t="s">
        <v>881</v>
      </c>
      <c r="C236" s="47">
        <v>9164</v>
      </c>
      <c r="D236" s="44">
        <v>394003</v>
      </c>
    </row>
    <row r="237" spans="1:4" ht="15.75" customHeight="1" x14ac:dyDescent="0.35">
      <c r="A237" s="45" t="s">
        <v>27</v>
      </c>
      <c r="B237" s="44" t="s">
        <v>895</v>
      </c>
      <c r="C237" s="47">
        <v>290</v>
      </c>
      <c r="D237" s="44">
        <v>12481</v>
      </c>
    </row>
    <row r="238" spans="1:4" x14ac:dyDescent="0.35">
      <c r="A238" s="45" t="s">
        <v>27</v>
      </c>
      <c r="B238" s="44" t="s">
        <v>40</v>
      </c>
      <c r="C238" s="47">
        <v>308</v>
      </c>
      <c r="D238" s="44">
        <v>16000</v>
      </c>
    </row>
    <row r="239" spans="1:4" ht="15.75" customHeight="1" x14ac:dyDescent="0.35">
      <c r="A239" s="45" t="s">
        <v>27</v>
      </c>
      <c r="B239" s="44" t="s">
        <v>882</v>
      </c>
      <c r="C239" s="47">
        <v>17670</v>
      </c>
      <c r="D239" s="44">
        <v>287054</v>
      </c>
    </row>
    <row r="240" spans="1:4" ht="15.75" customHeight="1" x14ac:dyDescent="0.35">
      <c r="A240" s="45" t="s">
        <v>27</v>
      </c>
      <c r="B240" s="44" t="s">
        <v>896</v>
      </c>
      <c r="C240" s="47">
        <v>120</v>
      </c>
      <c r="D240" s="44">
        <v>1955</v>
      </c>
    </row>
    <row r="241" spans="1:4" ht="15.75" customHeight="1" x14ac:dyDescent="0.35">
      <c r="A241" s="45" t="s">
        <v>27</v>
      </c>
      <c r="B241" s="44" t="s">
        <v>73</v>
      </c>
      <c r="C241" s="47">
        <v>1320</v>
      </c>
      <c r="D241" s="44">
        <v>225106</v>
      </c>
    </row>
    <row r="242" spans="1:4" ht="15.75" customHeight="1" x14ac:dyDescent="0.35">
      <c r="A242" s="45" t="s">
        <v>27</v>
      </c>
      <c r="B242" s="44" t="s">
        <v>74</v>
      </c>
      <c r="C242" s="47">
        <v>1211</v>
      </c>
      <c r="D242" s="44">
        <v>432435</v>
      </c>
    </row>
    <row r="243" spans="1:4" ht="15.75" customHeight="1" x14ac:dyDescent="0.35">
      <c r="A243" s="45" t="s">
        <v>27</v>
      </c>
      <c r="B243" s="44" t="s">
        <v>77</v>
      </c>
      <c r="C243" s="47">
        <v>2577</v>
      </c>
      <c r="D243" s="44">
        <v>164644</v>
      </c>
    </row>
    <row r="244" spans="1:4" ht="15.75" customHeight="1" x14ac:dyDescent="0.35">
      <c r="A244" s="45" t="s">
        <v>27</v>
      </c>
      <c r="B244" s="44" t="s">
        <v>883</v>
      </c>
      <c r="C244" s="47">
        <v>7854</v>
      </c>
      <c r="D244" s="44">
        <v>222055</v>
      </c>
    </row>
    <row r="245" spans="1:4" ht="15.75" customHeight="1" x14ac:dyDescent="0.35">
      <c r="A245" s="45" t="s">
        <v>27</v>
      </c>
      <c r="B245" s="44" t="s">
        <v>897</v>
      </c>
      <c r="C245" s="47">
        <v>68</v>
      </c>
      <c r="D245" s="44">
        <v>1933</v>
      </c>
    </row>
    <row r="246" spans="1:4" ht="15.75" customHeight="1" x14ac:dyDescent="0.35">
      <c r="A246" s="45" t="s">
        <v>27</v>
      </c>
      <c r="B246" s="44" t="s">
        <v>884</v>
      </c>
      <c r="C246" s="47">
        <v>4620</v>
      </c>
      <c r="D246" s="44">
        <v>213404</v>
      </c>
    </row>
    <row r="247" spans="1:4" ht="15.75" customHeight="1" x14ac:dyDescent="0.35">
      <c r="A247" s="45" t="s">
        <v>27</v>
      </c>
      <c r="B247" s="44" t="s">
        <v>898</v>
      </c>
      <c r="C247" s="47">
        <v>36</v>
      </c>
      <c r="D247" s="44">
        <v>1654</v>
      </c>
    </row>
    <row r="248" spans="1:4" ht="15.75" customHeight="1" x14ac:dyDescent="0.35">
      <c r="A248" s="45" t="s">
        <v>27</v>
      </c>
      <c r="B248" s="44" t="s">
        <v>885</v>
      </c>
      <c r="C248" s="47">
        <v>10247</v>
      </c>
      <c r="D248" s="44">
        <v>422208</v>
      </c>
    </row>
    <row r="249" spans="1:4" ht="15.75" customHeight="1" x14ac:dyDescent="0.35">
      <c r="A249" s="45" t="s">
        <v>27</v>
      </c>
      <c r="B249" s="44" t="s">
        <v>899</v>
      </c>
      <c r="C249" s="47">
        <v>277</v>
      </c>
      <c r="D249" s="44">
        <v>11414</v>
      </c>
    </row>
    <row r="250" spans="1:4" ht="15.75" customHeight="1" x14ac:dyDescent="0.35">
      <c r="A250" s="45" t="s">
        <v>27</v>
      </c>
      <c r="B250" s="44" t="s">
        <v>140</v>
      </c>
      <c r="C250" s="47">
        <v>123</v>
      </c>
      <c r="D250" s="44">
        <v>9865</v>
      </c>
    </row>
    <row r="251" spans="1:4" ht="15.75" customHeight="1" x14ac:dyDescent="0.35">
      <c r="A251" s="45" t="s">
        <v>27</v>
      </c>
      <c r="B251" s="44" t="s">
        <v>886</v>
      </c>
      <c r="C251" s="47">
        <v>7919</v>
      </c>
      <c r="D251" s="44">
        <v>334832</v>
      </c>
    </row>
    <row r="252" spans="1:4" ht="15.75" customHeight="1" x14ac:dyDescent="0.35">
      <c r="A252" s="45" t="s">
        <v>27</v>
      </c>
      <c r="B252" s="44" t="s">
        <v>900</v>
      </c>
      <c r="C252" s="47">
        <v>26</v>
      </c>
      <c r="D252" s="44">
        <v>1090</v>
      </c>
    </row>
    <row r="253" spans="1:4" ht="15.75" customHeight="1" x14ac:dyDescent="0.35">
      <c r="A253" s="45" t="s">
        <v>27</v>
      </c>
      <c r="B253" s="44" t="s">
        <v>145</v>
      </c>
      <c r="C253" s="47">
        <v>1647</v>
      </c>
      <c r="D253" s="44">
        <v>263347</v>
      </c>
    </row>
    <row r="254" spans="1:4" ht="15.75" customHeight="1" x14ac:dyDescent="0.35">
      <c r="A254" s="45" t="s">
        <v>27</v>
      </c>
      <c r="B254" s="45" t="s">
        <v>199</v>
      </c>
      <c r="C254" s="47">
        <v>7</v>
      </c>
      <c r="D254" s="44">
        <v>3224</v>
      </c>
    </row>
    <row r="255" spans="1:4" ht="15.75" customHeight="1" x14ac:dyDescent="0.35">
      <c r="A255" s="45" t="s">
        <v>27</v>
      </c>
      <c r="B255" s="44" t="s">
        <v>147</v>
      </c>
      <c r="C255" s="47">
        <v>2485</v>
      </c>
      <c r="D255" s="44">
        <v>76365</v>
      </c>
    </row>
    <row r="256" spans="1:4" x14ac:dyDescent="0.35">
      <c r="A256" s="45" t="s">
        <v>27</v>
      </c>
      <c r="B256" s="44" t="s">
        <v>200</v>
      </c>
      <c r="C256" s="47">
        <v>1698</v>
      </c>
      <c r="D256" s="44">
        <v>178398</v>
      </c>
    </row>
    <row r="257" spans="1:4" ht="15.75" customHeight="1" x14ac:dyDescent="0.35">
      <c r="A257" s="45" t="s">
        <v>27</v>
      </c>
      <c r="B257" s="44" t="s">
        <v>201</v>
      </c>
      <c r="C257" s="47">
        <v>1254</v>
      </c>
      <c r="D257" s="44">
        <v>70817</v>
      </c>
    </row>
    <row r="258" spans="1:4" ht="15.75" customHeight="1" x14ac:dyDescent="0.35">
      <c r="A258" s="45" t="s">
        <v>27</v>
      </c>
      <c r="B258" s="44" t="s">
        <v>202</v>
      </c>
      <c r="C258" s="47">
        <v>1627</v>
      </c>
      <c r="D258" s="44">
        <v>56179</v>
      </c>
    </row>
    <row r="259" spans="1:4" ht="15.75" customHeight="1" x14ac:dyDescent="0.35">
      <c r="A259" s="45" t="s">
        <v>27</v>
      </c>
      <c r="B259" s="44" t="s">
        <v>887</v>
      </c>
      <c r="C259" s="47">
        <v>6068</v>
      </c>
      <c r="D259" s="44">
        <v>262636</v>
      </c>
    </row>
    <row r="260" spans="1:4" ht="15.75" customHeight="1" x14ac:dyDescent="0.35">
      <c r="A260" s="45" t="s">
        <v>27</v>
      </c>
      <c r="B260" s="44" t="s">
        <v>901</v>
      </c>
      <c r="C260" s="47">
        <v>743</v>
      </c>
      <c r="D260" s="44">
        <v>32163</v>
      </c>
    </row>
    <row r="261" spans="1:4" ht="15.75" customHeight="1" x14ac:dyDescent="0.35">
      <c r="A261" s="45" t="s">
        <v>27</v>
      </c>
      <c r="B261" s="44" t="s">
        <v>888</v>
      </c>
      <c r="C261" s="47">
        <v>5596</v>
      </c>
      <c r="D261" s="44">
        <v>694455</v>
      </c>
    </row>
    <row r="262" spans="1:4" ht="15.75" customHeight="1" x14ac:dyDescent="0.35">
      <c r="A262" s="45" t="s">
        <v>27</v>
      </c>
      <c r="B262" s="44" t="s">
        <v>902</v>
      </c>
      <c r="C262" s="47">
        <v>469</v>
      </c>
      <c r="D262" s="44">
        <v>58184</v>
      </c>
    </row>
    <row r="263" spans="1:4" ht="15.75" customHeight="1" x14ac:dyDescent="0.35">
      <c r="A263" s="45" t="s">
        <v>27</v>
      </c>
      <c r="B263" s="44" t="s">
        <v>213</v>
      </c>
      <c r="C263" s="47">
        <v>31604</v>
      </c>
      <c r="D263" s="44">
        <v>904050</v>
      </c>
    </row>
    <row r="264" spans="1:4" ht="15.75" customHeight="1" x14ac:dyDescent="0.35">
      <c r="A264" s="45" t="s">
        <v>27</v>
      </c>
      <c r="B264" s="44" t="s">
        <v>18</v>
      </c>
      <c r="C264" s="47">
        <v>539</v>
      </c>
      <c r="D264" s="44">
        <v>129823</v>
      </c>
    </row>
    <row r="265" spans="1:4" ht="15.75" customHeight="1" x14ac:dyDescent="0.35">
      <c r="A265" s="45" t="s">
        <v>27</v>
      </c>
      <c r="B265" s="44" t="s">
        <v>386</v>
      </c>
      <c r="C265" s="47">
        <v>5</v>
      </c>
      <c r="D265" s="44">
        <v>775</v>
      </c>
    </row>
    <row r="266" spans="1:4" ht="15.75" customHeight="1" x14ac:dyDescent="0.35">
      <c r="A266" s="45" t="s">
        <v>27</v>
      </c>
      <c r="B266" s="44" t="s">
        <v>224</v>
      </c>
      <c r="C266" s="47">
        <v>335</v>
      </c>
      <c r="D266" s="44">
        <v>12107</v>
      </c>
    </row>
    <row r="267" spans="1:4" ht="15.75" customHeight="1" x14ac:dyDescent="0.35">
      <c r="A267" s="45" t="s">
        <v>27</v>
      </c>
      <c r="B267" s="44" t="s">
        <v>234</v>
      </c>
      <c r="C267" s="47">
        <v>1224</v>
      </c>
      <c r="D267" s="44">
        <v>47242</v>
      </c>
    </row>
    <row r="268" spans="1:4" ht="15.75" customHeight="1" x14ac:dyDescent="0.35">
      <c r="A268" s="45" t="s">
        <v>27</v>
      </c>
      <c r="B268" s="44" t="s">
        <v>889</v>
      </c>
      <c r="C268" s="47">
        <v>5363</v>
      </c>
      <c r="D268" s="44">
        <v>477619</v>
      </c>
    </row>
    <row r="269" spans="1:4" ht="15.75" customHeight="1" x14ac:dyDescent="0.35">
      <c r="A269" s="45" t="s">
        <v>27</v>
      </c>
      <c r="B269" s="44" t="s">
        <v>903</v>
      </c>
      <c r="C269" s="47">
        <v>9</v>
      </c>
      <c r="D269" s="44">
        <v>790</v>
      </c>
    </row>
    <row r="270" spans="1:4" ht="15.75" customHeight="1" x14ac:dyDescent="0.35">
      <c r="A270" s="45" t="s">
        <v>27</v>
      </c>
      <c r="B270" s="44" t="s">
        <v>890</v>
      </c>
      <c r="C270" s="47">
        <v>12305</v>
      </c>
      <c r="D270" s="44">
        <v>450888</v>
      </c>
    </row>
    <row r="271" spans="1:4" ht="15.75" customHeight="1" x14ac:dyDescent="0.35">
      <c r="A271" s="45" t="s">
        <v>27</v>
      </c>
      <c r="B271" s="44" t="s">
        <v>904</v>
      </c>
      <c r="C271" s="47">
        <v>104</v>
      </c>
      <c r="D271" s="44">
        <v>3811</v>
      </c>
    </row>
    <row r="272" spans="1:4" ht="15.75" customHeight="1" x14ac:dyDescent="0.35">
      <c r="A272" s="45" t="s">
        <v>27</v>
      </c>
      <c r="B272" s="44" t="s">
        <v>262</v>
      </c>
      <c r="C272" s="47">
        <v>2486</v>
      </c>
      <c r="D272" s="44">
        <v>438669</v>
      </c>
    </row>
    <row r="273" spans="1:4" ht="15.75" customHeight="1" x14ac:dyDescent="0.35">
      <c r="A273" s="45" t="s">
        <v>27</v>
      </c>
      <c r="B273" s="44" t="s">
        <v>268</v>
      </c>
      <c r="C273" s="47">
        <v>12512</v>
      </c>
      <c r="D273" s="44">
        <v>990471</v>
      </c>
    </row>
    <row r="274" spans="1:4" x14ac:dyDescent="0.35">
      <c r="A274" s="45" t="s">
        <v>27</v>
      </c>
      <c r="B274" s="44" t="s">
        <v>7</v>
      </c>
      <c r="C274" s="47">
        <v>1192</v>
      </c>
      <c r="D274" s="44">
        <v>567943</v>
      </c>
    </row>
    <row r="275" spans="1:4" ht="15.75" customHeight="1" x14ac:dyDescent="0.35">
      <c r="A275" s="45" t="s">
        <v>27</v>
      </c>
      <c r="B275" s="44" t="s">
        <v>20</v>
      </c>
      <c r="C275" s="47">
        <v>17197</v>
      </c>
      <c r="D275" s="44">
        <v>1133298</v>
      </c>
    </row>
    <row r="276" spans="1:4" ht="15.75" customHeight="1" x14ac:dyDescent="0.35">
      <c r="A276" s="45" t="s">
        <v>27</v>
      </c>
      <c r="B276" s="44" t="s">
        <v>8</v>
      </c>
      <c r="C276" s="47">
        <v>13</v>
      </c>
      <c r="D276" s="44">
        <v>4451</v>
      </c>
    </row>
    <row r="277" spans="1:4" ht="15.75" customHeight="1" x14ac:dyDescent="0.35">
      <c r="A277" s="45" t="s">
        <v>27</v>
      </c>
      <c r="B277" s="44" t="s">
        <v>321</v>
      </c>
      <c r="C277" s="47">
        <v>65</v>
      </c>
      <c r="D277" s="44">
        <v>48446</v>
      </c>
    </row>
    <row r="278" spans="1:4" ht="15.75" customHeight="1" x14ac:dyDescent="0.35">
      <c r="A278" s="45" t="s">
        <v>27</v>
      </c>
      <c r="B278" s="44" t="s">
        <v>323</v>
      </c>
      <c r="C278" s="47">
        <v>1132</v>
      </c>
      <c r="D278" s="44">
        <v>63574</v>
      </c>
    </row>
    <row r="279" spans="1:4" ht="15.75" customHeight="1" x14ac:dyDescent="0.35">
      <c r="A279" s="45" t="s">
        <v>27</v>
      </c>
      <c r="B279" s="44" t="s">
        <v>324</v>
      </c>
      <c r="C279" s="47">
        <v>42375</v>
      </c>
      <c r="D279" s="44">
        <v>1396329</v>
      </c>
    </row>
    <row r="280" spans="1:4" ht="15.75" customHeight="1" x14ac:dyDescent="0.35">
      <c r="A280" s="45" t="s">
        <v>27</v>
      </c>
      <c r="B280" s="44" t="s">
        <v>325</v>
      </c>
      <c r="C280" s="47">
        <v>0</v>
      </c>
      <c r="D280" s="44">
        <v>0</v>
      </c>
    </row>
    <row r="281" spans="1:4" ht="15.75" customHeight="1" x14ac:dyDescent="0.35">
      <c r="A281" s="45" t="s">
        <v>27</v>
      </c>
      <c r="B281" s="44" t="s">
        <v>342</v>
      </c>
      <c r="C281" s="47">
        <v>2030</v>
      </c>
      <c r="D281" s="44">
        <v>204055</v>
      </c>
    </row>
    <row r="282" spans="1:4" ht="15.75" customHeight="1" x14ac:dyDescent="0.35">
      <c r="A282" s="45" t="s">
        <v>27</v>
      </c>
      <c r="B282" s="44" t="s">
        <v>891</v>
      </c>
      <c r="C282" s="47">
        <v>4467</v>
      </c>
      <c r="D282" s="44">
        <v>188450</v>
      </c>
    </row>
    <row r="283" spans="1:4" ht="15.75" customHeight="1" x14ac:dyDescent="0.35">
      <c r="A283" s="45" t="s">
        <v>27</v>
      </c>
      <c r="B283" s="44" t="s">
        <v>905</v>
      </c>
      <c r="C283" s="47">
        <v>86</v>
      </c>
      <c r="D283" s="44">
        <v>3640</v>
      </c>
    </row>
    <row r="284" spans="1:4" ht="15.75" customHeight="1" x14ac:dyDescent="0.35">
      <c r="A284" s="45" t="s">
        <v>27</v>
      </c>
      <c r="B284" s="44" t="s">
        <v>345</v>
      </c>
      <c r="C284" s="47">
        <v>4615</v>
      </c>
      <c r="D284" s="44">
        <v>564972</v>
      </c>
    </row>
    <row r="285" spans="1:4" ht="15.75" customHeight="1" x14ac:dyDescent="0.35">
      <c r="A285" s="45" t="s">
        <v>27</v>
      </c>
      <c r="B285" s="44" t="s">
        <v>356</v>
      </c>
      <c r="C285" s="47">
        <v>55131</v>
      </c>
      <c r="D285" s="44">
        <v>857704</v>
      </c>
    </row>
    <row r="286" spans="1:4" ht="15.75" customHeight="1" x14ac:dyDescent="0.35">
      <c r="A286" s="45" t="s">
        <v>27</v>
      </c>
      <c r="B286" s="44" t="s">
        <v>363</v>
      </c>
      <c r="C286" s="47">
        <v>115</v>
      </c>
      <c r="D286" s="44">
        <v>2161</v>
      </c>
    </row>
    <row r="287" spans="1:4" ht="15.75" customHeight="1" x14ac:dyDescent="0.35">
      <c r="A287" s="45" t="s">
        <v>27</v>
      </c>
      <c r="B287" s="44" t="s">
        <v>364</v>
      </c>
      <c r="C287" s="47">
        <v>3121</v>
      </c>
      <c r="D287" s="44">
        <v>141507</v>
      </c>
    </row>
    <row r="288" spans="1:4" ht="15.75" customHeight="1" x14ac:dyDescent="0.35">
      <c r="A288" s="45" t="s">
        <v>27</v>
      </c>
      <c r="B288" s="44" t="s">
        <v>892</v>
      </c>
      <c r="C288" s="47">
        <v>51041</v>
      </c>
      <c r="D288" s="44">
        <v>726887</v>
      </c>
    </row>
    <row r="289" spans="1:4" ht="15.75" customHeight="1" x14ac:dyDescent="0.35">
      <c r="A289" s="45" t="s">
        <v>27</v>
      </c>
      <c r="B289" s="44" t="s">
        <v>906</v>
      </c>
      <c r="C289" s="47">
        <v>478</v>
      </c>
      <c r="D289" s="44">
        <v>6806</v>
      </c>
    </row>
    <row r="290" spans="1:4" ht="15.75" customHeight="1" x14ac:dyDescent="0.35">
      <c r="A290" s="45" t="s">
        <v>27</v>
      </c>
      <c r="B290" s="44" t="s">
        <v>893</v>
      </c>
      <c r="C290" s="47">
        <v>78629</v>
      </c>
      <c r="D290" s="44">
        <v>940096</v>
      </c>
    </row>
    <row r="291" spans="1:4" ht="15.75" customHeight="1" x14ac:dyDescent="0.35">
      <c r="A291" s="45" t="s">
        <v>27</v>
      </c>
      <c r="B291" s="44" t="s">
        <v>907</v>
      </c>
      <c r="C291" s="47">
        <v>274</v>
      </c>
      <c r="D291" s="44">
        <v>3278</v>
      </c>
    </row>
    <row r="292" spans="1:4" ht="15.75" customHeight="1" x14ac:dyDescent="0.35">
      <c r="A292" s="45" t="s">
        <v>27</v>
      </c>
      <c r="B292" s="44" t="s">
        <v>368</v>
      </c>
      <c r="C292" s="47">
        <v>19972</v>
      </c>
      <c r="D292" s="44">
        <v>848530</v>
      </c>
    </row>
    <row r="293" spans="1:4" ht="15.75" customHeight="1" x14ac:dyDescent="0.35">
      <c r="A293" s="45" t="s">
        <v>27</v>
      </c>
      <c r="B293" s="44" t="s">
        <v>370</v>
      </c>
      <c r="C293" s="47">
        <v>4949</v>
      </c>
      <c r="D293" s="44">
        <v>102797</v>
      </c>
    </row>
    <row r="294" spans="1:4" ht="15.75" customHeight="1" x14ac:dyDescent="0.35">
      <c r="A294" s="45" t="s">
        <v>27</v>
      </c>
      <c r="B294" s="44" t="s">
        <v>374</v>
      </c>
      <c r="C294" s="47">
        <v>460</v>
      </c>
      <c r="D294" s="44">
        <v>174532</v>
      </c>
    </row>
    <row r="295" spans="1:4" ht="15.75" customHeight="1" x14ac:dyDescent="0.35">
      <c r="A295" s="45" t="s">
        <v>27</v>
      </c>
      <c r="B295" s="44" t="s">
        <v>894</v>
      </c>
      <c r="C295" s="47">
        <v>16785</v>
      </c>
      <c r="D295" s="44">
        <v>527554</v>
      </c>
    </row>
    <row r="296" spans="1:4" ht="15.75" customHeight="1" x14ac:dyDescent="0.35">
      <c r="A296" s="45" t="s">
        <v>27</v>
      </c>
      <c r="B296" s="44" t="s">
        <v>908</v>
      </c>
      <c r="C296" s="47">
        <v>235</v>
      </c>
      <c r="D296" s="44">
        <v>7399</v>
      </c>
    </row>
    <row r="297" spans="1:4" ht="15.75" customHeight="1" x14ac:dyDescent="0.35">
      <c r="A297" s="45" t="s">
        <v>27</v>
      </c>
      <c r="B297" s="44" t="s">
        <v>380</v>
      </c>
      <c r="C297" s="47">
        <v>44</v>
      </c>
      <c r="D297" s="44">
        <v>11294</v>
      </c>
    </row>
    <row r="298" spans="1:4" ht="15.75" customHeight="1" x14ac:dyDescent="0.35">
      <c r="A298" s="45" t="s">
        <v>27</v>
      </c>
      <c r="B298" s="44" t="s">
        <v>22</v>
      </c>
      <c r="C298" s="47">
        <v>171</v>
      </c>
      <c r="D298" s="44">
        <v>29608</v>
      </c>
    </row>
    <row r="299" spans="1:4" ht="15.75" customHeight="1" x14ac:dyDescent="0.35">
      <c r="A299" s="45" t="s">
        <v>27</v>
      </c>
      <c r="B299" s="44" t="s">
        <v>381</v>
      </c>
      <c r="C299" s="47">
        <v>255</v>
      </c>
      <c r="D299" s="44">
        <v>48634</v>
      </c>
    </row>
    <row r="300" spans="1:4" ht="15.75" customHeight="1" x14ac:dyDescent="0.35">
      <c r="A300" s="45" t="s">
        <v>358</v>
      </c>
      <c r="B300" s="44" t="s">
        <v>325</v>
      </c>
      <c r="C300" s="47">
        <v>94</v>
      </c>
      <c r="D300" s="44">
        <v>4217</v>
      </c>
    </row>
    <row r="301" spans="1:4" ht="15.75" customHeight="1" x14ac:dyDescent="0.35">
      <c r="A301" s="45" t="s">
        <v>358</v>
      </c>
      <c r="B301" s="44" t="s">
        <v>356</v>
      </c>
      <c r="C301" s="47">
        <v>634</v>
      </c>
      <c r="D301" s="44">
        <v>8122</v>
      </c>
    </row>
    <row r="302" spans="1:4" ht="15.75" customHeight="1" x14ac:dyDescent="0.35">
      <c r="A302" s="45" t="s">
        <v>358</v>
      </c>
      <c r="B302" s="44" t="s">
        <v>363</v>
      </c>
      <c r="C302" s="47">
        <v>339</v>
      </c>
      <c r="D302" s="44">
        <v>4767</v>
      </c>
    </row>
    <row r="303" spans="1:4" ht="15.75" customHeight="1" x14ac:dyDescent="0.35">
      <c r="A303" s="45" t="s">
        <v>221</v>
      </c>
      <c r="B303" s="44" t="s">
        <v>222</v>
      </c>
      <c r="C303" s="47">
        <v>27551</v>
      </c>
      <c r="D303" s="44">
        <v>27551</v>
      </c>
    </row>
    <row r="304" spans="1:4" ht="15.75" customHeight="1" x14ac:dyDescent="0.35">
      <c r="A304" s="45" t="s">
        <v>152</v>
      </c>
      <c r="B304" s="44" t="s">
        <v>147</v>
      </c>
      <c r="C304" s="47">
        <v>1261</v>
      </c>
      <c r="D304" s="44">
        <v>34198</v>
      </c>
    </row>
    <row r="305" spans="1:4" ht="15.75" customHeight="1" x14ac:dyDescent="0.35">
      <c r="A305" s="45" t="s">
        <v>343</v>
      </c>
      <c r="B305" s="44" t="s">
        <v>891</v>
      </c>
      <c r="C305" s="47">
        <v>632</v>
      </c>
      <c r="D305" s="44">
        <v>19879</v>
      </c>
    </row>
    <row r="306" spans="1:4" ht="15.75" customHeight="1" x14ac:dyDescent="0.35">
      <c r="A306" s="45" t="s">
        <v>343</v>
      </c>
      <c r="B306" s="44" t="s">
        <v>905</v>
      </c>
      <c r="C306" s="47">
        <v>1079</v>
      </c>
      <c r="D306" s="44">
        <v>33965</v>
      </c>
    </row>
    <row r="307" spans="1:4" ht="15.75" customHeight="1" x14ac:dyDescent="0.35">
      <c r="A307" s="45" t="s">
        <v>153</v>
      </c>
      <c r="B307" s="44" t="s">
        <v>147</v>
      </c>
      <c r="C307" s="47">
        <v>533</v>
      </c>
      <c r="D307" s="44">
        <v>8459</v>
      </c>
    </row>
    <row r="308" spans="1:4" ht="15.75" customHeight="1" x14ac:dyDescent="0.35">
      <c r="A308" s="45" t="s">
        <v>154</v>
      </c>
      <c r="B308" s="44" t="s">
        <v>147</v>
      </c>
      <c r="C308" s="47">
        <v>1119</v>
      </c>
      <c r="D308" s="44">
        <v>20060</v>
      </c>
    </row>
    <row r="309" spans="1:4" ht="15.75" customHeight="1" x14ac:dyDescent="0.35">
      <c r="A309" s="45" t="s">
        <v>154</v>
      </c>
      <c r="B309" s="44" t="s">
        <v>356</v>
      </c>
      <c r="C309" s="47">
        <v>970</v>
      </c>
      <c r="D309" s="44">
        <v>14730</v>
      </c>
    </row>
    <row r="310" spans="1:4" ht="15.75" customHeight="1" x14ac:dyDescent="0.35">
      <c r="A310" s="45" t="s">
        <v>154</v>
      </c>
      <c r="B310" s="44" t="s">
        <v>363</v>
      </c>
      <c r="C310" s="47">
        <v>303</v>
      </c>
      <c r="D310" s="44">
        <v>5027</v>
      </c>
    </row>
    <row r="311" spans="1:4" ht="15.75" customHeight="1" x14ac:dyDescent="0.35">
      <c r="A311" s="45" t="s">
        <v>154</v>
      </c>
      <c r="B311" s="44" t="s">
        <v>894</v>
      </c>
      <c r="C311" s="47">
        <v>76</v>
      </c>
      <c r="D311" s="44">
        <v>1347</v>
      </c>
    </row>
    <row r="312" spans="1:4" ht="15.75" customHeight="1" x14ac:dyDescent="0.35">
      <c r="A312" s="45" t="s">
        <v>154</v>
      </c>
      <c r="B312" s="44" t="s">
        <v>908</v>
      </c>
      <c r="C312" s="47">
        <v>474</v>
      </c>
      <c r="D312" s="44">
        <v>8395</v>
      </c>
    </row>
    <row r="313" spans="1:4" ht="15.75" customHeight="1" x14ac:dyDescent="0.35">
      <c r="A313" s="45" t="s">
        <v>52</v>
      </c>
      <c r="B313" s="44" t="s">
        <v>882</v>
      </c>
      <c r="C313" s="47">
        <v>15</v>
      </c>
      <c r="D313" s="44">
        <v>264</v>
      </c>
    </row>
    <row r="314" spans="1:4" ht="15.75" customHeight="1" x14ac:dyDescent="0.35">
      <c r="A314" s="45" t="s">
        <v>52</v>
      </c>
      <c r="B314" s="44" t="s">
        <v>896</v>
      </c>
      <c r="C314" s="47">
        <v>332</v>
      </c>
      <c r="D314" s="44">
        <v>5864</v>
      </c>
    </row>
    <row r="315" spans="1:4" ht="15.75" customHeight="1" x14ac:dyDescent="0.35">
      <c r="A315" s="45" t="s">
        <v>52</v>
      </c>
      <c r="B315" s="44" t="s">
        <v>77</v>
      </c>
      <c r="C315" s="47">
        <v>2954</v>
      </c>
      <c r="D315" s="44">
        <v>347846</v>
      </c>
    </row>
    <row r="316" spans="1:4" ht="15.75" customHeight="1" x14ac:dyDescent="0.35">
      <c r="A316" s="45" t="s">
        <v>52</v>
      </c>
      <c r="B316" s="44" t="s">
        <v>883</v>
      </c>
      <c r="C316" s="47">
        <v>469</v>
      </c>
      <c r="D316" s="44">
        <v>16958</v>
      </c>
    </row>
    <row r="317" spans="1:4" ht="15.75" customHeight="1" x14ac:dyDescent="0.35">
      <c r="A317" s="45" t="s">
        <v>52</v>
      </c>
      <c r="B317" s="44" t="s">
        <v>897</v>
      </c>
      <c r="C317" s="47">
        <v>1984</v>
      </c>
      <c r="D317" s="44">
        <v>71719</v>
      </c>
    </row>
    <row r="318" spans="1:4" ht="15.75" customHeight="1" x14ac:dyDescent="0.35">
      <c r="A318" s="45" t="s">
        <v>52</v>
      </c>
      <c r="B318" s="44" t="s">
        <v>884</v>
      </c>
      <c r="C318" s="47">
        <v>3</v>
      </c>
      <c r="D318" s="44">
        <v>111</v>
      </c>
    </row>
    <row r="319" spans="1:4" ht="15.75" customHeight="1" x14ac:dyDescent="0.35">
      <c r="A319" s="45" t="s">
        <v>52</v>
      </c>
      <c r="B319" s="44" t="s">
        <v>898</v>
      </c>
      <c r="C319" s="47">
        <v>2010</v>
      </c>
      <c r="D319" s="44">
        <v>65422</v>
      </c>
    </row>
    <row r="320" spans="1:4" ht="15.75" customHeight="1" x14ac:dyDescent="0.35">
      <c r="A320" s="45" t="s">
        <v>52</v>
      </c>
      <c r="B320" s="44" t="s">
        <v>885</v>
      </c>
      <c r="C320" s="47">
        <v>417</v>
      </c>
      <c r="D320" s="44">
        <v>11056</v>
      </c>
    </row>
    <row r="321" spans="1:4" ht="15.75" customHeight="1" x14ac:dyDescent="0.35">
      <c r="A321" s="45" t="s">
        <v>52</v>
      </c>
      <c r="B321" s="44" t="s">
        <v>899</v>
      </c>
      <c r="C321" s="47">
        <v>3190</v>
      </c>
      <c r="D321" s="44">
        <v>84473</v>
      </c>
    </row>
    <row r="322" spans="1:4" ht="15.75" customHeight="1" x14ac:dyDescent="0.35">
      <c r="A322" s="45" t="s">
        <v>52</v>
      </c>
      <c r="B322" s="44" t="s">
        <v>140</v>
      </c>
      <c r="C322" s="47">
        <v>840</v>
      </c>
      <c r="D322" s="44">
        <v>56587</v>
      </c>
    </row>
    <row r="323" spans="1:4" ht="15.75" customHeight="1" x14ac:dyDescent="0.35">
      <c r="A323" s="45" t="s">
        <v>52</v>
      </c>
      <c r="B323" s="44" t="s">
        <v>145</v>
      </c>
      <c r="C323" s="47">
        <v>562</v>
      </c>
      <c r="D323" s="44">
        <v>136270</v>
      </c>
    </row>
    <row r="324" spans="1:4" ht="15.75" customHeight="1" x14ac:dyDescent="0.35">
      <c r="A324" s="45" t="s">
        <v>52</v>
      </c>
      <c r="B324" s="44" t="s">
        <v>199</v>
      </c>
      <c r="C324" s="47">
        <v>619</v>
      </c>
      <c r="D324" s="44">
        <v>242318</v>
      </c>
    </row>
    <row r="325" spans="1:4" ht="15.75" customHeight="1" x14ac:dyDescent="0.35">
      <c r="A325" s="45" t="s">
        <v>52</v>
      </c>
      <c r="B325" s="44" t="s">
        <v>147</v>
      </c>
      <c r="C325" s="47">
        <v>3797</v>
      </c>
      <c r="D325" s="44">
        <v>60965</v>
      </c>
    </row>
    <row r="326" spans="1:4" ht="15.75" customHeight="1" x14ac:dyDescent="0.35">
      <c r="A326" s="45" t="s">
        <v>52</v>
      </c>
      <c r="B326" s="44" t="s">
        <v>202</v>
      </c>
      <c r="C326" s="47">
        <v>200</v>
      </c>
      <c r="D326" s="44">
        <v>7114</v>
      </c>
    </row>
    <row r="327" spans="1:4" ht="15.75" customHeight="1" x14ac:dyDescent="0.35">
      <c r="A327" s="45" t="s">
        <v>52</v>
      </c>
      <c r="B327" s="44" t="s">
        <v>203</v>
      </c>
      <c r="C327" s="47">
        <v>0</v>
      </c>
      <c r="D327" s="44">
        <v>0</v>
      </c>
    </row>
    <row r="328" spans="1:4" ht="15.75" customHeight="1" x14ac:dyDescent="0.35">
      <c r="A328" s="45" t="s">
        <v>52</v>
      </c>
      <c r="B328" s="44" t="s">
        <v>887</v>
      </c>
      <c r="C328" s="47">
        <v>368</v>
      </c>
      <c r="D328" s="44">
        <v>10352</v>
      </c>
    </row>
    <row r="329" spans="1:4" ht="15.75" customHeight="1" x14ac:dyDescent="0.35">
      <c r="A329" s="45" t="s">
        <v>52</v>
      </c>
      <c r="B329" s="44" t="s">
        <v>901</v>
      </c>
      <c r="C329" s="47">
        <v>993</v>
      </c>
      <c r="D329" s="44">
        <v>27943</v>
      </c>
    </row>
    <row r="330" spans="1:4" ht="15.75" customHeight="1" x14ac:dyDescent="0.35">
      <c r="A330" s="45" t="s">
        <v>52</v>
      </c>
      <c r="B330" s="44" t="s">
        <v>213</v>
      </c>
      <c r="C330" s="47">
        <v>1854</v>
      </c>
      <c r="D330" s="44">
        <v>61669</v>
      </c>
    </row>
    <row r="331" spans="1:4" ht="15.75" customHeight="1" x14ac:dyDescent="0.35">
      <c r="A331" s="45" t="s">
        <v>52</v>
      </c>
      <c r="B331" s="44" t="s">
        <v>234</v>
      </c>
      <c r="C331" s="47">
        <v>349</v>
      </c>
      <c r="D331" s="44">
        <v>6146</v>
      </c>
    </row>
    <row r="332" spans="1:4" ht="15.75" customHeight="1" x14ac:dyDescent="0.35">
      <c r="A332" s="45" t="s">
        <v>52</v>
      </c>
      <c r="B332" s="44" t="s">
        <v>890</v>
      </c>
      <c r="C332" s="47">
        <v>402</v>
      </c>
      <c r="D332" s="44">
        <v>12990</v>
      </c>
    </row>
    <row r="333" spans="1:4" ht="15.75" customHeight="1" x14ac:dyDescent="0.35">
      <c r="A333" s="45" t="s">
        <v>52</v>
      </c>
      <c r="B333" s="44" t="s">
        <v>904</v>
      </c>
      <c r="C333" s="47">
        <v>4738</v>
      </c>
      <c r="D333" s="44">
        <v>153220</v>
      </c>
    </row>
    <row r="334" spans="1:4" ht="15.75" customHeight="1" x14ac:dyDescent="0.35">
      <c r="A334" s="45" t="s">
        <v>52</v>
      </c>
      <c r="B334" s="44" t="s">
        <v>262</v>
      </c>
      <c r="C334" s="47">
        <v>298</v>
      </c>
      <c r="D334" s="44">
        <v>9450</v>
      </c>
    </row>
    <row r="335" spans="1:4" ht="15.75" customHeight="1" x14ac:dyDescent="0.35">
      <c r="A335" s="45" t="s">
        <v>52</v>
      </c>
      <c r="B335" s="44" t="s">
        <v>268</v>
      </c>
      <c r="C335" s="47">
        <v>2975</v>
      </c>
      <c r="D335" s="44">
        <v>222686</v>
      </c>
    </row>
    <row r="336" spans="1:4" ht="15.75" customHeight="1" x14ac:dyDescent="0.35">
      <c r="A336" s="45" t="s">
        <v>52</v>
      </c>
      <c r="B336" s="44" t="s">
        <v>7</v>
      </c>
      <c r="C336" s="47">
        <v>46</v>
      </c>
      <c r="D336" s="44">
        <v>9991</v>
      </c>
    </row>
    <row r="337" spans="1:4" ht="15.75" customHeight="1" x14ac:dyDescent="0.35">
      <c r="A337" s="45" t="s">
        <v>52</v>
      </c>
      <c r="B337" s="44" t="s">
        <v>20</v>
      </c>
      <c r="C337" s="47">
        <v>1991</v>
      </c>
      <c r="D337" s="44">
        <v>91825</v>
      </c>
    </row>
    <row r="338" spans="1:4" x14ac:dyDescent="0.35">
      <c r="A338" s="45" t="s">
        <v>52</v>
      </c>
      <c r="B338" s="44" t="s">
        <v>8</v>
      </c>
      <c r="C338" s="47">
        <v>387</v>
      </c>
      <c r="D338" s="44">
        <v>122662</v>
      </c>
    </row>
    <row r="339" spans="1:4" ht="15.75" customHeight="1" x14ac:dyDescent="0.35">
      <c r="A339" s="45" t="s">
        <v>52</v>
      </c>
      <c r="B339" s="44" t="s">
        <v>323</v>
      </c>
      <c r="C339" s="47">
        <v>497</v>
      </c>
      <c r="D339" s="44">
        <v>16339</v>
      </c>
    </row>
    <row r="340" spans="1:4" ht="15.75" customHeight="1" x14ac:dyDescent="0.35">
      <c r="A340" s="45" t="s">
        <v>52</v>
      </c>
      <c r="B340" s="44" t="s">
        <v>324</v>
      </c>
      <c r="C340" s="47">
        <v>3283</v>
      </c>
      <c r="D340" s="44">
        <v>163862</v>
      </c>
    </row>
    <row r="341" spans="1:4" ht="15.75" customHeight="1" x14ac:dyDescent="0.35">
      <c r="A341" s="45" t="s">
        <v>52</v>
      </c>
      <c r="B341" s="44" t="s">
        <v>325</v>
      </c>
      <c r="C341" s="47">
        <v>0</v>
      </c>
      <c r="D341" s="44">
        <v>0</v>
      </c>
    </row>
    <row r="342" spans="1:4" ht="15.75" customHeight="1" x14ac:dyDescent="0.35">
      <c r="A342" s="45" t="s">
        <v>52</v>
      </c>
      <c r="B342" s="44" t="s">
        <v>891</v>
      </c>
      <c r="C342" s="47">
        <v>134</v>
      </c>
      <c r="D342" s="44">
        <v>3177</v>
      </c>
    </row>
    <row r="343" spans="1:4" ht="15.75" customHeight="1" x14ac:dyDescent="0.35">
      <c r="A343" s="45" t="s">
        <v>52</v>
      </c>
      <c r="B343" s="44" t="s">
        <v>905</v>
      </c>
      <c r="C343" s="47">
        <v>1491</v>
      </c>
      <c r="D343" s="44">
        <v>35446</v>
      </c>
    </row>
    <row r="344" spans="1:4" ht="15.75" customHeight="1" x14ac:dyDescent="0.35">
      <c r="A344" s="45" t="s">
        <v>52</v>
      </c>
      <c r="B344" s="44" t="s">
        <v>345</v>
      </c>
      <c r="C344" s="47">
        <v>544</v>
      </c>
      <c r="D344" s="44">
        <v>53722</v>
      </c>
    </row>
    <row r="345" spans="1:4" ht="15.75" customHeight="1" x14ac:dyDescent="0.35">
      <c r="A345" s="45" t="s">
        <v>52</v>
      </c>
      <c r="B345" s="44" t="s">
        <v>353</v>
      </c>
      <c r="C345" s="47">
        <v>1913</v>
      </c>
      <c r="D345" s="44">
        <v>189213</v>
      </c>
    </row>
    <row r="346" spans="1:4" ht="15.75" customHeight="1" x14ac:dyDescent="0.35">
      <c r="A346" s="45" t="s">
        <v>52</v>
      </c>
      <c r="B346" s="44" t="s">
        <v>356</v>
      </c>
      <c r="C346" s="47">
        <v>4875</v>
      </c>
      <c r="D346" s="44">
        <v>70752</v>
      </c>
    </row>
    <row r="347" spans="1:4" ht="15.75" customHeight="1" x14ac:dyDescent="0.35">
      <c r="A347" s="45" t="s">
        <v>52</v>
      </c>
      <c r="B347" s="44" t="s">
        <v>363</v>
      </c>
      <c r="C347" s="47">
        <v>7198</v>
      </c>
      <c r="D347" s="44">
        <v>115156</v>
      </c>
    </row>
    <row r="348" spans="1:4" ht="15.75" customHeight="1" x14ac:dyDescent="0.35">
      <c r="A348" s="45" t="s">
        <v>52</v>
      </c>
      <c r="B348" s="44" t="s">
        <v>892</v>
      </c>
      <c r="C348" s="47">
        <v>2012</v>
      </c>
      <c r="D348" s="44">
        <v>33680</v>
      </c>
    </row>
    <row r="349" spans="1:4" ht="15.75" customHeight="1" x14ac:dyDescent="0.35">
      <c r="A349" s="45" t="s">
        <v>52</v>
      </c>
      <c r="B349" s="44" t="s">
        <v>906</v>
      </c>
      <c r="C349" s="47">
        <v>14484</v>
      </c>
      <c r="D349" s="44">
        <v>242400</v>
      </c>
    </row>
    <row r="350" spans="1:4" ht="15.75" customHeight="1" x14ac:dyDescent="0.35">
      <c r="A350" s="45" t="s">
        <v>52</v>
      </c>
      <c r="B350" s="44" t="s">
        <v>893</v>
      </c>
      <c r="C350" s="47">
        <v>1284</v>
      </c>
      <c r="D350" s="44">
        <v>19773</v>
      </c>
    </row>
    <row r="351" spans="1:4" ht="15.75" customHeight="1" x14ac:dyDescent="0.35">
      <c r="A351" s="45" t="s">
        <v>52</v>
      </c>
      <c r="B351" s="44" t="s">
        <v>907</v>
      </c>
      <c r="C351" s="47">
        <v>7265</v>
      </c>
      <c r="D351" s="44">
        <v>111869</v>
      </c>
    </row>
    <row r="352" spans="1:4" ht="15.75" customHeight="1" x14ac:dyDescent="0.35">
      <c r="A352" s="45" t="s">
        <v>52</v>
      </c>
      <c r="B352" s="44" t="s">
        <v>370</v>
      </c>
      <c r="C352" s="47">
        <v>1637</v>
      </c>
      <c r="D352" s="44">
        <v>26851</v>
      </c>
    </row>
    <row r="353" spans="1:4" ht="15.75" customHeight="1" x14ac:dyDescent="0.35">
      <c r="A353" s="45" t="s">
        <v>52</v>
      </c>
      <c r="B353" s="44" t="s">
        <v>374</v>
      </c>
      <c r="C353" s="47">
        <v>134</v>
      </c>
      <c r="D353" s="44">
        <v>214842</v>
      </c>
    </row>
    <row r="354" spans="1:4" ht="15.75" customHeight="1" x14ac:dyDescent="0.35">
      <c r="A354" s="45" t="s">
        <v>52</v>
      </c>
      <c r="B354" s="44" t="s">
        <v>894</v>
      </c>
      <c r="C354" s="47">
        <v>797</v>
      </c>
      <c r="D354" s="44">
        <v>12461</v>
      </c>
    </row>
    <row r="355" spans="1:4" ht="15.75" customHeight="1" x14ac:dyDescent="0.35">
      <c r="A355" s="45" t="s">
        <v>52</v>
      </c>
      <c r="B355" s="44" t="s">
        <v>908</v>
      </c>
      <c r="C355" s="47">
        <v>8761</v>
      </c>
      <c r="D355" s="44">
        <v>137051</v>
      </c>
    </row>
    <row r="356" spans="1:4" ht="15.75" customHeight="1" x14ac:dyDescent="0.35">
      <c r="A356" s="45" t="s">
        <v>52</v>
      </c>
      <c r="B356" s="44" t="s">
        <v>381</v>
      </c>
      <c r="C356" s="47">
        <v>285</v>
      </c>
      <c r="D356" s="44">
        <v>112845</v>
      </c>
    </row>
    <row r="357" spans="1:4" ht="15.75" customHeight="1" x14ac:dyDescent="0.35">
      <c r="A357" s="45" t="s">
        <v>243</v>
      </c>
      <c r="B357" s="44" t="s">
        <v>890</v>
      </c>
      <c r="C357" s="47">
        <v>81</v>
      </c>
      <c r="D357" s="44">
        <v>3658</v>
      </c>
    </row>
    <row r="358" spans="1:4" ht="15.75" customHeight="1" x14ac:dyDescent="0.35">
      <c r="A358" s="45" t="s">
        <v>243</v>
      </c>
      <c r="B358" s="44" t="s">
        <v>904</v>
      </c>
      <c r="C358" s="47">
        <v>2469</v>
      </c>
      <c r="D358" s="44">
        <v>111702</v>
      </c>
    </row>
    <row r="359" spans="1:4" ht="15.75" customHeight="1" x14ac:dyDescent="0.35">
      <c r="A359" s="45" t="s">
        <v>131</v>
      </c>
      <c r="B359" s="44" t="s">
        <v>899</v>
      </c>
      <c r="C359" s="47">
        <v>3613</v>
      </c>
      <c r="D359" s="44">
        <v>96754</v>
      </c>
    </row>
    <row r="360" spans="1:4" ht="15.75" customHeight="1" x14ac:dyDescent="0.35">
      <c r="A360" s="45" t="s">
        <v>131</v>
      </c>
      <c r="B360" s="44" t="s">
        <v>908</v>
      </c>
      <c r="C360" s="47">
        <v>387</v>
      </c>
      <c r="D360" s="44">
        <v>5908</v>
      </c>
    </row>
    <row r="361" spans="1:4" ht="15.75" customHeight="1" x14ac:dyDescent="0.35">
      <c r="A361" s="45" t="s">
        <v>226</v>
      </c>
      <c r="B361" s="44" t="s">
        <v>224</v>
      </c>
      <c r="C361" s="47">
        <v>118</v>
      </c>
      <c r="D361" s="44">
        <v>3851</v>
      </c>
    </row>
    <row r="362" spans="1:4" ht="15.75" customHeight="1" x14ac:dyDescent="0.35">
      <c r="A362" s="45" t="s">
        <v>226</v>
      </c>
      <c r="B362" s="44" t="s">
        <v>325</v>
      </c>
      <c r="C362" s="47">
        <v>0</v>
      </c>
      <c r="D362" s="44">
        <v>0</v>
      </c>
    </row>
    <row r="363" spans="1:4" ht="15.75" customHeight="1" x14ac:dyDescent="0.35">
      <c r="A363" s="45" t="s">
        <v>307</v>
      </c>
      <c r="B363" s="44" t="s">
        <v>20</v>
      </c>
      <c r="C363" s="47">
        <v>2099</v>
      </c>
      <c r="D363" s="44">
        <v>81906</v>
      </c>
    </row>
    <row r="364" spans="1:4" ht="15.75" customHeight="1" x14ac:dyDescent="0.35">
      <c r="A364" s="45" t="s">
        <v>28</v>
      </c>
      <c r="B364" s="44" t="s">
        <v>881</v>
      </c>
      <c r="C364" s="47">
        <v>1398</v>
      </c>
      <c r="D364" s="44">
        <v>87057</v>
      </c>
    </row>
    <row r="365" spans="1:4" ht="15.75" customHeight="1" x14ac:dyDescent="0.35">
      <c r="A365" s="45" t="s">
        <v>28</v>
      </c>
      <c r="B365" s="44" t="s">
        <v>895</v>
      </c>
      <c r="C365" s="47">
        <v>481</v>
      </c>
      <c r="D365" s="44">
        <v>29964</v>
      </c>
    </row>
    <row r="366" spans="1:4" ht="15.75" customHeight="1" x14ac:dyDescent="0.35">
      <c r="A366" s="45" t="s">
        <v>28</v>
      </c>
      <c r="B366" s="44" t="s">
        <v>883</v>
      </c>
      <c r="C366" s="47">
        <v>373</v>
      </c>
      <c r="D366" s="44">
        <v>18015</v>
      </c>
    </row>
    <row r="367" spans="1:4" ht="15.75" customHeight="1" x14ac:dyDescent="0.35">
      <c r="A367" s="45" t="s">
        <v>28</v>
      </c>
      <c r="B367" s="44" t="s">
        <v>897</v>
      </c>
      <c r="C367" s="47">
        <v>44</v>
      </c>
      <c r="D367" s="44">
        <v>2101</v>
      </c>
    </row>
    <row r="368" spans="1:4" ht="15.75" customHeight="1" x14ac:dyDescent="0.35">
      <c r="A368" s="45" t="s">
        <v>28</v>
      </c>
      <c r="B368" s="44" t="s">
        <v>884</v>
      </c>
      <c r="C368" s="47">
        <v>254</v>
      </c>
      <c r="D368" s="44">
        <v>9445</v>
      </c>
    </row>
    <row r="369" spans="1:4" ht="15.75" customHeight="1" x14ac:dyDescent="0.35">
      <c r="A369" s="45" t="s">
        <v>28</v>
      </c>
      <c r="B369" s="44" t="s">
        <v>898</v>
      </c>
      <c r="C369" s="47">
        <v>42</v>
      </c>
      <c r="D369" s="44">
        <v>1546</v>
      </c>
    </row>
    <row r="370" spans="1:4" ht="15.75" customHeight="1" x14ac:dyDescent="0.35">
      <c r="A370" s="45" t="s">
        <v>28</v>
      </c>
      <c r="B370" s="44" t="s">
        <v>140</v>
      </c>
      <c r="C370" s="47">
        <v>76</v>
      </c>
      <c r="D370" s="44">
        <v>5729</v>
      </c>
    </row>
    <row r="371" spans="1:4" ht="15.75" customHeight="1" x14ac:dyDescent="0.35">
      <c r="A371" s="45" t="s">
        <v>28</v>
      </c>
      <c r="B371" s="44" t="s">
        <v>147</v>
      </c>
      <c r="C371" s="47">
        <v>332</v>
      </c>
      <c r="D371" s="44">
        <v>5737</v>
      </c>
    </row>
    <row r="372" spans="1:4" ht="15.75" customHeight="1" x14ac:dyDescent="0.35">
      <c r="A372" s="45" t="s">
        <v>28</v>
      </c>
      <c r="B372" s="44" t="s">
        <v>901</v>
      </c>
      <c r="C372" s="47">
        <v>45</v>
      </c>
      <c r="D372" s="44">
        <v>1201</v>
      </c>
    </row>
    <row r="373" spans="1:4" ht="15.75" customHeight="1" x14ac:dyDescent="0.35">
      <c r="A373" s="45" t="s">
        <v>28</v>
      </c>
      <c r="B373" s="44" t="s">
        <v>213</v>
      </c>
      <c r="C373" s="47">
        <v>5126</v>
      </c>
      <c r="D373" s="44">
        <v>160858</v>
      </c>
    </row>
    <row r="374" spans="1:4" ht="15.75" customHeight="1" x14ac:dyDescent="0.35">
      <c r="A374" s="45" t="s">
        <v>28</v>
      </c>
      <c r="B374" s="44" t="s">
        <v>890</v>
      </c>
      <c r="C374" s="47">
        <v>3735</v>
      </c>
      <c r="D374" s="44">
        <v>125877</v>
      </c>
    </row>
    <row r="375" spans="1:4" ht="15.75" customHeight="1" x14ac:dyDescent="0.35">
      <c r="A375" s="45" t="s">
        <v>28</v>
      </c>
      <c r="B375" s="44" t="s">
        <v>904</v>
      </c>
      <c r="C375" s="47">
        <v>52</v>
      </c>
      <c r="D375" s="44">
        <v>1760</v>
      </c>
    </row>
    <row r="376" spans="1:4" ht="15.75" customHeight="1" x14ac:dyDescent="0.35">
      <c r="A376" s="45" t="s">
        <v>28</v>
      </c>
      <c r="B376" s="44" t="s">
        <v>262</v>
      </c>
      <c r="C376" s="47">
        <v>1536</v>
      </c>
      <c r="D376" s="44">
        <v>38231</v>
      </c>
    </row>
    <row r="377" spans="1:4" ht="15.75" customHeight="1" x14ac:dyDescent="0.35">
      <c r="A377" s="45" t="s">
        <v>28</v>
      </c>
      <c r="B377" s="44" t="s">
        <v>20</v>
      </c>
      <c r="C377" s="47">
        <v>1036</v>
      </c>
      <c r="D377" s="44">
        <v>25944</v>
      </c>
    </row>
    <row r="378" spans="1:4" ht="15.75" customHeight="1" x14ac:dyDescent="0.35">
      <c r="A378" s="45" t="s">
        <v>28</v>
      </c>
      <c r="B378" s="44" t="s">
        <v>324</v>
      </c>
      <c r="C378" s="47">
        <v>196</v>
      </c>
      <c r="D378" s="44">
        <v>7049</v>
      </c>
    </row>
    <row r="379" spans="1:4" ht="15.75" customHeight="1" x14ac:dyDescent="0.35">
      <c r="A379" s="45" t="s">
        <v>28</v>
      </c>
      <c r="B379" s="44" t="s">
        <v>891</v>
      </c>
      <c r="C379" s="47">
        <v>742</v>
      </c>
      <c r="D379" s="44">
        <v>20882</v>
      </c>
    </row>
    <row r="380" spans="1:4" ht="15.75" customHeight="1" x14ac:dyDescent="0.35">
      <c r="A380" s="45" t="s">
        <v>28</v>
      </c>
      <c r="B380" s="44" t="s">
        <v>356</v>
      </c>
      <c r="C380" s="47">
        <v>57076</v>
      </c>
      <c r="D380" s="44">
        <v>759447</v>
      </c>
    </row>
    <row r="381" spans="1:4" ht="15.75" customHeight="1" x14ac:dyDescent="0.35">
      <c r="A381" s="45" t="s">
        <v>28</v>
      </c>
      <c r="B381" s="44" t="s">
        <v>363</v>
      </c>
      <c r="C381" s="47">
        <v>2572</v>
      </c>
      <c r="D381" s="44">
        <v>51802</v>
      </c>
    </row>
    <row r="382" spans="1:4" ht="15.75" customHeight="1" x14ac:dyDescent="0.35">
      <c r="A382" s="45" t="s">
        <v>28</v>
      </c>
      <c r="B382" s="44" t="s">
        <v>892</v>
      </c>
      <c r="C382" s="47">
        <v>8043</v>
      </c>
      <c r="D382" s="44">
        <v>88368</v>
      </c>
    </row>
    <row r="383" spans="1:4" ht="15.75" customHeight="1" x14ac:dyDescent="0.35">
      <c r="A383" s="45" t="s">
        <v>28</v>
      </c>
      <c r="B383" s="44" t="s">
        <v>906</v>
      </c>
      <c r="C383" s="47">
        <v>3137</v>
      </c>
      <c r="D383" s="44">
        <v>34464</v>
      </c>
    </row>
    <row r="384" spans="1:4" ht="15.75" customHeight="1" x14ac:dyDescent="0.35">
      <c r="A384" s="45" t="s">
        <v>28</v>
      </c>
      <c r="B384" s="44" t="s">
        <v>893</v>
      </c>
      <c r="C384" s="47">
        <v>892</v>
      </c>
      <c r="D384" s="44">
        <v>8123</v>
      </c>
    </row>
    <row r="385" spans="1:4" ht="15.75" customHeight="1" x14ac:dyDescent="0.35">
      <c r="A385" s="45" t="s">
        <v>28</v>
      </c>
      <c r="B385" s="44" t="s">
        <v>907</v>
      </c>
      <c r="C385" s="47">
        <v>18</v>
      </c>
      <c r="D385" s="44">
        <v>166</v>
      </c>
    </row>
    <row r="386" spans="1:4" x14ac:dyDescent="0.35">
      <c r="A386" s="45" t="s">
        <v>28</v>
      </c>
      <c r="B386" s="44" t="s">
        <v>894</v>
      </c>
      <c r="C386" s="47">
        <v>2179</v>
      </c>
      <c r="D386" s="44">
        <v>57619</v>
      </c>
    </row>
    <row r="387" spans="1:4" ht="15.75" customHeight="1" x14ac:dyDescent="0.35">
      <c r="A387" s="45" t="s">
        <v>28</v>
      </c>
      <c r="B387" s="44" t="s">
        <v>908</v>
      </c>
      <c r="C387" s="47">
        <v>675</v>
      </c>
      <c r="D387" s="44">
        <v>17849</v>
      </c>
    </row>
    <row r="388" spans="1:4" ht="15.75" customHeight="1" x14ac:dyDescent="0.35">
      <c r="A388" s="45" t="s">
        <v>238</v>
      </c>
      <c r="B388" s="44" t="s">
        <v>889</v>
      </c>
      <c r="C388" s="47">
        <v>25</v>
      </c>
      <c r="D388" s="44">
        <v>826</v>
      </c>
    </row>
    <row r="389" spans="1:4" ht="15.75" customHeight="1" x14ac:dyDescent="0.35">
      <c r="A389" s="45" t="s">
        <v>238</v>
      </c>
      <c r="B389" s="44" t="s">
        <v>903</v>
      </c>
      <c r="C389" s="47">
        <v>38</v>
      </c>
      <c r="D389" s="44">
        <v>1282</v>
      </c>
    </row>
    <row r="390" spans="1:4" ht="15.75" customHeight="1" x14ac:dyDescent="0.35">
      <c r="A390" s="45" t="s">
        <v>238</v>
      </c>
      <c r="B390" s="44" t="s">
        <v>325</v>
      </c>
      <c r="C390" s="47">
        <v>0</v>
      </c>
      <c r="D390" s="44">
        <v>0</v>
      </c>
    </row>
    <row r="391" spans="1:4" ht="15.75" customHeight="1" x14ac:dyDescent="0.35">
      <c r="A391" s="45" t="s">
        <v>238</v>
      </c>
      <c r="B391" s="44" t="s">
        <v>342</v>
      </c>
      <c r="C391" s="47">
        <v>8224</v>
      </c>
      <c r="D391" s="44">
        <v>510467</v>
      </c>
    </row>
    <row r="392" spans="1:4" ht="15.75" customHeight="1" x14ac:dyDescent="0.35">
      <c r="A392" s="45" t="s">
        <v>238</v>
      </c>
      <c r="B392" s="44" t="s">
        <v>356</v>
      </c>
      <c r="C392" s="47">
        <v>1001</v>
      </c>
      <c r="D392" s="44">
        <v>15163</v>
      </c>
    </row>
    <row r="393" spans="1:4" ht="15.75" customHeight="1" x14ac:dyDescent="0.35">
      <c r="A393" s="45" t="s">
        <v>238</v>
      </c>
      <c r="B393" s="44" t="s">
        <v>363</v>
      </c>
      <c r="C393" s="47">
        <v>277</v>
      </c>
      <c r="D393" s="44">
        <v>4813</v>
      </c>
    </row>
    <row r="394" spans="1:4" ht="15.75" customHeight="1" x14ac:dyDescent="0.35">
      <c r="A394" s="45" t="s">
        <v>238</v>
      </c>
      <c r="B394" s="44" t="s">
        <v>906</v>
      </c>
      <c r="C394" s="47">
        <v>2</v>
      </c>
      <c r="D394" s="44">
        <v>32</v>
      </c>
    </row>
    <row r="395" spans="1:4" ht="15.75" customHeight="1" x14ac:dyDescent="0.35">
      <c r="A395" s="45" t="s">
        <v>238</v>
      </c>
      <c r="B395" s="44" t="s">
        <v>369</v>
      </c>
      <c r="C395" s="47">
        <v>25</v>
      </c>
      <c r="D395" s="44">
        <v>13033</v>
      </c>
    </row>
    <row r="396" spans="1:4" ht="15.75" customHeight="1" x14ac:dyDescent="0.35">
      <c r="A396" s="45" t="s">
        <v>6</v>
      </c>
      <c r="B396" s="44" t="s">
        <v>40</v>
      </c>
      <c r="C396" s="47">
        <v>27</v>
      </c>
      <c r="D396" s="44">
        <v>5201</v>
      </c>
    </row>
    <row r="397" spans="1:4" x14ac:dyDescent="0.35">
      <c r="A397" s="45" t="s">
        <v>6</v>
      </c>
      <c r="B397" s="44" t="s">
        <v>882</v>
      </c>
      <c r="C397" s="47">
        <v>589</v>
      </c>
      <c r="D397" s="44">
        <v>10736</v>
      </c>
    </row>
    <row r="398" spans="1:4" ht="15.75" customHeight="1" x14ac:dyDescent="0.35">
      <c r="A398" s="45" t="s">
        <v>6</v>
      </c>
      <c r="B398" s="44" t="s">
        <v>896</v>
      </c>
      <c r="C398" s="47">
        <v>1463</v>
      </c>
      <c r="D398" s="44">
        <v>26682</v>
      </c>
    </row>
    <row r="399" spans="1:4" ht="15.75" customHeight="1" x14ac:dyDescent="0.35">
      <c r="A399" s="45" t="s">
        <v>6</v>
      </c>
      <c r="B399" s="44" t="s">
        <v>72</v>
      </c>
      <c r="C399" s="47">
        <v>273</v>
      </c>
      <c r="D399" s="44">
        <v>6104</v>
      </c>
    </row>
    <row r="400" spans="1:4" ht="15.75" customHeight="1" x14ac:dyDescent="0.35">
      <c r="A400" s="45" t="s">
        <v>6</v>
      </c>
      <c r="B400" s="44" t="s">
        <v>77</v>
      </c>
      <c r="C400" s="47">
        <v>5613</v>
      </c>
      <c r="D400" s="44">
        <v>702964</v>
      </c>
    </row>
    <row r="401" spans="1:4" ht="15.75" customHeight="1" x14ac:dyDescent="0.35">
      <c r="A401" s="45" t="s">
        <v>6</v>
      </c>
      <c r="B401" s="44" t="s">
        <v>883</v>
      </c>
      <c r="C401" s="47">
        <v>310</v>
      </c>
      <c r="D401" s="44">
        <v>13519</v>
      </c>
    </row>
    <row r="402" spans="1:4" x14ac:dyDescent="0.35">
      <c r="A402" s="45" t="s">
        <v>6</v>
      </c>
      <c r="B402" s="44" t="s">
        <v>897</v>
      </c>
      <c r="C402" s="47">
        <v>1254</v>
      </c>
      <c r="D402" s="44">
        <v>54610</v>
      </c>
    </row>
    <row r="403" spans="1:4" ht="15.75" customHeight="1" x14ac:dyDescent="0.35">
      <c r="A403" s="45" t="s">
        <v>6</v>
      </c>
      <c r="B403" s="44" t="s">
        <v>898</v>
      </c>
      <c r="C403" s="47">
        <v>186</v>
      </c>
      <c r="D403" s="44">
        <v>5121</v>
      </c>
    </row>
    <row r="404" spans="1:4" ht="15.75" customHeight="1" x14ac:dyDescent="0.35">
      <c r="A404" s="45" t="s">
        <v>6</v>
      </c>
      <c r="B404" s="44" t="s">
        <v>885</v>
      </c>
      <c r="C404" s="47">
        <v>1696</v>
      </c>
      <c r="D404" s="44">
        <v>47549</v>
      </c>
    </row>
    <row r="405" spans="1:4" ht="15.75" customHeight="1" x14ac:dyDescent="0.35">
      <c r="A405" s="45" t="s">
        <v>6</v>
      </c>
      <c r="B405" s="44" t="s">
        <v>899</v>
      </c>
      <c r="C405" s="47">
        <v>8448</v>
      </c>
      <c r="D405" s="44">
        <v>236791</v>
      </c>
    </row>
    <row r="406" spans="1:4" ht="15.75" customHeight="1" x14ac:dyDescent="0.35">
      <c r="A406" s="45" t="s">
        <v>6</v>
      </c>
      <c r="B406" s="44" t="s">
        <v>140</v>
      </c>
      <c r="C406" s="47">
        <v>4377</v>
      </c>
      <c r="D406" s="44">
        <v>526234</v>
      </c>
    </row>
    <row r="407" spans="1:4" ht="15.75" customHeight="1" x14ac:dyDescent="0.35">
      <c r="A407" s="45" t="s">
        <v>6</v>
      </c>
      <c r="B407" s="44" t="s">
        <v>900</v>
      </c>
      <c r="C407" s="47">
        <v>221</v>
      </c>
      <c r="D407" s="44">
        <v>5956</v>
      </c>
    </row>
    <row r="408" spans="1:4" ht="15.75" customHeight="1" x14ac:dyDescent="0.35">
      <c r="A408" s="45" t="s">
        <v>6</v>
      </c>
      <c r="B408" s="44" t="s">
        <v>145</v>
      </c>
      <c r="C408" s="47">
        <v>347</v>
      </c>
      <c r="D408" s="44">
        <v>77287</v>
      </c>
    </row>
    <row r="409" spans="1:4" ht="15.75" customHeight="1" x14ac:dyDescent="0.35">
      <c r="A409" s="45" t="s">
        <v>6</v>
      </c>
      <c r="B409" s="44" t="s">
        <v>199</v>
      </c>
      <c r="C409" s="47">
        <v>250</v>
      </c>
      <c r="D409" s="44">
        <v>47824</v>
      </c>
    </row>
    <row r="410" spans="1:4" ht="15.75" customHeight="1" x14ac:dyDescent="0.35">
      <c r="A410" s="45" t="s">
        <v>6</v>
      </c>
      <c r="B410" s="44" t="s">
        <v>147</v>
      </c>
      <c r="C410" s="47">
        <v>5318</v>
      </c>
      <c r="D410" s="44">
        <v>111922</v>
      </c>
    </row>
    <row r="411" spans="1:4" x14ac:dyDescent="0.35">
      <c r="A411" s="45" t="s">
        <v>6</v>
      </c>
      <c r="B411" s="44" t="s">
        <v>201</v>
      </c>
      <c r="C411" s="47">
        <v>760</v>
      </c>
      <c r="D411" s="44">
        <v>21441</v>
      </c>
    </row>
    <row r="412" spans="1:4" ht="15.75" customHeight="1" x14ac:dyDescent="0.35">
      <c r="A412" s="45" t="s">
        <v>6</v>
      </c>
      <c r="B412" s="44" t="s">
        <v>202</v>
      </c>
      <c r="C412" s="47">
        <v>608</v>
      </c>
      <c r="D412" s="44">
        <v>21627</v>
      </c>
    </row>
    <row r="413" spans="1:4" ht="15.75" customHeight="1" x14ac:dyDescent="0.35">
      <c r="A413" s="45" t="s">
        <v>6</v>
      </c>
      <c r="B413" s="44" t="s">
        <v>203</v>
      </c>
      <c r="C413" s="47">
        <v>2</v>
      </c>
      <c r="D413" s="44">
        <v>53</v>
      </c>
    </row>
    <row r="414" spans="1:4" ht="15.75" customHeight="1" x14ac:dyDescent="0.35">
      <c r="A414" s="45" t="s">
        <v>6</v>
      </c>
      <c r="B414" s="44" t="s">
        <v>204</v>
      </c>
      <c r="C414" s="47">
        <v>1461</v>
      </c>
      <c r="D414" s="44">
        <v>2350831</v>
      </c>
    </row>
    <row r="415" spans="1:4" ht="15.75" customHeight="1" x14ac:dyDescent="0.35">
      <c r="A415" s="45" t="s">
        <v>6</v>
      </c>
      <c r="B415" s="44" t="s">
        <v>887</v>
      </c>
      <c r="C415" s="47">
        <v>7</v>
      </c>
      <c r="D415" s="44">
        <v>336</v>
      </c>
    </row>
    <row r="416" spans="1:4" ht="15.75" customHeight="1" x14ac:dyDescent="0.35">
      <c r="A416" s="45" t="s">
        <v>6</v>
      </c>
      <c r="B416" s="44" t="s">
        <v>901</v>
      </c>
      <c r="C416" s="47">
        <v>2060</v>
      </c>
      <c r="D416" s="44">
        <v>98751</v>
      </c>
    </row>
    <row r="417" spans="1:4" ht="15.75" customHeight="1" x14ac:dyDescent="0.35">
      <c r="A417" s="45" t="s">
        <v>6</v>
      </c>
      <c r="B417" s="44" t="s">
        <v>888</v>
      </c>
      <c r="C417" s="47">
        <v>306</v>
      </c>
      <c r="D417" s="44">
        <v>41258</v>
      </c>
    </row>
    <row r="418" spans="1:4" ht="15.75" customHeight="1" x14ac:dyDescent="0.35">
      <c r="A418" s="45" t="s">
        <v>6</v>
      </c>
      <c r="B418" s="44" t="s">
        <v>902</v>
      </c>
      <c r="C418" s="47">
        <v>2936</v>
      </c>
      <c r="D418" s="44">
        <v>396229</v>
      </c>
    </row>
    <row r="419" spans="1:4" ht="15.75" customHeight="1" x14ac:dyDescent="0.35">
      <c r="A419" s="45" t="s">
        <v>6</v>
      </c>
      <c r="B419" s="44" t="s">
        <v>213</v>
      </c>
      <c r="C419" s="47">
        <v>5949</v>
      </c>
      <c r="D419" s="44">
        <v>216916</v>
      </c>
    </row>
    <row r="420" spans="1:4" ht="15.75" customHeight="1" x14ac:dyDescent="0.35">
      <c r="A420" s="45" t="s">
        <v>6</v>
      </c>
      <c r="B420" s="44" t="s">
        <v>18</v>
      </c>
      <c r="C420" s="47">
        <v>400</v>
      </c>
      <c r="D420" s="44">
        <v>221561</v>
      </c>
    </row>
    <row r="421" spans="1:4" ht="15.75" customHeight="1" x14ac:dyDescent="0.35">
      <c r="A421" s="45" t="s">
        <v>6</v>
      </c>
      <c r="B421" s="44" t="s">
        <v>218</v>
      </c>
      <c r="C421" s="47">
        <v>4208</v>
      </c>
      <c r="D421" s="44">
        <v>4334</v>
      </c>
    </row>
    <row r="422" spans="1:4" ht="15.75" customHeight="1" x14ac:dyDescent="0.35">
      <c r="A422" s="45" t="s">
        <v>6</v>
      </c>
      <c r="B422" s="44" t="s">
        <v>224</v>
      </c>
      <c r="C422" s="47">
        <v>765</v>
      </c>
      <c r="D422" s="44">
        <v>29365</v>
      </c>
    </row>
    <row r="423" spans="1:4" ht="15.75" customHeight="1" x14ac:dyDescent="0.35">
      <c r="A423" s="45" t="s">
        <v>6</v>
      </c>
      <c r="B423" s="44" t="s">
        <v>234</v>
      </c>
      <c r="C423" s="47">
        <v>2001</v>
      </c>
      <c r="D423" s="44">
        <v>41876</v>
      </c>
    </row>
    <row r="424" spans="1:4" ht="15.75" customHeight="1" x14ac:dyDescent="0.35">
      <c r="A424" s="45" t="s">
        <v>6</v>
      </c>
      <c r="B424" s="44" t="s">
        <v>889</v>
      </c>
      <c r="C424" s="47">
        <v>2</v>
      </c>
      <c r="D424" s="44">
        <v>130</v>
      </c>
    </row>
    <row r="425" spans="1:4" ht="15.75" customHeight="1" x14ac:dyDescent="0.35">
      <c r="A425" s="45" t="s">
        <v>6</v>
      </c>
      <c r="B425" s="44" t="s">
        <v>903</v>
      </c>
      <c r="C425" s="47">
        <v>1536</v>
      </c>
      <c r="D425" s="44">
        <v>85327</v>
      </c>
    </row>
    <row r="426" spans="1:4" ht="15.75" customHeight="1" x14ac:dyDescent="0.35">
      <c r="A426" s="45" t="s">
        <v>6</v>
      </c>
      <c r="B426" s="44" t="s">
        <v>890</v>
      </c>
      <c r="C426" s="47">
        <v>8</v>
      </c>
      <c r="D426" s="44">
        <v>221</v>
      </c>
    </row>
    <row r="427" spans="1:4" ht="15.75" customHeight="1" x14ac:dyDescent="0.35">
      <c r="A427" s="45" t="s">
        <v>6</v>
      </c>
      <c r="B427" s="44" t="s">
        <v>904</v>
      </c>
      <c r="C427" s="47">
        <v>2794</v>
      </c>
      <c r="D427" s="44">
        <v>76999</v>
      </c>
    </row>
    <row r="428" spans="1:4" ht="15.75" customHeight="1" x14ac:dyDescent="0.35">
      <c r="A428" s="45" t="s">
        <v>6</v>
      </c>
      <c r="B428" s="44" t="s">
        <v>262</v>
      </c>
      <c r="C428" s="47">
        <v>4863</v>
      </c>
      <c r="D428" s="44">
        <v>121056</v>
      </c>
    </row>
    <row r="429" spans="1:4" ht="15.75" customHeight="1" x14ac:dyDescent="0.35">
      <c r="A429" s="45" t="s">
        <v>6</v>
      </c>
      <c r="B429" s="44" t="s">
        <v>268</v>
      </c>
      <c r="C429" s="47">
        <v>11575</v>
      </c>
      <c r="D429" s="44">
        <v>426876</v>
      </c>
    </row>
    <row r="430" spans="1:4" ht="15.75" customHeight="1" x14ac:dyDescent="0.35">
      <c r="A430" s="45" t="s">
        <v>6</v>
      </c>
      <c r="B430" s="44" t="s">
        <v>302</v>
      </c>
      <c r="C430" s="47">
        <v>1016</v>
      </c>
      <c r="D430" s="44">
        <v>29020</v>
      </c>
    </row>
    <row r="431" spans="1:4" ht="15.75" customHeight="1" x14ac:dyDescent="0.35">
      <c r="A431" s="45" t="s">
        <v>6</v>
      </c>
      <c r="B431" s="44" t="s">
        <v>303</v>
      </c>
      <c r="C431" s="47">
        <v>1444</v>
      </c>
      <c r="D431" s="44">
        <v>52619</v>
      </c>
    </row>
    <row r="432" spans="1:4" ht="15.75" customHeight="1" x14ac:dyDescent="0.35">
      <c r="A432" s="45" t="s">
        <v>6</v>
      </c>
      <c r="B432" s="44" t="s">
        <v>7</v>
      </c>
      <c r="C432" s="47">
        <v>144</v>
      </c>
      <c r="D432" s="44">
        <v>58239</v>
      </c>
    </row>
    <row r="433" spans="1:4" x14ac:dyDescent="0.35">
      <c r="A433" s="45" t="s">
        <v>6</v>
      </c>
      <c r="B433" s="44" t="s">
        <v>20</v>
      </c>
      <c r="C433" s="47">
        <v>2820</v>
      </c>
      <c r="D433" s="44">
        <v>152847</v>
      </c>
    </row>
    <row r="434" spans="1:4" ht="15.75" customHeight="1" x14ac:dyDescent="0.35">
      <c r="A434" s="45" t="s">
        <v>6</v>
      </c>
      <c r="B434" s="44" t="s">
        <v>8</v>
      </c>
      <c r="C434" s="47">
        <v>53</v>
      </c>
      <c r="D434" s="44">
        <v>19070</v>
      </c>
    </row>
    <row r="435" spans="1:4" ht="15.75" customHeight="1" x14ac:dyDescent="0.35">
      <c r="A435" s="45" t="s">
        <v>6</v>
      </c>
      <c r="B435" s="44" t="s">
        <v>321</v>
      </c>
      <c r="C435" s="47">
        <v>84</v>
      </c>
      <c r="D435" s="44">
        <v>16309</v>
      </c>
    </row>
    <row r="436" spans="1:4" ht="15.75" customHeight="1" x14ac:dyDescent="0.35">
      <c r="A436" s="45" t="s">
        <v>6</v>
      </c>
      <c r="B436" s="44" t="s">
        <v>323</v>
      </c>
      <c r="C436" s="47">
        <v>0</v>
      </c>
      <c r="D436" s="44">
        <v>0</v>
      </c>
    </row>
    <row r="437" spans="1:4" ht="15.75" customHeight="1" x14ac:dyDescent="0.35">
      <c r="A437" s="45" t="s">
        <v>6</v>
      </c>
      <c r="B437" s="44" t="s">
        <v>324</v>
      </c>
      <c r="C437" s="47">
        <v>615</v>
      </c>
      <c r="D437" s="44">
        <v>18854</v>
      </c>
    </row>
    <row r="438" spans="1:4" ht="15.75" customHeight="1" x14ac:dyDescent="0.35">
      <c r="A438" s="45" t="s">
        <v>6</v>
      </c>
      <c r="B438" s="44" t="s">
        <v>891</v>
      </c>
      <c r="C438" s="47">
        <v>443</v>
      </c>
      <c r="D438" s="44">
        <v>12590</v>
      </c>
    </row>
    <row r="439" spans="1:4" ht="15.75" customHeight="1" x14ac:dyDescent="0.35">
      <c r="A439" s="45" t="s">
        <v>6</v>
      </c>
      <c r="B439" s="44" t="s">
        <v>905</v>
      </c>
      <c r="C439" s="47">
        <v>1829</v>
      </c>
      <c r="D439" s="44">
        <v>51962</v>
      </c>
    </row>
    <row r="440" spans="1:4" ht="15.75" customHeight="1" x14ac:dyDescent="0.35">
      <c r="A440" s="45" t="s">
        <v>6</v>
      </c>
      <c r="B440" s="44" t="s">
        <v>353</v>
      </c>
      <c r="C440" s="47">
        <v>6426</v>
      </c>
      <c r="D440" s="44">
        <v>678544</v>
      </c>
    </row>
    <row r="441" spans="1:4" ht="15.75" customHeight="1" x14ac:dyDescent="0.35">
      <c r="A441" s="45" t="s">
        <v>6</v>
      </c>
      <c r="B441" s="44" t="s">
        <v>356</v>
      </c>
      <c r="C441" s="47">
        <v>215</v>
      </c>
      <c r="D441" s="44">
        <v>4275</v>
      </c>
    </row>
    <row r="442" spans="1:4" ht="15.75" customHeight="1" x14ac:dyDescent="0.35">
      <c r="A442" s="45" t="s">
        <v>6</v>
      </c>
      <c r="B442" s="44" t="s">
        <v>363</v>
      </c>
      <c r="C442" s="47">
        <v>18086</v>
      </c>
      <c r="D442" s="44">
        <v>339297</v>
      </c>
    </row>
    <row r="443" spans="1:4" ht="15.75" customHeight="1" x14ac:dyDescent="0.35">
      <c r="A443" s="45" t="s">
        <v>6</v>
      </c>
      <c r="B443" s="44" t="s">
        <v>364</v>
      </c>
      <c r="C443" s="47">
        <v>2900</v>
      </c>
      <c r="D443" s="44">
        <v>87895</v>
      </c>
    </row>
    <row r="444" spans="1:4" ht="15.75" customHeight="1" x14ac:dyDescent="0.35">
      <c r="A444" s="45" t="s">
        <v>6</v>
      </c>
      <c r="B444" s="44" t="s">
        <v>892</v>
      </c>
      <c r="C444" s="47">
        <v>2639</v>
      </c>
      <c r="D444" s="44">
        <v>44197</v>
      </c>
    </row>
    <row r="445" spans="1:4" ht="15.75" customHeight="1" x14ac:dyDescent="0.35">
      <c r="A445" s="45" t="s">
        <v>6</v>
      </c>
      <c r="B445" s="44" t="s">
        <v>906</v>
      </c>
      <c r="C445" s="47">
        <v>24868</v>
      </c>
      <c r="D445" s="44">
        <v>416538</v>
      </c>
    </row>
    <row r="446" spans="1:4" x14ac:dyDescent="0.35">
      <c r="A446" s="45" t="s">
        <v>6</v>
      </c>
      <c r="B446" s="44" t="s">
        <v>893</v>
      </c>
      <c r="C446" s="47">
        <v>69</v>
      </c>
      <c r="D446" s="44">
        <v>728</v>
      </c>
    </row>
    <row r="447" spans="1:4" ht="15.75" customHeight="1" x14ac:dyDescent="0.35">
      <c r="A447" s="45" t="s">
        <v>6</v>
      </c>
      <c r="B447" s="44" t="s">
        <v>907</v>
      </c>
      <c r="C447" s="47">
        <v>13727</v>
      </c>
      <c r="D447" s="44">
        <v>145778</v>
      </c>
    </row>
    <row r="448" spans="1:4" ht="15.75" customHeight="1" x14ac:dyDescent="0.35">
      <c r="A448" s="45" t="s">
        <v>6</v>
      </c>
      <c r="B448" s="44" t="s">
        <v>370</v>
      </c>
      <c r="C448" s="47">
        <v>1243</v>
      </c>
      <c r="D448" s="44">
        <v>20627</v>
      </c>
    </row>
    <row r="449" spans="1:4" x14ac:dyDescent="0.35">
      <c r="A449" s="45" t="s">
        <v>6</v>
      </c>
      <c r="B449" s="44" t="s">
        <v>374</v>
      </c>
      <c r="C449" s="47">
        <v>111</v>
      </c>
      <c r="D449" s="44">
        <v>37615</v>
      </c>
    </row>
    <row r="450" spans="1:4" ht="15.75" customHeight="1" x14ac:dyDescent="0.35">
      <c r="A450" s="45" t="s">
        <v>6</v>
      </c>
      <c r="B450" s="44" t="s">
        <v>894</v>
      </c>
      <c r="C450" s="47">
        <v>737</v>
      </c>
      <c r="D450" s="44">
        <v>13575</v>
      </c>
    </row>
    <row r="451" spans="1:4" ht="15.75" customHeight="1" x14ac:dyDescent="0.35">
      <c r="A451" s="45" t="s">
        <v>6</v>
      </c>
      <c r="B451" s="44" t="s">
        <v>908</v>
      </c>
      <c r="C451" s="47">
        <v>10354</v>
      </c>
      <c r="D451" s="44">
        <v>190709</v>
      </c>
    </row>
    <row r="452" spans="1:4" ht="15.75" customHeight="1" x14ac:dyDescent="0.35">
      <c r="A452" s="45" t="s">
        <v>6</v>
      </c>
      <c r="B452" s="44" t="s">
        <v>380</v>
      </c>
      <c r="C452" s="47">
        <v>168</v>
      </c>
      <c r="D452" s="44">
        <v>170846</v>
      </c>
    </row>
    <row r="453" spans="1:4" ht="15.75" customHeight="1" x14ac:dyDescent="0.35">
      <c r="A453" s="45" t="s">
        <v>6</v>
      </c>
      <c r="B453" s="44" t="s">
        <v>22</v>
      </c>
      <c r="C453" s="47">
        <v>2685</v>
      </c>
      <c r="D453" s="44">
        <v>176358</v>
      </c>
    </row>
    <row r="454" spans="1:4" ht="15.75" customHeight="1" x14ac:dyDescent="0.35">
      <c r="A454" s="45" t="s">
        <v>6</v>
      </c>
      <c r="B454" s="44" t="s">
        <v>381</v>
      </c>
      <c r="C454" s="47">
        <v>398</v>
      </c>
      <c r="D454" s="44">
        <v>134463</v>
      </c>
    </row>
    <row r="455" spans="1:4" ht="15.75" customHeight="1" x14ac:dyDescent="0.35">
      <c r="A455" s="45" t="s">
        <v>144</v>
      </c>
      <c r="B455" s="44" t="s">
        <v>886</v>
      </c>
      <c r="C455" s="47">
        <v>1</v>
      </c>
      <c r="D455" s="44">
        <v>27</v>
      </c>
    </row>
    <row r="456" spans="1:4" ht="15.75" customHeight="1" x14ac:dyDescent="0.35">
      <c r="A456" s="45" t="s">
        <v>144</v>
      </c>
      <c r="B456" s="44" t="s">
        <v>900</v>
      </c>
      <c r="C456" s="47">
        <v>208</v>
      </c>
      <c r="D456" s="44">
        <v>5589</v>
      </c>
    </row>
    <row r="457" spans="1:4" ht="15.75" customHeight="1" x14ac:dyDescent="0.35">
      <c r="A457" s="45" t="s">
        <v>81</v>
      </c>
      <c r="B457" s="44" t="s">
        <v>883</v>
      </c>
      <c r="C457" s="47">
        <v>2822</v>
      </c>
      <c r="D457" s="44">
        <v>104526</v>
      </c>
    </row>
    <row r="458" spans="1:4" ht="15.75" customHeight="1" x14ac:dyDescent="0.35">
      <c r="A458" s="45" t="s">
        <v>81</v>
      </c>
      <c r="B458" s="44" t="s">
        <v>897</v>
      </c>
      <c r="C458" s="47">
        <v>8591</v>
      </c>
      <c r="D458" s="44">
        <v>318142</v>
      </c>
    </row>
    <row r="459" spans="1:4" ht="15.75" customHeight="1" x14ac:dyDescent="0.35">
      <c r="A459" s="45" t="s">
        <v>132</v>
      </c>
      <c r="B459" s="44" t="s">
        <v>885</v>
      </c>
      <c r="C459" s="47">
        <v>15</v>
      </c>
      <c r="D459" s="44">
        <v>392</v>
      </c>
    </row>
    <row r="460" spans="1:4" ht="15.75" customHeight="1" x14ac:dyDescent="0.35">
      <c r="A460" s="45" t="s">
        <v>132</v>
      </c>
      <c r="B460" s="44" t="s">
        <v>899</v>
      </c>
      <c r="C460" s="47">
        <v>2575</v>
      </c>
      <c r="D460" s="44">
        <v>68426</v>
      </c>
    </row>
    <row r="461" spans="1:4" ht="15.75" customHeight="1" x14ac:dyDescent="0.35">
      <c r="A461" s="45" t="s">
        <v>235</v>
      </c>
      <c r="B461" s="44" t="s">
        <v>234</v>
      </c>
      <c r="C461" s="47">
        <v>486</v>
      </c>
      <c r="D461" s="44">
        <v>8500</v>
      </c>
    </row>
    <row r="462" spans="1:4" ht="15.75" customHeight="1" x14ac:dyDescent="0.35">
      <c r="A462" s="45" t="s">
        <v>264</v>
      </c>
      <c r="B462" s="44" t="s">
        <v>262</v>
      </c>
      <c r="C462" s="47">
        <v>190</v>
      </c>
      <c r="D462" s="44">
        <v>4729</v>
      </c>
    </row>
    <row r="463" spans="1:4" ht="15.75" customHeight="1" x14ac:dyDescent="0.35">
      <c r="A463" s="45" t="s">
        <v>264</v>
      </c>
      <c r="B463" s="44" t="s">
        <v>268</v>
      </c>
      <c r="C463" s="47">
        <v>241</v>
      </c>
      <c r="D463" s="44">
        <v>14084</v>
      </c>
    </row>
    <row r="464" spans="1:4" ht="15.75" customHeight="1" x14ac:dyDescent="0.35">
      <c r="A464" s="45" t="s">
        <v>29</v>
      </c>
      <c r="B464" s="44" t="s">
        <v>881</v>
      </c>
      <c r="C464" s="47">
        <v>1861</v>
      </c>
      <c r="D464" s="44">
        <v>73135</v>
      </c>
    </row>
    <row r="465" spans="1:4" ht="15.75" customHeight="1" x14ac:dyDescent="0.35">
      <c r="A465" s="45" t="s">
        <v>29</v>
      </c>
      <c r="B465" s="44" t="s">
        <v>895</v>
      </c>
      <c r="C465" s="47">
        <v>501</v>
      </c>
      <c r="D465" s="44">
        <v>19691</v>
      </c>
    </row>
    <row r="466" spans="1:4" ht="15.75" customHeight="1" x14ac:dyDescent="0.35">
      <c r="A466" s="45" t="s">
        <v>53</v>
      </c>
      <c r="B466" s="44" t="s">
        <v>896</v>
      </c>
      <c r="C466" s="47">
        <v>1244</v>
      </c>
      <c r="D466" s="44">
        <v>57786</v>
      </c>
    </row>
    <row r="467" spans="1:4" ht="15.75" customHeight="1" x14ac:dyDescent="0.35">
      <c r="A467" s="45" t="s">
        <v>53</v>
      </c>
      <c r="B467" s="44" t="s">
        <v>77</v>
      </c>
      <c r="C467" s="47">
        <v>3153</v>
      </c>
      <c r="D467" s="44">
        <v>282467</v>
      </c>
    </row>
    <row r="468" spans="1:4" ht="15.75" customHeight="1" x14ac:dyDescent="0.35">
      <c r="A468" s="45" t="s">
        <v>53</v>
      </c>
      <c r="B468" s="44" t="s">
        <v>883</v>
      </c>
      <c r="C468" s="47">
        <v>360</v>
      </c>
      <c r="D468" s="44">
        <v>7227</v>
      </c>
    </row>
    <row r="469" spans="1:4" ht="15.75" customHeight="1" x14ac:dyDescent="0.35">
      <c r="A469" s="45" t="s">
        <v>53</v>
      </c>
      <c r="B469" s="44" t="s">
        <v>897</v>
      </c>
      <c r="C469" s="47">
        <v>961</v>
      </c>
      <c r="D469" s="44">
        <v>19278</v>
      </c>
    </row>
    <row r="470" spans="1:4" ht="15.75" customHeight="1" x14ac:dyDescent="0.35">
      <c r="A470" s="45" t="s">
        <v>53</v>
      </c>
      <c r="B470" s="44" t="s">
        <v>898</v>
      </c>
      <c r="C470" s="47">
        <v>501</v>
      </c>
      <c r="D470" s="44">
        <v>16102</v>
      </c>
    </row>
    <row r="471" spans="1:4" ht="15.75" customHeight="1" x14ac:dyDescent="0.35">
      <c r="A471" s="45" t="s">
        <v>53</v>
      </c>
      <c r="B471" s="44" t="s">
        <v>899</v>
      </c>
      <c r="C471" s="47">
        <v>574</v>
      </c>
      <c r="D471" s="44">
        <v>15703</v>
      </c>
    </row>
    <row r="472" spans="1:4" ht="15.75" customHeight="1" x14ac:dyDescent="0.35">
      <c r="A472" s="45" t="s">
        <v>53</v>
      </c>
      <c r="B472" s="44" t="s">
        <v>140</v>
      </c>
      <c r="C472" s="47">
        <v>96</v>
      </c>
      <c r="D472" s="44">
        <v>15755</v>
      </c>
    </row>
    <row r="473" spans="1:4" x14ac:dyDescent="0.35">
      <c r="A473" s="45" t="s">
        <v>53</v>
      </c>
      <c r="B473" s="44" t="s">
        <v>199</v>
      </c>
      <c r="C473" s="47">
        <v>373</v>
      </c>
      <c r="D473" s="44">
        <v>44075</v>
      </c>
    </row>
    <row r="474" spans="1:4" ht="15.75" customHeight="1" x14ac:dyDescent="0.35">
      <c r="A474" s="45" t="s">
        <v>53</v>
      </c>
      <c r="B474" s="44" t="s">
        <v>147</v>
      </c>
      <c r="C474" s="47">
        <v>1486</v>
      </c>
      <c r="D474" s="44">
        <v>24582</v>
      </c>
    </row>
    <row r="475" spans="1:4" ht="15.75" customHeight="1" x14ac:dyDescent="0.35">
      <c r="A475" s="45" t="s">
        <v>53</v>
      </c>
      <c r="B475" s="44" t="s">
        <v>203</v>
      </c>
      <c r="C475" s="47">
        <v>1</v>
      </c>
      <c r="D475" s="44">
        <v>17</v>
      </c>
    </row>
    <row r="476" spans="1:4" ht="15.75" customHeight="1" x14ac:dyDescent="0.35">
      <c r="A476" s="45" t="s">
        <v>53</v>
      </c>
      <c r="B476" s="44" t="s">
        <v>901</v>
      </c>
      <c r="C476" s="47">
        <v>186</v>
      </c>
      <c r="D476" s="44">
        <v>5009</v>
      </c>
    </row>
    <row r="477" spans="1:4" ht="15.75" customHeight="1" x14ac:dyDescent="0.35">
      <c r="A477" s="45" t="s">
        <v>53</v>
      </c>
      <c r="B477" s="44" t="s">
        <v>213</v>
      </c>
      <c r="C477" s="47">
        <v>1228</v>
      </c>
      <c r="D477" s="44">
        <v>69236</v>
      </c>
    </row>
    <row r="478" spans="1:4" ht="15.75" customHeight="1" x14ac:dyDescent="0.35">
      <c r="A478" s="45" t="s">
        <v>53</v>
      </c>
      <c r="B478" s="44" t="s">
        <v>904</v>
      </c>
      <c r="C478" s="47">
        <v>1276</v>
      </c>
      <c r="D478" s="44">
        <v>35803</v>
      </c>
    </row>
    <row r="479" spans="1:4" ht="15.75" customHeight="1" x14ac:dyDescent="0.35">
      <c r="A479" s="45" t="s">
        <v>53</v>
      </c>
      <c r="B479" s="44" t="s">
        <v>890</v>
      </c>
      <c r="C479" s="47">
        <v>212</v>
      </c>
      <c r="D479" s="44">
        <v>5949</v>
      </c>
    </row>
    <row r="480" spans="1:4" ht="15.75" customHeight="1" x14ac:dyDescent="0.35">
      <c r="A480" s="45" t="s">
        <v>53</v>
      </c>
      <c r="B480" s="44" t="s">
        <v>262</v>
      </c>
      <c r="C480" s="47">
        <v>3348</v>
      </c>
      <c r="D480" s="44">
        <v>85426</v>
      </c>
    </row>
    <row r="481" spans="1:4" ht="15.75" customHeight="1" x14ac:dyDescent="0.35">
      <c r="A481" s="45" t="s">
        <v>53</v>
      </c>
      <c r="B481" s="44" t="s">
        <v>268</v>
      </c>
      <c r="C481" s="47">
        <v>3244</v>
      </c>
      <c r="D481" s="44">
        <v>234068</v>
      </c>
    </row>
    <row r="482" spans="1:4" ht="15.75" customHeight="1" x14ac:dyDescent="0.35">
      <c r="A482" s="45" t="s">
        <v>53</v>
      </c>
      <c r="B482" s="44" t="s">
        <v>302</v>
      </c>
      <c r="C482" s="47">
        <v>42</v>
      </c>
      <c r="D482" s="44">
        <v>812</v>
      </c>
    </row>
    <row r="483" spans="1:4" ht="15.75" customHeight="1" x14ac:dyDescent="0.35">
      <c r="A483" s="45" t="s">
        <v>53</v>
      </c>
      <c r="B483" s="44" t="s">
        <v>20</v>
      </c>
      <c r="C483" s="47">
        <v>1196</v>
      </c>
      <c r="D483" s="44">
        <v>63765</v>
      </c>
    </row>
    <row r="484" spans="1:4" ht="15.75" customHeight="1" x14ac:dyDescent="0.35">
      <c r="A484" s="45" t="s">
        <v>53</v>
      </c>
      <c r="B484" s="44" t="s">
        <v>891</v>
      </c>
      <c r="C484" s="47">
        <v>230</v>
      </c>
      <c r="D484" s="44">
        <v>6256</v>
      </c>
    </row>
    <row r="485" spans="1:4" ht="15.75" customHeight="1" x14ac:dyDescent="0.35">
      <c r="A485" s="45" t="s">
        <v>53</v>
      </c>
      <c r="B485" s="44" t="s">
        <v>905</v>
      </c>
      <c r="C485" s="47">
        <v>1127</v>
      </c>
      <c r="D485" s="44">
        <v>30581</v>
      </c>
    </row>
    <row r="486" spans="1:4" ht="15.75" customHeight="1" x14ac:dyDescent="0.35">
      <c r="A486" s="45" t="s">
        <v>53</v>
      </c>
      <c r="B486" s="44" t="s">
        <v>345</v>
      </c>
      <c r="C486" s="47">
        <v>707</v>
      </c>
      <c r="D486" s="44">
        <v>67643</v>
      </c>
    </row>
    <row r="487" spans="1:4" ht="15.75" customHeight="1" x14ac:dyDescent="0.35">
      <c r="A487" s="45" t="s">
        <v>53</v>
      </c>
      <c r="B487" s="44" t="s">
        <v>353</v>
      </c>
      <c r="C487" s="47">
        <v>6249</v>
      </c>
      <c r="D487" s="44">
        <v>597846</v>
      </c>
    </row>
    <row r="488" spans="1:4" ht="15.75" customHeight="1" x14ac:dyDescent="0.35">
      <c r="A488" s="45" t="s">
        <v>53</v>
      </c>
      <c r="B488" s="44" t="s">
        <v>356</v>
      </c>
      <c r="C488" s="47">
        <v>5540</v>
      </c>
      <c r="D488" s="44">
        <v>74107</v>
      </c>
    </row>
    <row r="489" spans="1:4" ht="15.75" customHeight="1" x14ac:dyDescent="0.35">
      <c r="A489" s="45" t="s">
        <v>53</v>
      </c>
      <c r="B489" s="44" t="s">
        <v>363</v>
      </c>
      <c r="C489" s="47">
        <v>1626</v>
      </c>
      <c r="D489" s="44">
        <v>33280</v>
      </c>
    </row>
    <row r="490" spans="1:4" ht="15.75" customHeight="1" x14ac:dyDescent="0.35">
      <c r="A490" s="45" t="s">
        <v>53</v>
      </c>
      <c r="B490" s="44" t="s">
        <v>892</v>
      </c>
      <c r="C490" s="47">
        <v>1223</v>
      </c>
      <c r="D490" s="44">
        <v>19512</v>
      </c>
    </row>
    <row r="491" spans="1:4" ht="15.75" customHeight="1" x14ac:dyDescent="0.35">
      <c r="A491" s="45" t="s">
        <v>53</v>
      </c>
      <c r="B491" s="44" t="s">
        <v>906</v>
      </c>
      <c r="C491" s="47">
        <v>7164</v>
      </c>
      <c r="D491" s="44">
        <v>114245</v>
      </c>
    </row>
    <row r="492" spans="1:4" ht="15.75" customHeight="1" x14ac:dyDescent="0.35">
      <c r="A492" s="45" t="s">
        <v>53</v>
      </c>
      <c r="B492" s="44" t="s">
        <v>893</v>
      </c>
      <c r="C492" s="47">
        <v>42</v>
      </c>
      <c r="D492" s="44">
        <v>513</v>
      </c>
    </row>
    <row r="493" spans="1:4" ht="15.75" customHeight="1" x14ac:dyDescent="0.35">
      <c r="A493" s="45" t="s">
        <v>53</v>
      </c>
      <c r="B493" s="44" t="s">
        <v>907</v>
      </c>
      <c r="C493" s="47">
        <v>4144</v>
      </c>
      <c r="D493" s="44">
        <v>50356</v>
      </c>
    </row>
    <row r="494" spans="1:4" ht="15.75" customHeight="1" x14ac:dyDescent="0.35">
      <c r="A494" s="45" t="s">
        <v>53</v>
      </c>
      <c r="B494" s="44" t="s">
        <v>370</v>
      </c>
      <c r="C494" s="47">
        <v>752</v>
      </c>
      <c r="D494" s="44">
        <v>30712</v>
      </c>
    </row>
    <row r="495" spans="1:4" ht="15.75" customHeight="1" x14ac:dyDescent="0.35">
      <c r="A495" s="45" t="s">
        <v>53</v>
      </c>
      <c r="B495" s="44" t="s">
        <v>374</v>
      </c>
      <c r="C495" s="47">
        <v>126</v>
      </c>
      <c r="D495" s="44">
        <v>16384</v>
      </c>
    </row>
    <row r="496" spans="1:4" ht="15.75" customHeight="1" x14ac:dyDescent="0.35">
      <c r="A496" s="45" t="s">
        <v>53</v>
      </c>
      <c r="B496" s="44" t="s">
        <v>894</v>
      </c>
      <c r="C496" s="47">
        <v>46</v>
      </c>
      <c r="D496" s="44">
        <v>744</v>
      </c>
    </row>
    <row r="497" spans="1:4" ht="15.75" customHeight="1" x14ac:dyDescent="0.35">
      <c r="A497" s="45" t="s">
        <v>53</v>
      </c>
      <c r="B497" s="44" t="s">
        <v>908</v>
      </c>
      <c r="C497" s="47">
        <v>4585</v>
      </c>
      <c r="D497" s="44">
        <v>73760</v>
      </c>
    </row>
    <row r="498" spans="1:4" ht="15.75" customHeight="1" x14ac:dyDescent="0.35">
      <c r="A498" s="45" t="s">
        <v>53</v>
      </c>
      <c r="B498" s="44" t="s">
        <v>381</v>
      </c>
      <c r="C498" s="47">
        <v>247</v>
      </c>
      <c r="D498" s="44">
        <v>45814</v>
      </c>
    </row>
    <row r="499" spans="1:4" ht="15.75" customHeight="1" x14ac:dyDescent="0.35">
      <c r="A499" s="45" t="s">
        <v>100</v>
      </c>
      <c r="B499" s="44" t="s">
        <v>898</v>
      </c>
      <c r="C499" s="47">
        <v>785</v>
      </c>
      <c r="D499" s="44">
        <v>20029</v>
      </c>
    </row>
    <row r="500" spans="1:4" ht="15.75" customHeight="1" x14ac:dyDescent="0.35">
      <c r="A500" s="45" t="s">
        <v>100</v>
      </c>
      <c r="B500" s="44" t="s">
        <v>140</v>
      </c>
      <c r="C500" s="47">
        <v>450</v>
      </c>
      <c r="D500" s="44">
        <v>33907</v>
      </c>
    </row>
    <row r="501" spans="1:4" ht="15.75" customHeight="1" x14ac:dyDescent="0.35">
      <c r="A501" s="45" t="s">
        <v>100</v>
      </c>
      <c r="B501" s="44" t="s">
        <v>147</v>
      </c>
      <c r="C501" s="47">
        <v>14</v>
      </c>
      <c r="D501" s="44">
        <v>211</v>
      </c>
    </row>
    <row r="502" spans="1:4" ht="15.75" customHeight="1" x14ac:dyDescent="0.35">
      <c r="A502" s="45" t="s">
        <v>100</v>
      </c>
      <c r="B502" s="44" t="s">
        <v>894</v>
      </c>
      <c r="C502" s="47">
        <v>40</v>
      </c>
      <c r="D502" s="44">
        <v>646</v>
      </c>
    </row>
    <row r="503" spans="1:4" ht="15.75" customHeight="1" x14ac:dyDescent="0.35">
      <c r="A503" s="45" t="s">
        <v>100</v>
      </c>
      <c r="B503" s="44" t="s">
        <v>908</v>
      </c>
      <c r="C503" s="47">
        <v>651</v>
      </c>
      <c r="D503" s="44">
        <v>10554</v>
      </c>
    </row>
    <row r="504" spans="1:4" ht="15.75" customHeight="1" x14ac:dyDescent="0.35">
      <c r="A504" s="45" t="s">
        <v>308</v>
      </c>
      <c r="B504" s="44" t="s">
        <v>20</v>
      </c>
      <c r="C504" s="47">
        <v>999</v>
      </c>
      <c r="D504" s="44">
        <v>102491</v>
      </c>
    </row>
    <row r="505" spans="1:4" ht="15.75" customHeight="1" x14ac:dyDescent="0.35">
      <c r="A505" s="45" t="s">
        <v>54</v>
      </c>
      <c r="B505" s="44" t="s">
        <v>882</v>
      </c>
      <c r="C505" s="47">
        <v>4</v>
      </c>
      <c r="D505" s="44">
        <v>178</v>
      </c>
    </row>
    <row r="506" spans="1:4" ht="15.75" customHeight="1" x14ac:dyDescent="0.35">
      <c r="A506" s="45" t="s">
        <v>54</v>
      </c>
      <c r="B506" s="44" t="s">
        <v>896</v>
      </c>
      <c r="C506" s="47">
        <v>973</v>
      </c>
      <c r="D506" s="44">
        <v>42024</v>
      </c>
    </row>
    <row r="507" spans="1:4" ht="15.75" customHeight="1" x14ac:dyDescent="0.35">
      <c r="A507" s="45" t="s">
        <v>54</v>
      </c>
      <c r="B507" s="44" t="s">
        <v>140</v>
      </c>
      <c r="C507" s="47">
        <v>780</v>
      </c>
      <c r="D507" s="44">
        <v>76476</v>
      </c>
    </row>
    <row r="508" spans="1:4" ht="15.75" customHeight="1" x14ac:dyDescent="0.35">
      <c r="A508" s="45" t="s">
        <v>101</v>
      </c>
      <c r="B508" s="44" t="s">
        <v>884</v>
      </c>
      <c r="C508" s="47">
        <v>55</v>
      </c>
      <c r="D508" s="44">
        <v>1792</v>
      </c>
    </row>
    <row r="509" spans="1:4" ht="15.75" customHeight="1" x14ac:dyDescent="0.35">
      <c r="A509" s="45" t="s">
        <v>101</v>
      </c>
      <c r="B509" s="44" t="s">
        <v>898</v>
      </c>
      <c r="C509" s="47">
        <v>1545</v>
      </c>
      <c r="D509" s="44">
        <v>50581</v>
      </c>
    </row>
    <row r="510" spans="1:4" ht="15.75" customHeight="1" x14ac:dyDescent="0.35">
      <c r="A510" s="45" t="s">
        <v>101</v>
      </c>
      <c r="B510" s="44" t="s">
        <v>199</v>
      </c>
      <c r="C510" s="47">
        <v>199</v>
      </c>
      <c r="D510" s="44">
        <v>44396</v>
      </c>
    </row>
    <row r="511" spans="1:4" ht="15.75" customHeight="1" x14ac:dyDescent="0.35">
      <c r="A511" s="45" t="s">
        <v>101</v>
      </c>
      <c r="B511" s="44" t="s">
        <v>147</v>
      </c>
      <c r="C511" s="47">
        <v>1595</v>
      </c>
      <c r="D511" s="44">
        <v>41339</v>
      </c>
    </row>
    <row r="512" spans="1:4" ht="15.75" customHeight="1" x14ac:dyDescent="0.35">
      <c r="A512" s="45" t="s">
        <v>101</v>
      </c>
      <c r="B512" s="44" t="s">
        <v>894</v>
      </c>
      <c r="C512" s="47">
        <v>17</v>
      </c>
      <c r="D512" s="44">
        <v>260</v>
      </c>
    </row>
    <row r="513" spans="1:4" ht="15.75" customHeight="1" x14ac:dyDescent="0.35">
      <c r="A513" s="45" t="s">
        <v>101</v>
      </c>
      <c r="B513" s="44" t="s">
        <v>908</v>
      </c>
      <c r="C513" s="47">
        <v>1385</v>
      </c>
      <c r="D513" s="44">
        <v>21570</v>
      </c>
    </row>
    <row r="514" spans="1:4" ht="15.75" customHeight="1" x14ac:dyDescent="0.35">
      <c r="A514" s="45" t="s">
        <v>102</v>
      </c>
      <c r="B514" s="44" t="s">
        <v>884</v>
      </c>
      <c r="C514" s="47">
        <v>7</v>
      </c>
      <c r="D514" s="44">
        <v>213</v>
      </c>
    </row>
    <row r="515" spans="1:4" ht="15.75" customHeight="1" x14ac:dyDescent="0.35">
      <c r="A515" s="45" t="s">
        <v>102</v>
      </c>
      <c r="B515" s="44" t="s">
        <v>898</v>
      </c>
      <c r="C515" s="47">
        <v>434</v>
      </c>
      <c r="D515" s="44">
        <v>12383</v>
      </c>
    </row>
    <row r="516" spans="1:4" ht="15.75" customHeight="1" x14ac:dyDescent="0.35">
      <c r="A516" s="45" t="s">
        <v>102</v>
      </c>
      <c r="B516" s="44" t="s">
        <v>899</v>
      </c>
      <c r="C516" s="47">
        <v>1321</v>
      </c>
      <c r="D516" s="44">
        <v>35391</v>
      </c>
    </row>
    <row r="517" spans="1:4" ht="15.75" customHeight="1" x14ac:dyDescent="0.35">
      <c r="A517" s="45" t="s">
        <v>102</v>
      </c>
      <c r="B517" s="44" t="s">
        <v>147</v>
      </c>
      <c r="C517" s="47">
        <v>1424</v>
      </c>
      <c r="D517" s="44">
        <v>23883</v>
      </c>
    </row>
    <row r="518" spans="1:4" ht="15.75" customHeight="1" x14ac:dyDescent="0.35">
      <c r="A518" s="45" t="s">
        <v>102</v>
      </c>
      <c r="B518" s="44" t="s">
        <v>887</v>
      </c>
      <c r="C518" s="47">
        <v>76</v>
      </c>
      <c r="D518" s="44">
        <v>2033</v>
      </c>
    </row>
    <row r="519" spans="1:4" ht="15.75" customHeight="1" x14ac:dyDescent="0.35">
      <c r="A519" s="45" t="s">
        <v>102</v>
      </c>
      <c r="B519" s="44" t="s">
        <v>901</v>
      </c>
      <c r="C519" s="47">
        <v>1235</v>
      </c>
      <c r="D519" s="44">
        <v>33153</v>
      </c>
    </row>
    <row r="520" spans="1:4" ht="15.75" customHeight="1" x14ac:dyDescent="0.35">
      <c r="A520" s="45" t="s">
        <v>102</v>
      </c>
      <c r="B520" s="44" t="s">
        <v>213</v>
      </c>
      <c r="C520" s="47">
        <v>1285</v>
      </c>
      <c r="D520" s="44">
        <v>57233</v>
      </c>
    </row>
    <row r="521" spans="1:4" ht="15.75" customHeight="1" x14ac:dyDescent="0.35">
      <c r="A521" s="45" t="s">
        <v>102</v>
      </c>
      <c r="B521" s="44" t="s">
        <v>904</v>
      </c>
      <c r="C521" s="47">
        <v>697</v>
      </c>
      <c r="D521" s="44">
        <v>32839</v>
      </c>
    </row>
    <row r="522" spans="1:4" ht="15.75" customHeight="1" x14ac:dyDescent="0.35">
      <c r="A522" s="45" t="s">
        <v>102</v>
      </c>
      <c r="B522" s="44" t="s">
        <v>268</v>
      </c>
      <c r="C522" s="47">
        <v>1715</v>
      </c>
      <c r="D522" s="44">
        <v>110740</v>
      </c>
    </row>
    <row r="523" spans="1:4" ht="15.75" customHeight="1" x14ac:dyDescent="0.35">
      <c r="A523" s="45" t="s">
        <v>102</v>
      </c>
      <c r="B523" s="44" t="s">
        <v>20</v>
      </c>
      <c r="C523" s="47">
        <v>961</v>
      </c>
      <c r="D523" s="44">
        <v>60270</v>
      </c>
    </row>
    <row r="524" spans="1:4" x14ac:dyDescent="0.35">
      <c r="A524" s="45" t="s">
        <v>102</v>
      </c>
      <c r="B524" s="44" t="s">
        <v>892</v>
      </c>
      <c r="C524" s="47">
        <v>362</v>
      </c>
      <c r="D524" s="44">
        <v>5546</v>
      </c>
    </row>
    <row r="525" spans="1:4" ht="15.75" customHeight="1" x14ac:dyDescent="0.35">
      <c r="A525" s="45" t="s">
        <v>102</v>
      </c>
      <c r="B525" s="44" t="s">
        <v>906</v>
      </c>
      <c r="C525" s="47">
        <v>2870</v>
      </c>
      <c r="D525" s="44">
        <v>43980</v>
      </c>
    </row>
    <row r="526" spans="1:4" ht="15.75" customHeight="1" x14ac:dyDescent="0.35">
      <c r="A526" s="45" t="s">
        <v>102</v>
      </c>
      <c r="B526" s="44" t="s">
        <v>893</v>
      </c>
      <c r="C526" s="47">
        <v>296</v>
      </c>
      <c r="D526" s="44">
        <v>4009</v>
      </c>
    </row>
    <row r="527" spans="1:4" ht="15.75" customHeight="1" x14ac:dyDescent="0.35">
      <c r="A527" s="45" t="s">
        <v>102</v>
      </c>
      <c r="B527" s="44" t="s">
        <v>907</v>
      </c>
      <c r="C527" s="47">
        <v>2369</v>
      </c>
      <c r="D527" s="44">
        <v>32032</v>
      </c>
    </row>
    <row r="528" spans="1:4" ht="15.75" customHeight="1" x14ac:dyDescent="0.35">
      <c r="A528" s="45" t="s">
        <v>102</v>
      </c>
      <c r="B528" s="44" t="s">
        <v>894</v>
      </c>
      <c r="C528" s="47">
        <v>37</v>
      </c>
      <c r="D528" s="44">
        <v>632</v>
      </c>
    </row>
    <row r="529" spans="1:4" ht="15.75" customHeight="1" x14ac:dyDescent="0.35">
      <c r="A529" s="45" t="s">
        <v>102</v>
      </c>
      <c r="B529" s="44" t="s">
        <v>908</v>
      </c>
      <c r="C529" s="47">
        <v>702</v>
      </c>
      <c r="D529" s="44">
        <v>11866</v>
      </c>
    </row>
    <row r="530" spans="1:4" ht="15.75" customHeight="1" x14ac:dyDescent="0.35">
      <c r="A530" s="45" t="s">
        <v>102</v>
      </c>
      <c r="B530" s="44" t="s">
        <v>22</v>
      </c>
      <c r="C530" s="47">
        <v>1066</v>
      </c>
      <c r="D530" s="44">
        <v>66024</v>
      </c>
    </row>
    <row r="531" spans="1:4" ht="15.75" customHeight="1" x14ac:dyDescent="0.35">
      <c r="A531" s="45" t="s">
        <v>133</v>
      </c>
      <c r="B531" s="44" t="s">
        <v>899</v>
      </c>
      <c r="C531" s="47">
        <v>809</v>
      </c>
      <c r="D531" s="44">
        <v>22470</v>
      </c>
    </row>
    <row r="532" spans="1:4" ht="15.75" customHeight="1" x14ac:dyDescent="0.35">
      <c r="A532" s="45" t="s">
        <v>133</v>
      </c>
      <c r="B532" s="44" t="s">
        <v>356</v>
      </c>
      <c r="C532" s="47">
        <v>3902</v>
      </c>
      <c r="D532" s="44">
        <v>64514</v>
      </c>
    </row>
    <row r="533" spans="1:4" ht="15.75" customHeight="1" x14ac:dyDescent="0.35">
      <c r="A533" s="45" t="s">
        <v>133</v>
      </c>
      <c r="B533" s="44" t="s">
        <v>363</v>
      </c>
      <c r="C533" s="47">
        <v>700</v>
      </c>
      <c r="D533" s="44">
        <v>14212</v>
      </c>
    </row>
    <row r="534" spans="1:4" ht="15.75" customHeight="1" x14ac:dyDescent="0.35">
      <c r="A534" s="45" t="s">
        <v>30</v>
      </c>
      <c r="B534" s="44" t="s">
        <v>881</v>
      </c>
      <c r="C534" s="47">
        <v>36</v>
      </c>
      <c r="D534" s="44">
        <v>645</v>
      </c>
    </row>
    <row r="535" spans="1:4" ht="15.75" customHeight="1" x14ac:dyDescent="0.35">
      <c r="A535" s="45" t="s">
        <v>30</v>
      </c>
      <c r="B535" s="44" t="s">
        <v>895</v>
      </c>
      <c r="C535" s="47">
        <v>277</v>
      </c>
      <c r="D535" s="44">
        <v>4992</v>
      </c>
    </row>
    <row r="536" spans="1:4" ht="15.75" customHeight="1" x14ac:dyDescent="0.35">
      <c r="A536" s="45" t="s">
        <v>30</v>
      </c>
      <c r="B536" s="44" t="s">
        <v>896</v>
      </c>
      <c r="C536" s="47">
        <v>17</v>
      </c>
      <c r="D536" s="44">
        <v>622</v>
      </c>
    </row>
    <row r="537" spans="1:4" ht="15.75" customHeight="1" x14ac:dyDescent="0.35">
      <c r="A537" s="45" t="s">
        <v>30</v>
      </c>
      <c r="B537" s="44" t="s">
        <v>77</v>
      </c>
      <c r="C537" s="47">
        <v>7424</v>
      </c>
      <c r="D537" s="44">
        <v>728658</v>
      </c>
    </row>
    <row r="538" spans="1:4" ht="15.75" customHeight="1" x14ac:dyDescent="0.35">
      <c r="A538" s="45" t="s">
        <v>30</v>
      </c>
      <c r="B538" s="44" t="s">
        <v>883</v>
      </c>
      <c r="C538" s="47">
        <v>833</v>
      </c>
      <c r="D538" s="44">
        <v>39156</v>
      </c>
    </row>
    <row r="539" spans="1:4" ht="15.75" customHeight="1" x14ac:dyDescent="0.35">
      <c r="A539" s="45" t="s">
        <v>30</v>
      </c>
      <c r="B539" s="44" t="s">
        <v>897</v>
      </c>
      <c r="C539" s="47">
        <v>3750</v>
      </c>
      <c r="D539" s="44">
        <v>176193</v>
      </c>
    </row>
    <row r="540" spans="1:4" ht="15.75" customHeight="1" x14ac:dyDescent="0.35">
      <c r="A540" s="45" t="s">
        <v>30</v>
      </c>
      <c r="B540" s="44" t="s">
        <v>884</v>
      </c>
      <c r="C540" s="47">
        <v>316</v>
      </c>
      <c r="D540" s="44">
        <v>10326</v>
      </c>
    </row>
    <row r="541" spans="1:4" ht="15.75" customHeight="1" x14ac:dyDescent="0.35">
      <c r="A541" s="45" t="s">
        <v>30</v>
      </c>
      <c r="B541" s="44" t="s">
        <v>898</v>
      </c>
      <c r="C541" s="47">
        <v>8064</v>
      </c>
      <c r="D541" s="44">
        <v>263312</v>
      </c>
    </row>
    <row r="542" spans="1:4" ht="15.75" customHeight="1" x14ac:dyDescent="0.35">
      <c r="A542" s="45" t="s">
        <v>30</v>
      </c>
      <c r="B542" s="44" t="s">
        <v>885</v>
      </c>
      <c r="C542" s="47">
        <v>19</v>
      </c>
      <c r="D542" s="44">
        <v>550</v>
      </c>
    </row>
    <row r="543" spans="1:4" x14ac:dyDescent="0.35">
      <c r="A543" s="45" t="s">
        <v>30</v>
      </c>
      <c r="B543" s="44" t="s">
        <v>899</v>
      </c>
      <c r="C543" s="47">
        <v>6271</v>
      </c>
      <c r="D543" s="44">
        <v>178981</v>
      </c>
    </row>
    <row r="544" spans="1:4" ht="15.75" customHeight="1" x14ac:dyDescent="0.35">
      <c r="A544" s="45" t="s">
        <v>30</v>
      </c>
      <c r="B544" s="44" t="s">
        <v>140</v>
      </c>
      <c r="C544" s="47">
        <v>933</v>
      </c>
      <c r="D544" s="44">
        <v>101902</v>
      </c>
    </row>
    <row r="545" spans="1:4" ht="15.75" customHeight="1" x14ac:dyDescent="0.35">
      <c r="A545" s="45" t="s">
        <v>30</v>
      </c>
      <c r="B545" s="44" t="s">
        <v>900</v>
      </c>
      <c r="C545" s="47">
        <v>450</v>
      </c>
      <c r="D545" s="44">
        <v>12092</v>
      </c>
    </row>
    <row r="546" spans="1:4" ht="15.75" customHeight="1" x14ac:dyDescent="0.35">
      <c r="A546" s="45" t="s">
        <v>30</v>
      </c>
      <c r="B546" s="44" t="s">
        <v>199</v>
      </c>
      <c r="C546" s="47">
        <v>67</v>
      </c>
      <c r="D546" s="44">
        <v>6437</v>
      </c>
    </row>
    <row r="547" spans="1:4" ht="15.75" customHeight="1" x14ac:dyDescent="0.35">
      <c r="A547" s="45" t="s">
        <v>30</v>
      </c>
      <c r="B547" s="44" t="s">
        <v>147</v>
      </c>
      <c r="C547" s="47">
        <v>3721</v>
      </c>
      <c r="D547" s="44">
        <v>61178</v>
      </c>
    </row>
    <row r="548" spans="1:4" ht="15.75" customHeight="1" x14ac:dyDescent="0.35">
      <c r="A548" s="45" t="s">
        <v>30</v>
      </c>
      <c r="B548" s="44" t="s">
        <v>887</v>
      </c>
      <c r="C548" s="47">
        <v>5</v>
      </c>
      <c r="D548" s="44">
        <v>124</v>
      </c>
    </row>
    <row r="549" spans="1:4" ht="15.75" customHeight="1" x14ac:dyDescent="0.35">
      <c r="A549" s="45" t="s">
        <v>30</v>
      </c>
      <c r="B549" s="44" t="s">
        <v>901</v>
      </c>
      <c r="C549" s="47">
        <v>2165</v>
      </c>
      <c r="D549" s="44">
        <v>57813</v>
      </c>
    </row>
    <row r="550" spans="1:4" ht="15.75" customHeight="1" x14ac:dyDescent="0.35">
      <c r="A550" s="45" t="s">
        <v>30</v>
      </c>
      <c r="B550" s="44" t="s">
        <v>888</v>
      </c>
      <c r="C550" s="47">
        <v>446</v>
      </c>
      <c r="D550" s="44">
        <v>51734</v>
      </c>
    </row>
    <row r="551" spans="1:4" ht="15.75" customHeight="1" x14ac:dyDescent="0.35">
      <c r="A551" s="45" t="s">
        <v>30</v>
      </c>
      <c r="B551" s="44" t="s">
        <v>902</v>
      </c>
      <c r="C551" s="47">
        <v>10107</v>
      </c>
      <c r="D551" s="44">
        <v>1171763</v>
      </c>
    </row>
    <row r="552" spans="1:4" ht="15.75" customHeight="1" x14ac:dyDescent="0.35">
      <c r="A552" s="45" t="s">
        <v>30</v>
      </c>
      <c r="B552" s="44" t="s">
        <v>213</v>
      </c>
      <c r="C552" s="47">
        <v>6905</v>
      </c>
      <c r="D552" s="44">
        <v>296360</v>
      </c>
    </row>
    <row r="553" spans="1:4" ht="15.75" customHeight="1" x14ac:dyDescent="0.35">
      <c r="A553" s="45" t="s">
        <v>30</v>
      </c>
      <c r="B553" s="44" t="s">
        <v>224</v>
      </c>
      <c r="C553" s="47">
        <v>278</v>
      </c>
      <c r="D553" s="44">
        <v>9043</v>
      </c>
    </row>
    <row r="554" spans="1:4" ht="15.75" customHeight="1" x14ac:dyDescent="0.35">
      <c r="A554" s="45" t="s">
        <v>30</v>
      </c>
      <c r="B554" s="44" t="s">
        <v>234</v>
      </c>
      <c r="C554" s="47">
        <v>53</v>
      </c>
      <c r="D554" s="44">
        <v>1454</v>
      </c>
    </row>
    <row r="555" spans="1:4" ht="15.75" customHeight="1" x14ac:dyDescent="0.35">
      <c r="A555" s="45" t="s">
        <v>30</v>
      </c>
      <c r="B555" s="44" t="s">
        <v>889</v>
      </c>
      <c r="C555" s="47">
        <v>2</v>
      </c>
      <c r="D555" s="44">
        <v>106</v>
      </c>
    </row>
    <row r="556" spans="1:4" ht="15.75" customHeight="1" x14ac:dyDescent="0.35">
      <c r="A556" s="45" t="s">
        <v>30</v>
      </c>
      <c r="B556" s="44" t="s">
        <v>903</v>
      </c>
      <c r="C556" s="47">
        <v>263</v>
      </c>
      <c r="D556" s="44">
        <v>12901</v>
      </c>
    </row>
    <row r="557" spans="1:4" ht="15.75" customHeight="1" x14ac:dyDescent="0.35">
      <c r="A557" s="45" t="s">
        <v>30</v>
      </c>
      <c r="B557" s="44" t="s">
        <v>890</v>
      </c>
      <c r="C557" s="47">
        <v>201</v>
      </c>
      <c r="D557" s="44">
        <v>11141</v>
      </c>
    </row>
    <row r="558" spans="1:4" x14ac:dyDescent="0.35">
      <c r="A558" s="45" t="s">
        <v>30</v>
      </c>
      <c r="B558" s="44" t="s">
        <v>904</v>
      </c>
      <c r="C558" s="47">
        <v>4824</v>
      </c>
      <c r="D558" s="44">
        <v>267397</v>
      </c>
    </row>
    <row r="559" spans="1:4" ht="15.75" customHeight="1" x14ac:dyDescent="0.35">
      <c r="A559" s="45" t="s">
        <v>30</v>
      </c>
      <c r="B559" s="44" t="s">
        <v>268</v>
      </c>
      <c r="C559" s="47">
        <v>7416</v>
      </c>
      <c r="D559" s="44">
        <v>510820</v>
      </c>
    </row>
    <row r="560" spans="1:4" ht="15.75" customHeight="1" x14ac:dyDescent="0.35">
      <c r="A560" s="45" t="s">
        <v>30</v>
      </c>
      <c r="B560" s="44" t="s">
        <v>303</v>
      </c>
      <c r="C560" s="47">
        <v>953</v>
      </c>
      <c r="D560" s="44">
        <v>32144</v>
      </c>
    </row>
    <row r="561" spans="1:4" ht="15.75" customHeight="1" x14ac:dyDescent="0.35">
      <c r="A561" s="45" t="s">
        <v>30</v>
      </c>
      <c r="B561" s="44" t="s">
        <v>20</v>
      </c>
      <c r="C561" s="47">
        <v>4067</v>
      </c>
      <c r="D561" s="44">
        <v>254114</v>
      </c>
    </row>
    <row r="562" spans="1:4" ht="15.75" customHeight="1" x14ac:dyDescent="0.35">
      <c r="A562" s="45" t="s">
        <v>30</v>
      </c>
      <c r="B562" s="44" t="s">
        <v>324</v>
      </c>
      <c r="C562" s="47">
        <v>2269</v>
      </c>
      <c r="D562" s="44">
        <v>76625</v>
      </c>
    </row>
    <row r="563" spans="1:4" ht="15.75" customHeight="1" x14ac:dyDescent="0.35">
      <c r="A563" s="45" t="s">
        <v>30</v>
      </c>
      <c r="B563" s="44" t="s">
        <v>325</v>
      </c>
      <c r="C563" s="47">
        <v>174</v>
      </c>
      <c r="D563" s="44">
        <v>5670</v>
      </c>
    </row>
    <row r="564" spans="1:4" ht="15.75" customHeight="1" x14ac:dyDescent="0.35">
      <c r="A564" s="45" t="s">
        <v>30</v>
      </c>
      <c r="B564" s="44" t="s">
        <v>891</v>
      </c>
      <c r="C564" s="47">
        <v>12</v>
      </c>
      <c r="D564" s="44">
        <v>332</v>
      </c>
    </row>
    <row r="565" spans="1:4" x14ac:dyDescent="0.35">
      <c r="A565" s="45" t="s">
        <v>30</v>
      </c>
      <c r="B565" s="44" t="s">
        <v>905</v>
      </c>
      <c r="C565" s="47">
        <v>1335</v>
      </c>
      <c r="D565" s="44">
        <v>36477</v>
      </c>
    </row>
    <row r="566" spans="1:4" ht="15.75" customHeight="1" x14ac:dyDescent="0.35">
      <c r="A566" s="45" t="s">
        <v>30</v>
      </c>
      <c r="B566" s="44" t="s">
        <v>345</v>
      </c>
      <c r="C566" s="47">
        <v>560</v>
      </c>
      <c r="D566" s="44">
        <v>63612</v>
      </c>
    </row>
    <row r="567" spans="1:4" ht="15.75" customHeight="1" x14ac:dyDescent="0.35">
      <c r="A567" s="45" t="s">
        <v>30</v>
      </c>
      <c r="B567" s="44" t="s">
        <v>353</v>
      </c>
      <c r="C567" s="47">
        <v>1618</v>
      </c>
      <c r="D567" s="44">
        <v>182978</v>
      </c>
    </row>
    <row r="568" spans="1:4" ht="15.75" customHeight="1" x14ac:dyDescent="0.35">
      <c r="A568" s="45" t="s">
        <v>30</v>
      </c>
      <c r="B568" s="44" t="s">
        <v>356</v>
      </c>
      <c r="C568" s="47">
        <v>2025</v>
      </c>
      <c r="D568" s="44">
        <v>8953</v>
      </c>
    </row>
    <row r="569" spans="1:4" ht="15.75" customHeight="1" x14ac:dyDescent="0.35">
      <c r="A569" s="45" t="s">
        <v>30</v>
      </c>
      <c r="B569" s="44" t="s">
        <v>364</v>
      </c>
      <c r="C569" s="47">
        <v>153</v>
      </c>
      <c r="D569" s="44">
        <v>4099</v>
      </c>
    </row>
    <row r="570" spans="1:4" ht="15.75" customHeight="1" x14ac:dyDescent="0.35">
      <c r="A570" s="45" t="s">
        <v>30</v>
      </c>
      <c r="B570" s="44" t="s">
        <v>892</v>
      </c>
      <c r="C570" s="47">
        <v>1828</v>
      </c>
      <c r="D570" s="44">
        <v>23197</v>
      </c>
    </row>
    <row r="571" spans="1:4" ht="15.75" customHeight="1" x14ac:dyDescent="0.35">
      <c r="A571" s="45" t="s">
        <v>30</v>
      </c>
      <c r="B571" s="44" t="s">
        <v>906</v>
      </c>
      <c r="C571" s="47">
        <v>23651</v>
      </c>
      <c r="D571" s="44">
        <v>300048</v>
      </c>
    </row>
    <row r="572" spans="1:4" ht="15.75" customHeight="1" x14ac:dyDescent="0.35">
      <c r="A572" s="45" t="s">
        <v>30</v>
      </c>
      <c r="B572" s="44" t="s">
        <v>893</v>
      </c>
      <c r="C572" s="47">
        <v>390</v>
      </c>
      <c r="D572" s="44">
        <v>6361</v>
      </c>
    </row>
    <row r="573" spans="1:4" ht="15.75" customHeight="1" x14ac:dyDescent="0.35">
      <c r="A573" s="45" t="s">
        <v>30</v>
      </c>
      <c r="B573" s="44" t="s">
        <v>907</v>
      </c>
      <c r="C573" s="47">
        <v>14831</v>
      </c>
      <c r="D573" s="44">
        <v>241655</v>
      </c>
    </row>
    <row r="574" spans="1:4" ht="15.75" customHeight="1" x14ac:dyDescent="0.35">
      <c r="A574" s="45" t="s">
        <v>30</v>
      </c>
      <c r="B574" s="44" t="s">
        <v>370</v>
      </c>
      <c r="C574" s="47">
        <v>827</v>
      </c>
      <c r="D574" s="44">
        <v>12732</v>
      </c>
    </row>
    <row r="575" spans="1:4" ht="15.75" customHeight="1" x14ac:dyDescent="0.35">
      <c r="A575" s="45" t="s">
        <v>30</v>
      </c>
      <c r="B575" s="44" t="s">
        <v>894</v>
      </c>
      <c r="C575" s="47">
        <v>542</v>
      </c>
      <c r="D575" s="44">
        <v>10430</v>
      </c>
    </row>
    <row r="576" spans="1:4" ht="15.75" customHeight="1" x14ac:dyDescent="0.35">
      <c r="A576" s="45" t="s">
        <v>30</v>
      </c>
      <c r="B576" s="44" t="s">
        <v>908</v>
      </c>
      <c r="C576" s="47">
        <v>3501</v>
      </c>
      <c r="D576" s="44">
        <v>67387</v>
      </c>
    </row>
    <row r="577" spans="1:4" ht="15.75" customHeight="1" x14ac:dyDescent="0.35">
      <c r="A577" s="45" t="s">
        <v>30</v>
      </c>
      <c r="B577" s="44" t="s">
        <v>22</v>
      </c>
      <c r="C577" s="47">
        <v>2219</v>
      </c>
      <c r="D577" s="44">
        <v>123197</v>
      </c>
    </row>
    <row r="578" spans="1:4" ht="15.75" customHeight="1" x14ac:dyDescent="0.35">
      <c r="A578" s="45" t="s">
        <v>270</v>
      </c>
      <c r="B578" s="44" t="s">
        <v>268</v>
      </c>
      <c r="C578" s="47">
        <v>1524</v>
      </c>
      <c r="D578" s="44">
        <v>66946</v>
      </c>
    </row>
    <row r="579" spans="1:4" ht="15.75" customHeight="1" x14ac:dyDescent="0.35">
      <c r="A579" s="45" t="s">
        <v>390</v>
      </c>
      <c r="B579" s="44" t="s">
        <v>20</v>
      </c>
      <c r="C579" s="47">
        <v>966</v>
      </c>
      <c r="D579" s="44">
        <v>69768</v>
      </c>
    </row>
    <row r="580" spans="1:4" ht="15.75" customHeight="1" x14ac:dyDescent="0.35">
      <c r="A580" s="45" t="s">
        <v>116</v>
      </c>
      <c r="B580" s="44" t="s">
        <v>147</v>
      </c>
      <c r="C580" s="47">
        <v>140</v>
      </c>
      <c r="D580" s="44">
        <v>2118</v>
      </c>
    </row>
    <row r="581" spans="1:4" ht="15.75" customHeight="1" x14ac:dyDescent="0.35">
      <c r="A581" s="45" t="s">
        <v>116</v>
      </c>
      <c r="B581" s="44" t="s">
        <v>213</v>
      </c>
      <c r="C581" s="47">
        <v>506</v>
      </c>
      <c r="D581" s="44">
        <v>12625</v>
      </c>
    </row>
    <row r="582" spans="1:4" ht="15.75" customHeight="1" x14ac:dyDescent="0.35">
      <c r="A582" s="45" t="s">
        <v>116</v>
      </c>
      <c r="B582" s="44" t="s">
        <v>890</v>
      </c>
      <c r="C582" s="47">
        <v>6</v>
      </c>
      <c r="D582" s="44">
        <v>161</v>
      </c>
    </row>
    <row r="583" spans="1:4" ht="15.75" customHeight="1" x14ac:dyDescent="0.35">
      <c r="A583" s="45" t="s">
        <v>116</v>
      </c>
      <c r="B583" s="44" t="s">
        <v>904</v>
      </c>
      <c r="C583" s="47">
        <v>266</v>
      </c>
      <c r="D583" s="44">
        <v>7415</v>
      </c>
    </row>
    <row r="584" spans="1:4" ht="15.75" customHeight="1" x14ac:dyDescent="0.35">
      <c r="A584" s="45" t="s">
        <v>116</v>
      </c>
      <c r="B584" s="44" t="s">
        <v>262</v>
      </c>
      <c r="C584" s="47">
        <v>2037</v>
      </c>
      <c r="D584" s="44">
        <v>50701</v>
      </c>
    </row>
    <row r="585" spans="1:4" ht="15.75" customHeight="1" x14ac:dyDescent="0.35">
      <c r="A585" s="45" t="s">
        <v>116</v>
      </c>
      <c r="B585" s="44" t="s">
        <v>892</v>
      </c>
      <c r="C585" s="47">
        <v>191</v>
      </c>
      <c r="D585" s="44">
        <v>2030</v>
      </c>
    </row>
    <row r="586" spans="1:4" ht="15.75" customHeight="1" x14ac:dyDescent="0.35">
      <c r="A586" s="45" t="s">
        <v>116</v>
      </c>
      <c r="B586" s="44" t="s">
        <v>906</v>
      </c>
      <c r="C586" s="47">
        <v>993</v>
      </c>
      <c r="D586" s="44">
        <v>10537</v>
      </c>
    </row>
    <row r="587" spans="1:4" ht="15.75" customHeight="1" x14ac:dyDescent="0.35">
      <c r="A587" s="45" t="s">
        <v>116</v>
      </c>
      <c r="B587" s="44" t="s">
        <v>893</v>
      </c>
      <c r="C587" s="47">
        <v>79</v>
      </c>
      <c r="D587" s="44">
        <v>642</v>
      </c>
    </row>
    <row r="588" spans="1:4" ht="15.75" customHeight="1" x14ac:dyDescent="0.35">
      <c r="A588" s="45" t="s">
        <v>116</v>
      </c>
      <c r="B588" s="44" t="s">
        <v>907</v>
      </c>
      <c r="C588" s="47">
        <v>750</v>
      </c>
      <c r="D588" s="44">
        <v>6118</v>
      </c>
    </row>
    <row r="589" spans="1:4" ht="15.75" customHeight="1" x14ac:dyDescent="0.35">
      <c r="A589" s="45" t="s">
        <v>347</v>
      </c>
      <c r="B589" s="44" t="s">
        <v>345</v>
      </c>
      <c r="C589" s="47">
        <v>4012</v>
      </c>
      <c r="D589" s="44">
        <v>429402</v>
      </c>
    </row>
    <row r="590" spans="1:4" ht="15.75" customHeight="1" x14ac:dyDescent="0.35">
      <c r="A590" s="45" t="s">
        <v>347</v>
      </c>
      <c r="B590" s="44" t="s">
        <v>353</v>
      </c>
      <c r="C590" s="47">
        <v>3322</v>
      </c>
      <c r="D590" s="44">
        <v>343947</v>
      </c>
    </row>
    <row r="591" spans="1:4" ht="15.75" customHeight="1" x14ac:dyDescent="0.35">
      <c r="A591" s="45" t="s">
        <v>347</v>
      </c>
      <c r="B591" s="44" t="s">
        <v>356</v>
      </c>
      <c r="C591" s="47">
        <v>1302</v>
      </c>
      <c r="D591" s="44">
        <v>19650</v>
      </c>
    </row>
    <row r="592" spans="1:4" ht="15.75" customHeight="1" x14ac:dyDescent="0.35">
      <c r="A592" s="45" t="s">
        <v>347</v>
      </c>
      <c r="B592" s="44" t="s">
        <v>363</v>
      </c>
      <c r="C592" s="47">
        <v>171</v>
      </c>
      <c r="D592" s="44">
        <v>3733</v>
      </c>
    </row>
    <row r="593" spans="1:4" ht="15.75" customHeight="1" x14ac:dyDescent="0.35">
      <c r="A593" s="45" t="s">
        <v>359</v>
      </c>
      <c r="B593" s="44" t="s">
        <v>356</v>
      </c>
      <c r="C593" s="47">
        <v>1116</v>
      </c>
      <c r="D593" s="44">
        <v>21437</v>
      </c>
    </row>
    <row r="594" spans="1:4" ht="15.75" customHeight="1" x14ac:dyDescent="0.35">
      <c r="A594" s="45" t="s">
        <v>359</v>
      </c>
      <c r="B594" s="44" t="s">
        <v>363</v>
      </c>
      <c r="C594" s="47">
        <v>1586</v>
      </c>
      <c r="D594" s="44">
        <v>30677</v>
      </c>
    </row>
    <row r="595" spans="1:4" ht="15.75" customHeight="1" x14ac:dyDescent="0.35">
      <c r="A595" s="45" t="s">
        <v>82</v>
      </c>
      <c r="B595" s="44" t="s">
        <v>883</v>
      </c>
      <c r="C595" s="47">
        <v>834</v>
      </c>
      <c r="D595" s="44">
        <v>30751</v>
      </c>
    </row>
    <row r="596" spans="1:4" ht="15.75" customHeight="1" x14ac:dyDescent="0.35">
      <c r="A596" s="45" t="s">
        <v>82</v>
      </c>
      <c r="B596" s="44" t="s">
        <v>897</v>
      </c>
      <c r="C596" s="47">
        <v>1426</v>
      </c>
      <c r="D596" s="44">
        <v>52573</v>
      </c>
    </row>
    <row r="597" spans="1:4" ht="15.75" customHeight="1" x14ac:dyDescent="0.35">
      <c r="A597" s="45" t="s">
        <v>41</v>
      </c>
      <c r="B597" s="44" t="s">
        <v>40</v>
      </c>
      <c r="C597" s="47">
        <v>233</v>
      </c>
      <c r="D597" s="44">
        <v>16092</v>
      </c>
    </row>
    <row r="598" spans="1:4" ht="15.75" customHeight="1" x14ac:dyDescent="0.35">
      <c r="A598" s="45" t="s">
        <v>41</v>
      </c>
      <c r="B598" s="44" t="s">
        <v>890</v>
      </c>
      <c r="C598" s="47">
        <v>2</v>
      </c>
      <c r="D598" s="44">
        <v>121</v>
      </c>
    </row>
    <row r="599" spans="1:4" ht="15.75" customHeight="1" x14ac:dyDescent="0.35">
      <c r="A599" s="45" t="s">
        <v>41</v>
      </c>
      <c r="B599" s="44" t="s">
        <v>904</v>
      </c>
      <c r="C599" s="47">
        <v>287</v>
      </c>
      <c r="D599" s="44">
        <v>16388</v>
      </c>
    </row>
    <row r="600" spans="1:4" ht="15.75" customHeight="1" x14ac:dyDescent="0.35">
      <c r="A600" s="45" t="s">
        <v>271</v>
      </c>
      <c r="B600" s="44" t="s">
        <v>268</v>
      </c>
      <c r="C600" s="47">
        <v>2952</v>
      </c>
      <c r="D600" s="44">
        <v>154733</v>
      </c>
    </row>
    <row r="601" spans="1:4" ht="15.75" customHeight="1" x14ac:dyDescent="0.35">
      <c r="A601" s="45" t="s">
        <v>83</v>
      </c>
      <c r="B601" s="44" t="s">
        <v>883</v>
      </c>
      <c r="C601" s="47">
        <v>324</v>
      </c>
      <c r="D601" s="44">
        <v>9603</v>
      </c>
    </row>
    <row r="602" spans="1:4" ht="15.75" customHeight="1" x14ac:dyDescent="0.35">
      <c r="A602" s="45" t="s">
        <v>83</v>
      </c>
      <c r="B602" s="44" t="s">
        <v>897</v>
      </c>
      <c r="C602" s="47">
        <v>371</v>
      </c>
      <c r="D602" s="44">
        <v>11020</v>
      </c>
    </row>
    <row r="603" spans="1:4" ht="15.75" customHeight="1" x14ac:dyDescent="0.35">
      <c r="A603" s="45" t="s">
        <v>155</v>
      </c>
      <c r="B603" s="44" t="s">
        <v>147</v>
      </c>
      <c r="C603" s="47">
        <v>2311</v>
      </c>
      <c r="D603" s="44">
        <v>47002</v>
      </c>
    </row>
    <row r="604" spans="1:4" ht="15.75" customHeight="1" x14ac:dyDescent="0.35">
      <c r="A604" s="45" t="s">
        <v>156</v>
      </c>
      <c r="B604" s="44" t="s">
        <v>147</v>
      </c>
      <c r="C604" s="47">
        <v>948</v>
      </c>
      <c r="D604" s="44">
        <v>15205</v>
      </c>
    </row>
    <row r="605" spans="1:4" ht="15.75" customHeight="1" x14ac:dyDescent="0.35">
      <c r="A605" s="45" t="s">
        <v>55</v>
      </c>
      <c r="B605" s="44" t="s">
        <v>882</v>
      </c>
      <c r="C605" s="47">
        <v>7</v>
      </c>
      <c r="D605" s="44">
        <v>402</v>
      </c>
    </row>
    <row r="606" spans="1:4" ht="15.75" customHeight="1" x14ac:dyDescent="0.35">
      <c r="A606" s="45" t="s">
        <v>55</v>
      </c>
      <c r="B606" s="44" t="s">
        <v>896</v>
      </c>
      <c r="C606" s="47">
        <v>11280</v>
      </c>
      <c r="D606" s="44">
        <v>690688</v>
      </c>
    </row>
    <row r="607" spans="1:4" ht="15.75" customHeight="1" x14ac:dyDescent="0.35">
      <c r="A607" s="45" t="s">
        <v>55</v>
      </c>
      <c r="B607" s="44" t="s">
        <v>140</v>
      </c>
      <c r="C607" s="47">
        <v>7503</v>
      </c>
      <c r="D607" s="44">
        <v>1380084</v>
      </c>
    </row>
    <row r="608" spans="1:4" ht="15.75" customHeight="1" x14ac:dyDescent="0.35">
      <c r="A608" s="45" t="s">
        <v>55</v>
      </c>
      <c r="B608" s="44" t="s">
        <v>900</v>
      </c>
      <c r="C608" s="47">
        <v>30</v>
      </c>
      <c r="D608" s="44">
        <v>818</v>
      </c>
    </row>
    <row r="609" spans="1:4" ht="15.75" customHeight="1" x14ac:dyDescent="0.35">
      <c r="A609" s="45" t="s">
        <v>55</v>
      </c>
      <c r="B609" s="44" t="s">
        <v>145</v>
      </c>
      <c r="C609" s="47">
        <v>106</v>
      </c>
      <c r="D609" s="44">
        <v>60953</v>
      </c>
    </row>
    <row r="610" spans="1:4" ht="15.75" customHeight="1" x14ac:dyDescent="0.35">
      <c r="A610" s="45" t="s">
        <v>55</v>
      </c>
      <c r="B610" s="44" t="s">
        <v>321</v>
      </c>
      <c r="C610" s="47">
        <v>571</v>
      </c>
      <c r="D610" s="44">
        <v>31807</v>
      </c>
    </row>
    <row r="611" spans="1:4" ht="15.75" customHeight="1" x14ac:dyDescent="0.35">
      <c r="A611" s="45" t="s">
        <v>273</v>
      </c>
      <c r="B611" s="44" t="s">
        <v>268</v>
      </c>
      <c r="C611" s="47">
        <v>1115</v>
      </c>
      <c r="D611" s="44">
        <v>74842</v>
      </c>
    </row>
    <row r="612" spans="1:4" ht="15.75" customHeight="1" x14ac:dyDescent="0.35">
      <c r="A612" s="45" t="s">
        <v>117</v>
      </c>
      <c r="B612" s="44" t="s">
        <v>899</v>
      </c>
      <c r="C612" s="47">
        <v>630</v>
      </c>
      <c r="D612" s="44">
        <v>17664</v>
      </c>
    </row>
    <row r="613" spans="1:4" ht="15.75" customHeight="1" x14ac:dyDescent="0.35">
      <c r="A613" s="45" t="s">
        <v>117</v>
      </c>
      <c r="B613" s="44" t="s">
        <v>140</v>
      </c>
      <c r="C613" s="47">
        <v>302</v>
      </c>
      <c r="D613" s="44">
        <v>22544</v>
      </c>
    </row>
    <row r="614" spans="1:4" ht="15.75" customHeight="1" x14ac:dyDescent="0.35">
      <c r="A614" s="45" t="s">
        <v>117</v>
      </c>
      <c r="B614" s="44" t="s">
        <v>147</v>
      </c>
      <c r="C614" s="47">
        <v>903</v>
      </c>
      <c r="D614" s="44">
        <v>13973</v>
      </c>
    </row>
    <row r="615" spans="1:4" ht="15.75" customHeight="1" x14ac:dyDescent="0.35">
      <c r="A615" s="45" t="s">
        <v>117</v>
      </c>
      <c r="B615" s="44" t="s">
        <v>901</v>
      </c>
      <c r="C615" s="47">
        <v>536</v>
      </c>
      <c r="D615" s="44">
        <v>13761</v>
      </c>
    </row>
    <row r="616" spans="1:4" ht="15.75" customHeight="1" x14ac:dyDescent="0.35">
      <c r="A616" s="45" t="s">
        <v>117</v>
      </c>
      <c r="B616" s="44" t="s">
        <v>213</v>
      </c>
      <c r="C616" s="47">
        <v>1791</v>
      </c>
      <c r="D616" s="44">
        <v>53184</v>
      </c>
    </row>
    <row r="617" spans="1:4" ht="15.75" customHeight="1" x14ac:dyDescent="0.35">
      <c r="A617" s="45" t="s">
        <v>117</v>
      </c>
      <c r="B617" s="44" t="s">
        <v>904</v>
      </c>
      <c r="C617" s="47">
        <v>685</v>
      </c>
      <c r="D617" s="44">
        <v>31604</v>
      </c>
    </row>
    <row r="618" spans="1:4" ht="15.75" customHeight="1" x14ac:dyDescent="0.35">
      <c r="A618" s="45" t="s">
        <v>117</v>
      </c>
      <c r="B618" s="44" t="s">
        <v>268</v>
      </c>
      <c r="C618" s="47">
        <v>1344</v>
      </c>
      <c r="D618" s="44">
        <v>56745</v>
      </c>
    </row>
    <row r="619" spans="1:4" ht="15.75" customHeight="1" x14ac:dyDescent="0.35">
      <c r="A619" s="45" t="s">
        <v>117</v>
      </c>
      <c r="B619" s="44" t="s">
        <v>20</v>
      </c>
      <c r="C619" s="47">
        <v>94</v>
      </c>
      <c r="D619" s="44">
        <v>3625</v>
      </c>
    </row>
    <row r="620" spans="1:4" ht="15.75" customHeight="1" x14ac:dyDescent="0.35">
      <c r="A620" s="45" t="s">
        <v>117</v>
      </c>
      <c r="B620" s="44" t="s">
        <v>356</v>
      </c>
      <c r="C620" s="47">
        <v>58</v>
      </c>
      <c r="D620" s="44">
        <v>906</v>
      </c>
    </row>
    <row r="621" spans="1:4" x14ac:dyDescent="0.35">
      <c r="A621" s="45" t="s">
        <v>117</v>
      </c>
      <c r="B621" s="44" t="s">
        <v>892</v>
      </c>
      <c r="C621" s="47">
        <v>156</v>
      </c>
      <c r="D621" s="44">
        <v>2691</v>
      </c>
    </row>
    <row r="622" spans="1:4" ht="15.75" customHeight="1" x14ac:dyDescent="0.35">
      <c r="A622" s="45" t="s">
        <v>117</v>
      </c>
      <c r="B622" s="44" t="s">
        <v>906</v>
      </c>
      <c r="C622" s="47">
        <v>3976</v>
      </c>
      <c r="D622" s="44">
        <v>68752</v>
      </c>
    </row>
    <row r="623" spans="1:4" ht="15.75" customHeight="1" x14ac:dyDescent="0.35">
      <c r="A623" s="45" t="s">
        <v>117</v>
      </c>
      <c r="B623" s="44" t="s">
        <v>893</v>
      </c>
      <c r="C623" s="47">
        <v>34</v>
      </c>
      <c r="D623" s="44">
        <v>199</v>
      </c>
    </row>
    <row r="624" spans="1:4" ht="15.75" customHeight="1" x14ac:dyDescent="0.35">
      <c r="A624" s="45" t="s">
        <v>117</v>
      </c>
      <c r="B624" s="44" t="s">
        <v>907</v>
      </c>
      <c r="C624" s="47">
        <v>1542</v>
      </c>
      <c r="D624" s="44">
        <v>9126</v>
      </c>
    </row>
    <row r="625" spans="1:4" ht="15.75" customHeight="1" x14ac:dyDescent="0.35">
      <c r="A625" s="45" t="s">
        <v>117</v>
      </c>
      <c r="B625" s="44" t="s">
        <v>894</v>
      </c>
      <c r="C625" s="47">
        <v>18</v>
      </c>
      <c r="D625" s="44">
        <v>301</v>
      </c>
    </row>
    <row r="626" spans="1:4" ht="15.75" customHeight="1" x14ac:dyDescent="0.35">
      <c r="A626" s="45" t="s">
        <v>117</v>
      </c>
      <c r="B626" s="44" t="s">
        <v>908</v>
      </c>
      <c r="C626" s="47">
        <v>1730</v>
      </c>
      <c r="D626" s="44">
        <v>29235</v>
      </c>
    </row>
    <row r="627" spans="1:4" ht="15.75" customHeight="1" x14ac:dyDescent="0.35">
      <c r="A627" s="45" t="s">
        <v>157</v>
      </c>
      <c r="B627" s="44" t="s">
        <v>147</v>
      </c>
      <c r="C627" s="47">
        <v>1745</v>
      </c>
      <c r="D627" s="44">
        <v>29323</v>
      </c>
    </row>
    <row r="628" spans="1:4" ht="15.75" customHeight="1" x14ac:dyDescent="0.35">
      <c r="A628" s="45" t="s">
        <v>158</v>
      </c>
      <c r="B628" s="44" t="s">
        <v>147</v>
      </c>
      <c r="C628" s="47">
        <v>887</v>
      </c>
      <c r="D628" s="44">
        <v>16974</v>
      </c>
    </row>
    <row r="629" spans="1:4" ht="15.75" customHeight="1" x14ac:dyDescent="0.35">
      <c r="A629" s="45" t="s">
        <v>103</v>
      </c>
      <c r="B629" s="44" t="s">
        <v>884</v>
      </c>
      <c r="C629" s="47">
        <v>122</v>
      </c>
      <c r="D629" s="44">
        <v>3934</v>
      </c>
    </row>
    <row r="630" spans="1:4" ht="15.75" customHeight="1" x14ac:dyDescent="0.35">
      <c r="A630" s="45" t="s">
        <v>103</v>
      </c>
      <c r="B630" s="44" t="s">
        <v>898</v>
      </c>
      <c r="C630" s="47">
        <v>1186</v>
      </c>
      <c r="D630" s="44">
        <v>38182</v>
      </c>
    </row>
    <row r="631" spans="1:4" ht="15.75" customHeight="1" x14ac:dyDescent="0.35">
      <c r="A631" s="45" t="s">
        <v>103</v>
      </c>
      <c r="B631" s="44" t="s">
        <v>199</v>
      </c>
      <c r="C631" s="47">
        <v>30</v>
      </c>
      <c r="D631" s="44">
        <v>6689</v>
      </c>
    </row>
    <row r="632" spans="1:4" ht="15.75" customHeight="1" x14ac:dyDescent="0.35">
      <c r="A632" s="45" t="s">
        <v>103</v>
      </c>
      <c r="B632" s="44" t="s">
        <v>147</v>
      </c>
      <c r="C632" s="47">
        <v>1800</v>
      </c>
      <c r="D632" s="44">
        <v>32952</v>
      </c>
    </row>
    <row r="633" spans="1:4" ht="15.75" customHeight="1" x14ac:dyDescent="0.35">
      <c r="A633" s="45" t="s">
        <v>103</v>
      </c>
      <c r="B633" s="44" t="s">
        <v>907</v>
      </c>
      <c r="C633" s="47">
        <v>533</v>
      </c>
      <c r="D633" s="44">
        <v>27359</v>
      </c>
    </row>
    <row r="634" spans="1:4" ht="15.75" customHeight="1" x14ac:dyDescent="0.35">
      <c r="A634" s="45" t="s">
        <v>103</v>
      </c>
      <c r="B634" s="44" t="s">
        <v>894</v>
      </c>
      <c r="C634" s="47">
        <v>202</v>
      </c>
      <c r="D634" s="44">
        <v>3811</v>
      </c>
    </row>
    <row r="635" spans="1:4" ht="15.75" customHeight="1" x14ac:dyDescent="0.35">
      <c r="A635" s="45" t="s">
        <v>103</v>
      </c>
      <c r="B635" s="44" t="s">
        <v>908</v>
      </c>
      <c r="C635" s="47">
        <v>2814</v>
      </c>
      <c r="D635" s="44">
        <v>53200</v>
      </c>
    </row>
    <row r="636" spans="1:4" ht="15.75" customHeight="1" x14ac:dyDescent="0.35">
      <c r="A636" s="45" t="s">
        <v>328</v>
      </c>
      <c r="B636" s="44" t="s">
        <v>325</v>
      </c>
      <c r="C636" s="47">
        <v>0</v>
      </c>
      <c r="D636" s="44">
        <v>0</v>
      </c>
    </row>
    <row r="637" spans="1:4" ht="15.75" customHeight="1" x14ac:dyDescent="0.35">
      <c r="A637" s="45" t="s">
        <v>274</v>
      </c>
      <c r="B637" s="44" t="s">
        <v>268</v>
      </c>
      <c r="C637" s="47">
        <v>1398</v>
      </c>
      <c r="D637" s="44">
        <v>63898</v>
      </c>
    </row>
    <row r="638" spans="1:4" ht="15.75" customHeight="1" x14ac:dyDescent="0.35">
      <c r="A638" s="45" t="s">
        <v>104</v>
      </c>
      <c r="B638" s="44" t="s">
        <v>884</v>
      </c>
      <c r="C638" s="47">
        <v>11</v>
      </c>
      <c r="D638" s="44">
        <v>374</v>
      </c>
    </row>
    <row r="639" spans="1:4" ht="15.75" customHeight="1" x14ac:dyDescent="0.35">
      <c r="A639" s="45" t="s">
        <v>104</v>
      </c>
      <c r="B639" s="44" t="s">
        <v>898</v>
      </c>
      <c r="C639" s="47">
        <v>139</v>
      </c>
      <c r="D639" s="44">
        <v>4604</v>
      </c>
    </row>
    <row r="640" spans="1:4" ht="15.75" customHeight="1" x14ac:dyDescent="0.35">
      <c r="A640" s="45" t="s">
        <v>104</v>
      </c>
      <c r="B640" s="44" t="s">
        <v>147</v>
      </c>
      <c r="C640" s="47">
        <v>238</v>
      </c>
      <c r="D640" s="44">
        <v>3533</v>
      </c>
    </row>
    <row r="641" spans="1:4" ht="15.75" customHeight="1" x14ac:dyDescent="0.35">
      <c r="A641" s="45" t="s">
        <v>104</v>
      </c>
      <c r="B641" s="44" t="s">
        <v>893</v>
      </c>
      <c r="C641" s="47">
        <v>9</v>
      </c>
      <c r="D641" s="44">
        <v>462</v>
      </c>
    </row>
    <row r="642" spans="1:4" ht="15.75" customHeight="1" x14ac:dyDescent="0.35">
      <c r="A642" s="45" t="s">
        <v>104</v>
      </c>
      <c r="B642" s="44" t="s">
        <v>907</v>
      </c>
      <c r="C642" s="47">
        <v>123</v>
      </c>
      <c r="D642" s="44">
        <v>6314</v>
      </c>
    </row>
    <row r="643" spans="1:4" ht="15.75" customHeight="1" x14ac:dyDescent="0.35">
      <c r="A643" s="45" t="s">
        <v>104</v>
      </c>
      <c r="B643" s="44" t="s">
        <v>908</v>
      </c>
      <c r="C643" s="47">
        <v>15</v>
      </c>
      <c r="D643" s="44">
        <v>282</v>
      </c>
    </row>
    <row r="644" spans="1:4" ht="15.75" customHeight="1" x14ac:dyDescent="0.35">
      <c r="A644" s="45" t="s">
        <v>159</v>
      </c>
      <c r="B644" s="44" t="s">
        <v>147</v>
      </c>
      <c r="C644" s="47">
        <v>1514</v>
      </c>
      <c r="D644" s="44">
        <v>23139</v>
      </c>
    </row>
    <row r="645" spans="1:4" ht="15.75" customHeight="1" x14ac:dyDescent="0.35">
      <c r="A645" s="45" t="s">
        <v>239</v>
      </c>
      <c r="B645" s="44" t="s">
        <v>889</v>
      </c>
      <c r="C645" s="47">
        <v>239</v>
      </c>
      <c r="D645" s="44">
        <v>17596</v>
      </c>
    </row>
    <row r="646" spans="1:4" ht="15.75" customHeight="1" x14ac:dyDescent="0.35">
      <c r="A646" s="45" t="s">
        <v>239</v>
      </c>
      <c r="B646" s="44" t="s">
        <v>903</v>
      </c>
      <c r="C646" s="47">
        <v>571</v>
      </c>
      <c r="D646" s="44">
        <v>42037</v>
      </c>
    </row>
    <row r="647" spans="1:4" ht="15.75" customHeight="1" x14ac:dyDescent="0.35">
      <c r="A647" s="45" t="s">
        <v>275</v>
      </c>
      <c r="B647" s="44" t="s">
        <v>268</v>
      </c>
      <c r="C647" s="47">
        <v>422</v>
      </c>
      <c r="D647" s="44">
        <v>29424</v>
      </c>
    </row>
    <row r="648" spans="1:4" ht="15.75" customHeight="1" x14ac:dyDescent="0.35">
      <c r="A648" s="45" t="s">
        <v>118</v>
      </c>
      <c r="B648" s="44" t="s">
        <v>899</v>
      </c>
      <c r="C648" s="47">
        <v>2497</v>
      </c>
      <c r="D648" s="44">
        <v>74771</v>
      </c>
    </row>
    <row r="649" spans="1:4" ht="15.75" customHeight="1" x14ac:dyDescent="0.35">
      <c r="A649" s="45" t="s">
        <v>118</v>
      </c>
      <c r="B649" s="44" t="s">
        <v>147</v>
      </c>
      <c r="C649" s="47">
        <v>814</v>
      </c>
      <c r="D649" s="44">
        <v>12997</v>
      </c>
    </row>
    <row r="650" spans="1:4" ht="15.75" customHeight="1" x14ac:dyDescent="0.35">
      <c r="A650" s="45" t="s">
        <v>118</v>
      </c>
      <c r="B650" s="44" t="s">
        <v>887</v>
      </c>
      <c r="C650" s="47">
        <v>2</v>
      </c>
      <c r="D650" s="44">
        <v>54</v>
      </c>
    </row>
    <row r="651" spans="1:4" ht="15.75" customHeight="1" x14ac:dyDescent="0.35">
      <c r="A651" s="45" t="s">
        <v>118</v>
      </c>
      <c r="B651" s="44" t="s">
        <v>901</v>
      </c>
      <c r="C651" s="47">
        <v>1447</v>
      </c>
      <c r="D651" s="44">
        <v>38621</v>
      </c>
    </row>
    <row r="652" spans="1:4" ht="15.75" customHeight="1" x14ac:dyDescent="0.35">
      <c r="A652" s="45" t="s">
        <v>118</v>
      </c>
      <c r="B652" s="44" t="s">
        <v>213</v>
      </c>
      <c r="C652" s="47">
        <v>883</v>
      </c>
      <c r="D652" s="44">
        <v>33041</v>
      </c>
    </row>
    <row r="653" spans="1:4" ht="15.75" customHeight="1" x14ac:dyDescent="0.35">
      <c r="A653" s="45" t="s">
        <v>118</v>
      </c>
      <c r="B653" s="44" t="s">
        <v>890</v>
      </c>
      <c r="C653" s="47">
        <v>1</v>
      </c>
      <c r="D653" s="44">
        <v>28</v>
      </c>
    </row>
    <row r="654" spans="1:4" ht="15.75" customHeight="1" x14ac:dyDescent="0.35">
      <c r="A654" s="45" t="s">
        <v>118</v>
      </c>
      <c r="B654" s="44" t="s">
        <v>904</v>
      </c>
      <c r="C654" s="47">
        <v>1396</v>
      </c>
      <c r="D654" s="44">
        <v>44977</v>
      </c>
    </row>
    <row r="655" spans="1:4" ht="15.75" customHeight="1" x14ac:dyDescent="0.35">
      <c r="A655" s="45" t="s">
        <v>118</v>
      </c>
      <c r="B655" s="44" t="s">
        <v>268</v>
      </c>
      <c r="C655" s="47">
        <v>1432</v>
      </c>
      <c r="D655" s="44">
        <v>71139</v>
      </c>
    </row>
    <row r="656" spans="1:4" ht="15.75" customHeight="1" x14ac:dyDescent="0.35">
      <c r="A656" s="45" t="s">
        <v>118</v>
      </c>
      <c r="B656" s="44" t="s">
        <v>20</v>
      </c>
      <c r="C656" s="47">
        <v>385</v>
      </c>
      <c r="D656" s="44">
        <v>7998</v>
      </c>
    </row>
    <row r="657" spans="1:4" ht="15.75" customHeight="1" x14ac:dyDescent="0.35">
      <c r="A657" s="45" t="s">
        <v>118</v>
      </c>
      <c r="B657" s="44" t="s">
        <v>892</v>
      </c>
      <c r="C657" s="47">
        <v>1</v>
      </c>
      <c r="D657" s="44">
        <v>15</v>
      </c>
    </row>
    <row r="658" spans="1:4" x14ac:dyDescent="0.35">
      <c r="A658" s="45" t="s">
        <v>118</v>
      </c>
      <c r="B658" s="44" t="s">
        <v>906</v>
      </c>
      <c r="C658" s="47">
        <v>3025</v>
      </c>
      <c r="D658" s="44">
        <v>50901</v>
      </c>
    </row>
    <row r="659" spans="1:4" ht="15.75" customHeight="1" x14ac:dyDescent="0.35">
      <c r="A659" s="45" t="s">
        <v>118</v>
      </c>
      <c r="B659" s="44" t="s">
        <v>893</v>
      </c>
      <c r="C659" s="47">
        <v>10</v>
      </c>
      <c r="D659" s="44">
        <v>158</v>
      </c>
    </row>
    <row r="660" spans="1:4" ht="15.75" customHeight="1" x14ac:dyDescent="0.35">
      <c r="A660" s="45" t="s">
        <v>118</v>
      </c>
      <c r="B660" s="44" t="s">
        <v>907</v>
      </c>
      <c r="C660" s="47">
        <v>1894</v>
      </c>
      <c r="D660" s="44">
        <v>29035</v>
      </c>
    </row>
    <row r="661" spans="1:4" ht="15.75" customHeight="1" x14ac:dyDescent="0.35">
      <c r="A661" s="45" t="s">
        <v>118</v>
      </c>
      <c r="B661" s="44" t="s">
        <v>370</v>
      </c>
      <c r="C661" s="47">
        <v>372</v>
      </c>
      <c r="D661" s="44">
        <v>5483</v>
      </c>
    </row>
    <row r="662" spans="1:4" ht="15.75" customHeight="1" x14ac:dyDescent="0.35">
      <c r="A662" s="45" t="s">
        <v>118</v>
      </c>
      <c r="B662" s="44" t="s">
        <v>894</v>
      </c>
      <c r="C662" s="47">
        <v>1</v>
      </c>
      <c r="D662" s="44">
        <v>15</v>
      </c>
    </row>
    <row r="663" spans="1:4" ht="15.75" customHeight="1" x14ac:dyDescent="0.35">
      <c r="A663" s="45" t="s">
        <v>118</v>
      </c>
      <c r="B663" s="44" t="s">
        <v>908</v>
      </c>
      <c r="C663" s="47">
        <v>196</v>
      </c>
      <c r="D663" s="44">
        <v>3383</v>
      </c>
    </row>
    <row r="664" spans="1:4" ht="15.75" customHeight="1" x14ac:dyDescent="0.35">
      <c r="A664" s="45" t="s">
        <v>118</v>
      </c>
      <c r="B664" s="44" t="s">
        <v>22</v>
      </c>
      <c r="C664" s="47">
        <v>122</v>
      </c>
      <c r="D664" s="44">
        <v>1845</v>
      </c>
    </row>
    <row r="665" spans="1:4" ht="15.75" customHeight="1" x14ac:dyDescent="0.35">
      <c r="A665" s="45" t="s">
        <v>309</v>
      </c>
      <c r="B665" s="44" t="s">
        <v>20</v>
      </c>
      <c r="C665" s="47">
        <v>4636</v>
      </c>
      <c r="D665" s="44">
        <v>202634</v>
      </c>
    </row>
    <row r="666" spans="1:4" ht="15.75" customHeight="1" x14ac:dyDescent="0.35">
      <c r="A666" s="45" t="s">
        <v>329</v>
      </c>
      <c r="B666" s="44" t="s">
        <v>325</v>
      </c>
      <c r="C666" s="47">
        <v>0</v>
      </c>
      <c r="D666" s="44">
        <v>0</v>
      </c>
    </row>
    <row r="667" spans="1:4" ht="15.75" customHeight="1" x14ac:dyDescent="0.35">
      <c r="A667" s="45" t="s">
        <v>134</v>
      </c>
      <c r="B667" s="44" t="s">
        <v>885</v>
      </c>
      <c r="C667" s="47">
        <v>48</v>
      </c>
      <c r="D667" s="44">
        <v>1315</v>
      </c>
    </row>
    <row r="668" spans="1:4" ht="15.75" customHeight="1" x14ac:dyDescent="0.35">
      <c r="A668" s="45" t="s">
        <v>134</v>
      </c>
      <c r="B668" s="44" t="s">
        <v>899</v>
      </c>
      <c r="C668" s="47">
        <v>2637</v>
      </c>
      <c r="D668" s="44">
        <v>71840</v>
      </c>
    </row>
    <row r="669" spans="1:4" ht="15.75" customHeight="1" x14ac:dyDescent="0.35">
      <c r="A669" s="45" t="s">
        <v>875</v>
      </c>
      <c r="B669" s="44" t="s">
        <v>20</v>
      </c>
      <c r="C669" s="47">
        <v>2800</v>
      </c>
      <c r="D669" s="44">
        <v>130127</v>
      </c>
    </row>
    <row r="670" spans="1:4" ht="15.75" customHeight="1" x14ac:dyDescent="0.35">
      <c r="A670" s="45" t="s">
        <v>161</v>
      </c>
      <c r="B670" s="44" t="s">
        <v>147</v>
      </c>
      <c r="C670" s="47">
        <v>1352</v>
      </c>
      <c r="D670" s="44">
        <v>28146</v>
      </c>
    </row>
    <row r="671" spans="1:4" ht="15.75" customHeight="1" x14ac:dyDescent="0.35">
      <c r="A671" s="45" t="s">
        <v>141</v>
      </c>
      <c r="B671" s="44" t="s">
        <v>140</v>
      </c>
      <c r="C671" s="47">
        <v>613</v>
      </c>
      <c r="D671" s="44">
        <v>77121</v>
      </c>
    </row>
    <row r="672" spans="1:4" ht="15.75" customHeight="1" x14ac:dyDescent="0.35">
      <c r="A672" s="45" t="s">
        <v>265</v>
      </c>
      <c r="B672" s="44" t="s">
        <v>262</v>
      </c>
      <c r="C672" s="47">
        <v>3720</v>
      </c>
      <c r="D672" s="44">
        <v>92591</v>
      </c>
    </row>
    <row r="673" spans="1:4" ht="15.75" customHeight="1" x14ac:dyDescent="0.35">
      <c r="A673" s="45" t="s">
        <v>360</v>
      </c>
      <c r="B673" s="44" t="s">
        <v>356</v>
      </c>
      <c r="C673" s="47">
        <v>3313</v>
      </c>
      <c r="D673" s="44">
        <v>58754</v>
      </c>
    </row>
    <row r="674" spans="1:4" ht="15.75" customHeight="1" x14ac:dyDescent="0.35">
      <c r="A674" s="45" t="s">
        <v>360</v>
      </c>
      <c r="B674" s="44" t="s">
        <v>363</v>
      </c>
      <c r="C674" s="47">
        <v>4076</v>
      </c>
      <c r="D674" s="44">
        <v>87892</v>
      </c>
    </row>
    <row r="675" spans="1:4" ht="15.75" customHeight="1" x14ac:dyDescent="0.35">
      <c r="A675" s="45" t="s">
        <v>276</v>
      </c>
      <c r="B675" s="44" t="s">
        <v>268</v>
      </c>
      <c r="C675" s="47">
        <v>2296</v>
      </c>
      <c r="D675" s="44">
        <v>130078</v>
      </c>
    </row>
    <row r="676" spans="1:4" ht="15.75" customHeight="1" x14ac:dyDescent="0.35">
      <c r="A676" s="45" t="s">
        <v>162</v>
      </c>
      <c r="B676" s="44" t="s">
        <v>147</v>
      </c>
      <c r="C676" s="47">
        <v>2064</v>
      </c>
      <c r="D676" s="44">
        <v>35973</v>
      </c>
    </row>
    <row r="677" spans="1:4" ht="15.75" customHeight="1" x14ac:dyDescent="0.35">
      <c r="A677" s="45" t="s">
        <v>162</v>
      </c>
      <c r="B677" s="44" t="s">
        <v>894</v>
      </c>
      <c r="C677" s="47">
        <v>33</v>
      </c>
      <c r="D677" s="44">
        <v>585</v>
      </c>
    </row>
    <row r="678" spans="1:4" ht="15.75" customHeight="1" x14ac:dyDescent="0.35">
      <c r="A678" s="45" t="s">
        <v>162</v>
      </c>
      <c r="B678" s="44" t="s">
        <v>908</v>
      </c>
      <c r="C678" s="47">
        <v>2101</v>
      </c>
      <c r="D678" s="44">
        <v>37213</v>
      </c>
    </row>
    <row r="679" spans="1:4" ht="15.75" customHeight="1" x14ac:dyDescent="0.35">
      <c r="A679" s="45" t="s">
        <v>331</v>
      </c>
      <c r="B679" s="44" t="s">
        <v>325</v>
      </c>
      <c r="C679" s="47">
        <v>0</v>
      </c>
      <c r="D679" s="44">
        <v>0</v>
      </c>
    </row>
    <row r="680" spans="1:4" ht="15.75" customHeight="1" x14ac:dyDescent="0.35">
      <c r="A680" s="45" t="s">
        <v>244</v>
      </c>
      <c r="B680" s="44" t="s">
        <v>890</v>
      </c>
      <c r="C680" s="47">
        <v>8</v>
      </c>
      <c r="D680" s="44">
        <v>221</v>
      </c>
    </row>
    <row r="681" spans="1:4" ht="15.75" customHeight="1" x14ac:dyDescent="0.35">
      <c r="A681" s="45" t="s">
        <v>244</v>
      </c>
      <c r="B681" s="44" t="s">
        <v>904</v>
      </c>
      <c r="C681" s="47">
        <v>1555</v>
      </c>
      <c r="D681" s="44">
        <v>42794</v>
      </c>
    </row>
    <row r="682" spans="1:4" ht="15.75" customHeight="1" x14ac:dyDescent="0.35">
      <c r="A682" s="45" t="s">
        <v>75</v>
      </c>
      <c r="B682" s="44" t="s">
        <v>74</v>
      </c>
      <c r="C682" s="47">
        <v>38</v>
      </c>
      <c r="D682" s="44">
        <v>3222</v>
      </c>
    </row>
    <row r="683" spans="1:4" ht="15.75" customHeight="1" x14ac:dyDescent="0.35">
      <c r="A683" s="45" t="s">
        <v>75</v>
      </c>
      <c r="B683" s="44" t="s">
        <v>899</v>
      </c>
      <c r="C683" s="47">
        <v>644</v>
      </c>
      <c r="D683" s="44">
        <v>18991</v>
      </c>
    </row>
    <row r="684" spans="1:4" ht="15.75" customHeight="1" x14ac:dyDescent="0.35">
      <c r="A684" s="45" t="s">
        <v>75</v>
      </c>
      <c r="B684" s="44" t="s">
        <v>147</v>
      </c>
      <c r="C684" s="47">
        <v>1120</v>
      </c>
      <c r="D684" s="44">
        <v>20122</v>
      </c>
    </row>
    <row r="685" spans="1:4" ht="15.75" customHeight="1" x14ac:dyDescent="0.35">
      <c r="A685" s="45" t="s">
        <v>75</v>
      </c>
      <c r="B685" s="44" t="s">
        <v>213</v>
      </c>
      <c r="C685" s="47">
        <v>1176</v>
      </c>
      <c r="D685" s="44">
        <v>94522</v>
      </c>
    </row>
    <row r="686" spans="1:4" ht="15.75" customHeight="1" x14ac:dyDescent="0.35">
      <c r="A686" s="45" t="s">
        <v>75</v>
      </c>
      <c r="B686" s="44" t="s">
        <v>218</v>
      </c>
      <c r="C686" s="47">
        <v>13068</v>
      </c>
      <c r="D686" s="44">
        <v>13460</v>
      </c>
    </row>
    <row r="687" spans="1:4" ht="15.75" customHeight="1" x14ac:dyDescent="0.35">
      <c r="A687" s="45" t="s">
        <v>75</v>
      </c>
      <c r="B687" s="44" t="s">
        <v>224</v>
      </c>
      <c r="C687" s="47">
        <v>360</v>
      </c>
      <c r="D687" s="44">
        <v>14002</v>
      </c>
    </row>
    <row r="688" spans="1:4" ht="15.75" customHeight="1" x14ac:dyDescent="0.35">
      <c r="A688" s="45" t="s">
        <v>75</v>
      </c>
      <c r="B688" s="44" t="s">
        <v>262</v>
      </c>
      <c r="C688" s="47">
        <v>63</v>
      </c>
      <c r="D688" s="44">
        <v>1568</v>
      </c>
    </row>
    <row r="689" spans="1:4" ht="15.75" customHeight="1" x14ac:dyDescent="0.35">
      <c r="A689" s="45" t="s">
        <v>75</v>
      </c>
      <c r="B689" s="44" t="s">
        <v>892</v>
      </c>
      <c r="C689" s="47">
        <v>416</v>
      </c>
      <c r="D689" s="44">
        <v>6705</v>
      </c>
    </row>
    <row r="690" spans="1:4" ht="15.75" customHeight="1" x14ac:dyDescent="0.35">
      <c r="A690" s="45" t="s">
        <v>75</v>
      </c>
      <c r="B690" s="44" t="s">
        <v>906</v>
      </c>
      <c r="C690" s="47">
        <v>4768</v>
      </c>
      <c r="D690" s="44">
        <v>76781</v>
      </c>
    </row>
    <row r="691" spans="1:4" ht="15.75" customHeight="1" x14ac:dyDescent="0.35">
      <c r="A691" s="45" t="s">
        <v>75</v>
      </c>
      <c r="B691" s="44" t="s">
        <v>893</v>
      </c>
      <c r="C691" s="47">
        <v>50</v>
      </c>
      <c r="D691" s="44">
        <v>321</v>
      </c>
    </row>
    <row r="692" spans="1:4" ht="15.75" customHeight="1" x14ac:dyDescent="0.35">
      <c r="A692" s="45" t="s">
        <v>75</v>
      </c>
      <c r="B692" s="44" t="s">
        <v>907</v>
      </c>
      <c r="C692" s="47">
        <v>970</v>
      </c>
      <c r="D692" s="44">
        <v>6176</v>
      </c>
    </row>
    <row r="693" spans="1:4" ht="15.75" customHeight="1" x14ac:dyDescent="0.35">
      <c r="A693" s="45" t="s">
        <v>75</v>
      </c>
      <c r="B693" s="44" t="s">
        <v>370</v>
      </c>
      <c r="C693" s="47">
        <v>746</v>
      </c>
      <c r="D693" s="44">
        <v>20837</v>
      </c>
    </row>
    <row r="694" spans="1:4" ht="15.75" customHeight="1" x14ac:dyDescent="0.35">
      <c r="A694" s="45" t="s">
        <v>75</v>
      </c>
      <c r="B694" s="44" t="s">
        <v>374</v>
      </c>
      <c r="C694" s="47">
        <v>36</v>
      </c>
      <c r="D694" s="44">
        <v>2856</v>
      </c>
    </row>
    <row r="695" spans="1:4" ht="15.75" customHeight="1" x14ac:dyDescent="0.35">
      <c r="A695" s="45" t="s">
        <v>75</v>
      </c>
      <c r="B695" s="44" t="s">
        <v>381</v>
      </c>
      <c r="C695" s="47">
        <v>28</v>
      </c>
      <c r="D695" s="44">
        <v>2894</v>
      </c>
    </row>
    <row r="696" spans="1:4" ht="15.75" customHeight="1" x14ac:dyDescent="0.35">
      <c r="A696" s="45" t="s">
        <v>219</v>
      </c>
      <c r="B696" s="44" t="s">
        <v>218</v>
      </c>
      <c r="C696" s="47">
        <v>12770</v>
      </c>
      <c r="D696" s="44">
        <v>13153</v>
      </c>
    </row>
    <row r="697" spans="1:4" ht="15.75" customHeight="1" x14ac:dyDescent="0.35">
      <c r="A697" s="45" t="s">
        <v>219</v>
      </c>
      <c r="B697" s="44" t="s">
        <v>224</v>
      </c>
      <c r="C697" s="47">
        <v>825</v>
      </c>
      <c r="D697" s="44">
        <v>26837</v>
      </c>
    </row>
    <row r="698" spans="1:4" ht="15.75" customHeight="1" x14ac:dyDescent="0.35">
      <c r="A698" s="45" t="s">
        <v>310</v>
      </c>
      <c r="B698" s="44" t="s">
        <v>20</v>
      </c>
      <c r="C698" s="47">
        <v>2228</v>
      </c>
      <c r="D698" s="44">
        <v>147835</v>
      </c>
    </row>
    <row r="699" spans="1:4" ht="15.75" customHeight="1" x14ac:dyDescent="0.35">
      <c r="A699" s="45" t="s">
        <v>871</v>
      </c>
      <c r="B699" s="44" t="s">
        <v>881</v>
      </c>
      <c r="C699" s="47">
        <v>438</v>
      </c>
      <c r="D699" s="44">
        <v>25613</v>
      </c>
    </row>
    <row r="700" spans="1:4" ht="15.75" customHeight="1" x14ac:dyDescent="0.35">
      <c r="A700" s="45" t="s">
        <v>871</v>
      </c>
      <c r="B700" s="44" t="s">
        <v>895</v>
      </c>
      <c r="C700" s="47">
        <v>189</v>
      </c>
      <c r="D700" s="44">
        <v>11071</v>
      </c>
    </row>
    <row r="701" spans="1:4" ht="15.75" customHeight="1" x14ac:dyDescent="0.35">
      <c r="A701" s="45" t="s">
        <v>871</v>
      </c>
      <c r="B701" s="44" t="s">
        <v>882</v>
      </c>
      <c r="C701" s="47">
        <v>1</v>
      </c>
      <c r="D701" s="44">
        <v>62</v>
      </c>
    </row>
    <row r="702" spans="1:4" ht="15.75" customHeight="1" x14ac:dyDescent="0.35">
      <c r="A702" s="45" t="s">
        <v>871</v>
      </c>
      <c r="B702" s="44" t="s">
        <v>896</v>
      </c>
      <c r="C702" s="47">
        <v>687</v>
      </c>
      <c r="D702" s="44">
        <v>68023</v>
      </c>
    </row>
    <row r="703" spans="1:4" x14ac:dyDescent="0.35">
      <c r="A703" s="45" t="s">
        <v>871</v>
      </c>
      <c r="B703" s="44" t="s">
        <v>883</v>
      </c>
      <c r="C703" s="47">
        <v>469</v>
      </c>
      <c r="D703" s="44">
        <v>21634</v>
      </c>
    </row>
    <row r="704" spans="1:4" ht="15.75" customHeight="1" x14ac:dyDescent="0.35">
      <c r="A704" s="45" t="s">
        <v>871</v>
      </c>
      <c r="B704" s="44" t="s">
        <v>897</v>
      </c>
      <c r="C704" s="47">
        <v>2505</v>
      </c>
      <c r="D704" s="44">
        <v>115461</v>
      </c>
    </row>
    <row r="705" spans="1:4" ht="15.75" customHeight="1" x14ac:dyDescent="0.35">
      <c r="A705" s="45" t="s">
        <v>871</v>
      </c>
      <c r="B705" s="44" t="s">
        <v>884</v>
      </c>
      <c r="C705" s="47">
        <v>68</v>
      </c>
      <c r="D705" s="44">
        <v>2233</v>
      </c>
    </row>
    <row r="706" spans="1:4" ht="15.75" customHeight="1" x14ac:dyDescent="0.35">
      <c r="A706" s="45" t="s">
        <v>871</v>
      </c>
      <c r="B706" s="44" t="s">
        <v>898</v>
      </c>
      <c r="C706" s="47">
        <v>2120</v>
      </c>
      <c r="D706" s="44">
        <v>69879</v>
      </c>
    </row>
    <row r="707" spans="1:4" ht="15.75" customHeight="1" x14ac:dyDescent="0.35">
      <c r="A707" s="45" t="s">
        <v>871</v>
      </c>
      <c r="B707" s="44" t="s">
        <v>899</v>
      </c>
      <c r="C707" s="47">
        <v>1803</v>
      </c>
      <c r="D707" s="44">
        <v>49670</v>
      </c>
    </row>
    <row r="708" spans="1:4" ht="15.75" customHeight="1" x14ac:dyDescent="0.35">
      <c r="A708" s="45" t="s">
        <v>871</v>
      </c>
      <c r="B708" s="44" t="s">
        <v>140</v>
      </c>
      <c r="C708" s="47">
        <v>914</v>
      </c>
      <c r="D708" s="44">
        <v>87870</v>
      </c>
    </row>
    <row r="709" spans="1:4" ht="15.75" customHeight="1" x14ac:dyDescent="0.35">
      <c r="A709" s="45" t="s">
        <v>871</v>
      </c>
      <c r="B709" s="44" t="s">
        <v>147</v>
      </c>
      <c r="C709" s="47">
        <v>2052</v>
      </c>
      <c r="D709" s="44">
        <v>34450</v>
      </c>
    </row>
    <row r="710" spans="1:4" ht="15.75" customHeight="1" x14ac:dyDescent="0.35">
      <c r="A710" s="45" t="s">
        <v>871</v>
      </c>
      <c r="B710" s="44" t="s">
        <v>202</v>
      </c>
      <c r="C710" s="47">
        <v>76</v>
      </c>
      <c r="D710" s="44">
        <v>2290</v>
      </c>
    </row>
    <row r="711" spans="1:4" ht="15.75" customHeight="1" x14ac:dyDescent="0.35">
      <c r="A711" s="45" t="s">
        <v>871</v>
      </c>
      <c r="B711" s="44" t="s">
        <v>203</v>
      </c>
      <c r="C711" s="47">
        <v>15</v>
      </c>
      <c r="D711" s="44">
        <v>262</v>
      </c>
    </row>
    <row r="712" spans="1:4" ht="15.75" customHeight="1" x14ac:dyDescent="0.35">
      <c r="A712" s="45" t="s">
        <v>871</v>
      </c>
      <c r="B712" s="44" t="s">
        <v>887</v>
      </c>
      <c r="C712" s="47">
        <v>2</v>
      </c>
      <c r="D712" s="44">
        <v>54</v>
      </c>
    </row>
    <row r="713" spans="1:4" ht="15.75" customHeight="1" x14ac:dyDescent="0.35">
      <c r="A713" s="45" t="s">
        <v>871</v>
      </c>
      <c r="B713" s="44" t="s">
        <v>901</v>
      </c>
      <c r="C713" s="47">
        <v>902</v>
      </c>
      <c r="D713" s="44">
        <v>24046</v>
      </c>
    </row>
    <row r="714" spans="1:4" ht="15.75" customHeight="1" x14ac:dyDescent="0.35">
      <c r="A714" s="45" t="s">
        <v>871</v>
      </c>
      <c r="B714" s="44" t="s">
        <v>213</v>
      </c>
      <c r="C714" s="47">
        <v>2538</v>
      </c>
      <c r="D714" s="44">
        <v>95080</v>
      </c>
    </row>
    <row r="715" spans="1:4" ht="15.75" customHeight="1" x14ac:dyDescent="0.35">
      <c r="A715" s="45" t="s">
        <v>871</v>
      </c>
      <c r="B715" s="44" t="s">
        <v>234</v>
      </c>
      <c r="C715" s="47">
        <v>308</v>
      </c>
      <c r="D715" s="44">
        <v>5387</v>
      </c>
    </row>
    <row r="716" spans="1:4" ht="15.75" customHeight="1" x14ac:dyDescent="0.35">
      <c r="A716" s="45" t="s">
        <v>871</v>
      </c>
      <c r="B716" s="44" t="s">
        <v>889</v>
      </c>
      <c r="C716" s="47">
        <v>3</v>
      </c>
      <c r="D716" s="44">
        <v>182</v>
      </c>
    </row>
    <row r="717" spans="1:4" ht="15.75" customHeight="1" x14ac:dyDescent="0.35">
      <c r="A717" s="45" t="s">
        <v>871</v>
      </c>
      <c r="B717" s="44" t="s">
        <v>903</v>
      </c>
      <c r="C717" s="47">
        <v>370</v>
      </c>
      <c r="D717" s="44">
        <v>19368</v>
      </c>
    </row>
    <row r="718" spans="1:4" ht="15.75" customHeight="1" x14ac:dyDescent="0.35">
      <c r="A718" s="45" t="s">
        <v>871</v>
      </c>
      <c r="B718" s="44" t="s">
        <v>890</v>
      </c>
      <c r="C718" s="47">
        <v>942</v>
      </c>
      <c r="D718" s="44">
        <v>32107</v>
      </c>
    </row>
    <row r="719" spans="1:4" ht="15.75" customHeight="1" x14ac:dyDescent="0.35">
      <c r="A719" s="45" t="s">
        <v>871</v>
      </c>
      <c r="B719" s="44" t="s">
        <v>904</v>
      </c>
      <c r="C719" s="47">
        <v>649</v>
      </c>
      <c r="D719" s="44">
        <v>22098</v>
      </c>
    </row>
    <row r="720" spans="1:4" ht="15.75" customHeight="1" x14ac:dyDescent="0.35">
      <c r="A720" s="45" t="s">
        <v>871</v>
      </c>
      <c r="B720" s="44" t="s">
        <v>262</v>
      </c>
      <c r="C720" s="47">
        <v>3601</v>
      </c>
      <c r="D720" s="44">
        <v>89630</v>
      </c>
    </row>
    <row r="721" spans="1:4" ht="15.75" customHeight="1" x14ac:dyDescent="0.35">
      <c r="A721" s="45" t="s">
        <v>871</v>
      </c>
      <c r="B721" s="44" t="s">
        <v>268</v>
      </c>
      <c r="C721" s="47">
        <v>7283</v>
      </c>
      <c r="D721" s="44">
        <v>706994</v>
      </c>
    </row>
    <row r="722" spans="1:4" ht="15.75" customHeight="1" x14ac:dyDescent="0.35">
      <c r="A722" s="45" t="s">
        <v>871</v>
      </c>
      <c r="B722" s="44" t="s">
        <v>303</v>
      </c>
      <c r="C722" s="47">
        <v>1176</v>
      </c>
      <c r="D722" s="44">
        <v>42853</v>
      </c>
    </row>
    <row r="723" spans="1:4" ht="15.75" customHeight="1" x14ac:dyDescent="0.35">
      <c r="A723" s="45" t="s">
        <v>871</v>
      </c>
      <c r="B723" s="44" t="s">
        <v>20</v>
      </c>
      <c r="C723" s="47">
        <v>2582</v>
      </c>
      <c r="D723" s="44">
        <v>187072</v>
      </c>
    </row>
    <row r="724" spans="1:4" ht="15.75" customHeight="1" x14ac:dyDescent="0.35">
      <c r="A724" s="45" t="s">
        <v>871</v>
      </c>
      <c r="B724" s="44" t="s">
        <v>324</v>
      </c>
      <c r="C724" s="47">
        <v>68</v>
      </c>
      <c r="D724" s="44">
        <v>2297</v>
      </c>
    </row>
    <row r="725" spans="1:4" ht="15.75" customHeight="1" x14ac:dyDescent="0.35">
      <c r="A725" s="45" t="s">
        <v>871</v>
      </c>
      <c r="B725" s="44" t="s">
        <v>891</v>
      </c>
      <c r="C725" s="47">
        <v>24</v>
      </c>
      <c r="D725" s="44">
        <v>689</v>
      </c>
    </row>
    <row r="726" spans="1:4" ht="15.75" customHeight="1" x14ac:dyDescent="0.35">
      <c r="A726" s="45" t="s">
        <v>871</v>
      </c>
      <c r="B726" s="44" t="s">
        <v>905</v>
      </c>
      <c r="C726" s="47">
        <v>1293</v>
      </c>
      <c r="D726" s="44">
        <v>36345</v>
      </c>
    </row>
    <row r="727" spans="1:4" ht="15.75" customHeight="1" x14ac:dyDescent="0.35">
      <c r="A727" s="45" t="s">
        <v>871</v>
      </c>
      <c r="B727" s="44" t="s">
        <v>356</v>
      </c>
      <c r="C727" s="47">
        <v>12003</v>
      </c>
      <c r="D727" s="44">
        <v>159603</v>
      </c>
    </row>
    <row r="728" spans="1:4" ht="15.75" customHeight="1" x14ac:dyDescent="0.35">
      <c r="A728" s="45" t="s">
        <v>871</v>
      </c>
      <c r="B728" s="44" t="s">
        <v>363</v>
      </c>
      <c r="C728" s="47">
        <v>18840</v>
      </c>
      <c r="D728" s="44">
        <v>304946</v>
      </c>
    </row>
    <row r="729" spans="1:4" ht="15.75" customHeight="1" x14ac:dyDescent="0.35">
      <c r="A729" s="45" t="s">
        <v>871</v>
      </c>
      <c r="B729" s="44" t="s">
        <v>892</v>
      </c>
      <c r="C729" s="47">
        <v>1110</v>
      </c>
      <c r="D729" s="44">
        <v>17877</v>
      </c>
    </row>
    <row r="730" spans="1:4" ht="15.75" customHeight="1" x14ac:dyDescent="0.35">
      <c r="A730" s="45" t="s">
        <v>871</v>
      </c>
      <c r="B730" s="44" t="s">
        <v>906</v>
      </c>
      <c r="C730" s="47">
        <v>12179</v>
      </c>
      <c r="D730" s="44">
        <v>196094</v>
      </c>
    </row>
    <row r="731" spans="1:4" ht="15.75" customHeight="1" x14ac:dyDescent="0.35">
      <c r="A731" s="45" t="s">
        <v>871</v>
      </c>
      <c r="B731" s="44" t="s">
        <v>893</v>
      </c>
      <c r="C731" s="47">
        <v>329</v>
      </c>
      <c r="D731" s="44">
        <v>6716</v>
      </c>
    </row>
    <row r="732" spans="1:4" ht="15.75" customHeight="1" x14ac:dyDescent="0.35">
      <c r="A732" s="45" t="s">
        <v>871</v>
      </c>
      <c r="B732" s="44" t="s">
        <v>907</v>
      </c>
      <c r="C732" s="47">
        <v>7187</v>
      </c>
      <c r="D732" s="44">
        <v>146914</v>
      </c>
    </row>
    <row r="733" spans="1:4" ht="15.75" customHeight="1" x14ac:dyDescent="0.35">
      <c r="A733" s="45" t="s">
        <v>871</v>
      </c>
      <c r="B733" s="44" t="s">
        <v>370</v>
      </c>
      <c r="C733" s="47">
        <v>661</v>
      </c>
      <c r="D733" s="44">
        <v>9835</v>
      </c>
    </row>
    <row r="734" spans="1:4" ht="15.75" customHeight="1" x14ac:dyDescent="0.35">
      <c r="A734" s="45" t="s">
        <v>871</v>
      </c>
      <c r="B734" s="44" t="s">
        <v>374</v>
      </c>
      <c r="C734" s="47">
        <v>96</v>
      </c>
      <c r="D734" s="44">
        <v>162715</v>
      </c>
    </row>
    <row r="735" spans="1:4" ht="15.75" customHeight="1" x14ac:dyDescent="0.35">
      <c r="A735" s="45" t="s">
        <v>871</v>
      </c>
      <c r="B735" s="44" t="s">
        <v>894</v>
      </c>
      <c r="C735" s="47">
        <v>49</v>
      </c>
      <c r="D735" s="44">
        <v>842</v>
      </c>
    </row>
    <row r="736" spans="1:4" ht="15.75" customHeight="1" x14ac:dyDescent="0.35">
      <c r="A736" s="45" t="s">
        <v>871</v>
      </c>
      <c r="B736" s="44" t="s">
        <v>908</v>
      </c>
      <c r="C736" s="47">
        <v>1055</v>
      </c>
      <c r="D736" s="44">
        <v>18260</v>
      </c>
    </row>
    <row r="737" spans="1:4" ht="15.75" customHeight="1" x14ac:dyDescent="0.35">
      <c r="A737" s="45" t="s">
        <v>871</v>
      </c>
      <c r="B737" s="44" t="s">
        <v>22</v>
      </c>
      <c r="C737" s="47">
        <v>499</v>
      </c>
      <c r="D737" s="44">
        <v>14619</v>
      </c>
    </row>
    <row r="738" spans="1:4" ht="15.75" customHeight="1" x14ac:dyDescent="0.35">
      <c r="A738" s="45" t="s">
        <v>56</v>
      </c>
      <c r="B738" s="44" t="s">
        <v>882</v>
      </c>
      <c r="C738" s="47">
        <v>14</v>
      </c>
      <c r="D738" s="44">
        <v>380</v>
      </c>
    </row>
    <row r="739" spans="1:4" ht="15.75" customHeight="1" x14ac:dyDescent="0.35">
      <c r="A739" s="45" t="s">
        <v>56</v>
      </c>
      <c r="B739" s="44" t="s">
        <v>896</v>
      </c>
      <c r="C739" s="47">
        <v>2334</v>
      </c>
      <c r="D739" s="44">
        <v>64701</v>
      </c>
    </row>
    <row r="740" spans="1:4" ht="15.75" customHeight="1" x14ac:dyDescent="0.35">
      <c r="A740" s="45" t="s">
        <v>56</v>
      </c>
      <c r="B740" s="44" t="s">
        <v>77</v>
      </c>
      <c r="C740" s="47">
        <v>5076</v>
      </c>
      <c r="D740" s="44">
        <v>417704</v>
      </c>
    </row>
    <row r="741" spans="1:4" ht="15.75" customHeight="1" x14ac:dyDescent="0.35">
      <c r="A741" s="45" t="s">
        <v>56</v>
      </c>
      <c r="B741" s="44" t="s">
        <v>140</v>
      </c>
      <c r="C741" s="47">
        <v>1297</v>
      </c>
      <c r="D741" s="44">
        <v>130259</v>
      </c>
    </row>
    <row r="742" spans="1:4" ht="15.75" customHeight="1" x14ac:dyDescent="0.35">
      <c r="A742" s="45" t="s">
        <v>56</v>
      </c>
      <c r="B742" s="44" t="s">
        <v>199</v>
      </c>
      <c r="C742" s="47">
        <v>207</v>
      </c>
      <c r="D742" s="44">
        <v>43635</v>
      </c>
    </row>
    <row r="743" spans="1:4" ht="15.75" customHeight="1" x14ac:dyDescent="0.35">
      <c r="A743" s="45" t="s">
        <v>56</v>
      </c>
      <c r="B743" s="44" t="s">
        <v>147</v>
      </c>
      <c r="C743" s="47">
        <v>2632</v>
      </c>
      <c r="D743" s="44">
        <v>50809</v>
      </c>
    </row>
    <row r="744" spans="1:4" ht="15.75" customHeight="1" x14ac:dyDescent="0.35">
      <c r="A744" s="45" t="s">
        <v>56</v>
      </c>
      <c r="B744" s="44" t="s">
        <v>901</v>
      </c>
      <c r="C744" s="47">
        <v>279</v>
      </c>
      <c r="D744" s="44">
        <v>7564</v>
      </c>
    </row>
    <row r="745" spans="1:4" ht="15.75" customHeight="1" x14ac:dyDescent="0.35">
      <c r="A745" s="45" t="s">
        <v>56</v>
      </c>
      <c r="B745" s="44" t="s">
        <v>213</v>
      </c>
      <c r="C745" s="47">
        <v>2086</v>
      </c>
      <c r="D745" s="44">
        <v>62659</v>
      </c>
    </row>
    <row r="746" spans="1:4" ht="15.75" customHeight="1" x14ac:dyDescent="0.35">
      <c r="A746" s="45" t="s">
        <v>56</v>
      </c>
      <c r="B746" s="44" t="s">
        <v>890</v>
      </c>
      <c r="C746" s="47">
        <v>1</v>
      </c>
      <c r="D746" s="44">
        <v>28</v>
      </c>
    </row>
    <row r="747" spans="1:4" ht="15.75" customHeight="1" x14ac:dyDescent="0.35">
      <c r="A747" s="45" t="s">
        <v>56</v>
      </c>
      <c r="B747" s="44" t="s">
        <v>904</v>
      </c>
      <c r="C747" s="47">
        <v>680</v>
      </c>
      <c r="D747" s="44">
        <v>19081</v>
      </c>
    </row>
    <row r="748" spans="1:4" ht="15.75" customHeight="1" x14ac:dyDescent="0.35">
      <c r="A748" s="45" t="s">
        <v>56</v>
      </c>
      <c r="B748" s="44" t="s">
        <v>262</v>
      </c>
      <c r="C748" s="47">
        <v>543</v>
      </c>
      <c r="D748" s="44">
        <v>17274</v>
      </c>
    </row>
    <row r="749" spans="1:4" ht="15.75" customHeight="1" x14ac:dyDescent="0.35">
      <c r="A749" s="45" t="s">
        <v>56</v>
      </c>
      <c r="B749" s="44" t="s">
        <v>20</v>
      </c>
      <c r="C749" s="47">
        <v>404</v>
      </c>
      <c r="D749" s="44">
        <v>36291</v>
      </c>
    </row>
    <row r="750" spans="1:4" ht="15.75" customHeight="1" x14ac:dyDescent="0.35">
      <c r="A750" s="45" t="s">
        <v>56</v>
      </c>
      <c r="B750" s="44" t="s">
        <v>321</v>
      </c>
      <c r="C750" s="47">
        <v>37</v>
      </c>
      <c r="D750" s="44">
        <v>6889</v>
      </c>
    </row>
    <row r="751" spans="1:4" ht="15.75" customHeight="1" x14ac:dyDescent="0.35">
      <c r="A751" s="45" t="s">
        <v>56</v>
      </c>
      <c r="B751" s="44" t="s">
        <v>324</v>
      </c>
      <c r="C751" s="47">
        <v>145</v>
      </c>
      <c r="D751" s="44">
        <v>5262</v>
      </c>
    </row>
    <row r="752" spans="1:4" ht="15.75" customHeight="1" x14ac:dyDescent="0.35">
      <c r="A752" s="45" t="s">
        <v>56</v>
      </c>
      <c r="B752" s="44" t="s">
        <v>892</v>
      </c>
      <c r="C752" s="47">
        <v>3378</v>
      </c>
      <c r="D752" s="44">
        <v>53449</v>
      </c>
    </row>
    <row r="753" spans="1:4" ht="15.75" customHeight="1" x14ac:dyDescent="0.35">
      <c r="A753" s="45" t="s">
        <v>56</v>
      </c>
      <c r="B753" s="44" t="s">
        <v>906</v>
      </c>
      <c r="C753" s="47">
        <v>7606</v>
      </c>
      <c r="D753" s="44">
        <v>120365</v>
      </c>
    </row>
    <row r="754" spans="1:4" ht="15.75" customHeight="1" x14ac:dyDescent="0.35">
      <c r="A754" s="45" t="s">
        <v>56</v>
      </c>
      <c r="B754" s="44" t="s">
        <v>893</v>
      </c>
      <c r="C754" s="47">
        <v>22</v>
      </c>
      <c r="D754" s="44">
        <v>354</v>
      </c>
    </row>
    <row r="755" spans="1:4" ht="15.75" customHeight="1" x14ac:dyDescent="0.35">
      <c r="A755" s="45" t="s">
        <v>56</v>
      </c>
      <c r="B755" s="44" t="s">
        <v>907</v>
      </c>
      <c r="C755" s="47">
        <v>1822</v>
      </c>
      <c r="D755" s="44">
        <v>28872</v>
      </c>
    </row>
    <row r="756" spans="1:4" ht="15.75" customHeight="1" x14ac:dyDescent="0.35">
      <c r="A756" s="45" t="s">
        <v>56</v>
      </c>
      <c r="B756" s="44" t="s">
        <v>370</v>
      </c>
      <c r="C756" s="47">
        <v>1117</v>
      </c>
      <c r="D756" s="44">
        <v>27642</v>
      </c>
    </row>
    <row r="757" spans="1:4" ht="15.75" customHeight="1" x14ac:dyDescent="0.35">
      <c r="A757" s="45" t="s">
        <v>56</v>
      </c>
      <c r="B757" s="44" t="s">
        <v>374</v>
      </c>
      <c r="C757" s="47">
        <v>128</v>
      </c>
      <c r="D757" s="44">
        <v>16676</v>
      </c>
    </row>
    <row r="758" spans="1:4" ht="15.75" customHeight="1" x14ac:dyDescent="0.35">
      <c r="A758" s="45" t="s">
        <v>56</v>
      </c>
      <c r="B758" s="44" t="s">
        <v>894</v>
      </c>
      <c r="C758" s="47">
        <v>735</v>
      </c>
      <c r="D758" s="44">
        <v>14664</v>
      </c>
    </row>
    <row r="759" spans="1:4" ht="15.75" customHeight="1" x14ac:dyDescent="0.35">
      <c r="A759" s="45" t="s">
        <v>56</v>
      </c>
      <c r="B759" s="44" t="s">
        <v>908</v>
      </c>
      <c r="C759" s="47">
        <v>2175</v>
      </c>
      <c r="D759" s="44">
        <v>43371</v>
      </c>
    </row>
    <row r="760" spans="1:4" ht="15.75" customHeight="1" x14ac:dyDescent="0.35">
      <c r="A760" s="45" t="s">
        <v>56</v>
      </c>
      <c r="B760" s="44" t="s">
        <v>381</v>
      </c>
      <c r="C760" s="47">
        <v>150</v>
      </c>
      <c r="D760" s="44">
        <v>84418</v>
      </c>
    </row>
    <row r="761" spans="1:4" ht="15.75" customHeight="1" x14ac:dyDescent="0.35">
      <c r="A761" s="45" t="s">
        <v>57</v>
      </c>
      <c r="B761" s="44" t="s">
        <v>882</v>
      </c>
      <c r="C761" s="47">
        <v>159</v>
      </c>
      <c r="D761" s="44">
        <v>3333</v>
      </c>
    </row>
    <row r="762" spans="1:4" ht="15.75" customHeight="1" x14ac:dyDescent="0.35">
      <c r="A762" s="45" t="s">
        <v>57</v>
      </c>
      <c r="B762" s="44" t="s">
        <v>896</v>
      </c>
      <c r="C762" s="47">
        <v>680</v>
      </c>
      <c r="D762" s="44">
        <v>14264</v>
      </c>
    </row>
    <row r="763" spans="1:4" ht="15.75" customHeight="1" x14ac:dyDescent="0.35">
      <c r="A763" s="45" t="s">
        <v>57</v>
      </c>
      <c r="B763" s="44" t="s">
        <v>77</v>
      </c>
      <c r="C763" s="47">
        <v>5446</v>
      </c>
      <c r="D763" s="44">
        <v>682484</v>
      </c>
    </row>
    <row r="764" spans="1:4" ht="15.75" customHeight="1" x14ac:dyDescent="0.35">
      <c r="A764" s="45" t="s">
        <v>57</v>
      </c>
      <c r="B764" s="44" t="s">
        <v>883</v>
      </c>
      <c r="C764" s="47">
        <v>459</v>
      </c>
      <c r="D764" s="44">
        <v>18114</v>
      </c>
    </row>
    <row r="765" spans="1:4" ht="15.75" customHeight="1" x14ac:dyDescent="0.35">
      <c r="A765" s="45" t="s">
        <v>57</v>
      </c>
      <c r="B765" s="44" t="s">
        <v>897</v>
      </c>
      <c r="C765" s="47">
        <v>1668</v>
      </c>
      <c r="D765" s="44">
        <v>65750</v>
      </c>
    </row>
    <row r="766" spans="1:4" ht="15.75" customHeight="1" x14ac:dyDescent="0.35">
      <c r="A766" s="45" t="s">
        <v>57</v>
      </c>
      <c r="B766" s="44" t="s">
        <v>898</v>
      </c>
      <c r="C766" s="47">
        <v>46</v>
      </c>
      <c r="D766" s="44">
        <v>1382</v>
      </c>
    </row>
    <row r="767" spans="1:4" ht="15.75" customHeight="1" x14ac:dyDescent="0.35">
      <c r="A767" s="45" t="s">
        <v>57</v>
      </c>
      <c r="B767" s="44" t="s">
        <v>885</v>
      </c>
      <c r="C767" s="47">
        <v>7</v>
      </c>
      <c r="D767" s="44">
        <v>188</v>
      </c>
    </row>
    <row r="768" spans="1:4" ht="15.75" customHeight="1" x14ac:dyDescent="0.35">
      <c r="A768" s="45" t="s">
        <v>57</v>
      </c>
      <c r="B768" s="44" t="s">
        <v>899</v>
      </c>
      <c r="C768" s="47">
        <v>913</v>
      </c>
      <c r="D768" s="44">
        <v>24604</v>
      </c>
    </row>
    <row r="769" spans="1:4" ht="15.75" customHeight="1" x14ac:dyDescent="0.35">
      <c r="A769" s="45" t="s">
        <v>57</v>
      </c>
      <c r="B769" s="44" t="s">
        <v>140</v>
      </c>
      <c r="C769" s="47">
        <v>33</v>
      </c>
      <c r="D769" s="44">
        <v>5235</v>
      </c>
    </row>
    <row r="770" spans="1:4" ht="15.75" customHeight="1" x14ac:dyDescent="0.35">
      <c r="A770" s="45" t="s">
        <v>57</v>
      </c>
      <c r="B770" s="44" t="s">
        <v>145</v>
      </c>
      <c r="C770" s="47">
        <v>782</v>
      </c>
      <c r="D770" s="44">
        <v>262653</v>
      </c>
    </row>
    <row r="771" spans="1:4" ht="15.75" customHeight="1" x14ac:dyDescent="0.35">
      <c r="A771" s="45" t="s">
        <v>57</v>
      </c>
      <c r="B771" s="44" t="s">
        <v>199</v>
      </c>
      <c r="C771" s="47">
        <v>49</v>
      </c>
      <c r="D771" s="44">
        <v>15460</v>
      </c>
    </row>
    <row r="772" spans="1:4" ht="15.75" customHeight="1" x14ac:dyDescent="0.35">
      <c r="A772" s="45" t="s">
        <v>57</v>
      </c>
      <c r="B772" s="44" t="s">
        <v>147</v>
      </c>
      <c r="C772" s="47">
        <v>1908</v>
      </c>
      <c r="D772" s="44">
        <v>32405</v>
      </c>
    </row>
    <row r="773" spans="1:4" ht="15.75" customHeight="1" x14ac:dyDescent="0.35">
      <c r="A773" s="45" t="s">
        <v>57</v>
      </c>
      <c r="B773" s="44" t="s">
        <v>202</v>
      </c>
      <c r="C773" s="47">
        <v>8</v>
      </c>
      <c r="D773" s="44">
        <v>269</v>
      </c>
    </row>
    <row r="774" spans="1:4" ht="15.75" customHeight="1" x14ac:dyDescent="0.35">
      <c r="A774" s="45" t="s">
        <v>57</v>
      </c>
      <c r="B774" s="44" t="s">
        <v>203</v>
      </c>
      <c r="C774" s="47">
        <v>1</v>
      </c>
      <c r="D774" s="44">
        <v>26</v>
      </c>
    </row>
    <row r="775" spans="1:4" ht="15.75" customHeight="1" x14ac:dyDescent="0.35">
      <c r="A775" s="45" t="s">
        <v>57</v>
      </c>
      <c r="B775" s="44" t="s">
        <v>887</v>
      </c>
      <c r="C775" s="47">
        <v>2</v>
      </c>
      <c r="D775" s="44">
        <v>56</v>
      </c>
    </row>
    <row r="776" spans="1:4" ht="15.75" customHeight="1" x14ac:dyDescent="0.35">
      <c r="A776" s="45" t="s">
        <v>57</v>
      </c>
      <c r="B776" s="44" t="s">
        <v>901</v>
      </c>
      <c r="C776" s="47">
        <v>1013</v>
      </c>
      <c r="D776" s="44">
        <v>28643</v>
      </c>
    </row>
    <row r="777" spans="1:4" ht="15.75" customHeight="1" x14ac:dyDescent="0.35">
      <c r="A777" s="45" t="s">
        <v>57</v>
      </c>
      <c r="B777" s="44" t="s">
        <v>213</v>
      </c>
      <c r="C777" s="47">
        <v>2457</v>
      </c>
      <c r="D777" s="44">
        <v>61357</v>
      </c>
    </row>
    <row r="778" spans="1:4" ht="15.75" customHeight="1" x14ac:dyDescent="0.35">
      <c r="A778" s="45" t="s">
        <v>57</v>
      </c>
      <c r="B778" s="44" t="s">
        <v>224</v>
      </c>
      <c r="C778" s="47">
        <v>19</v>
      </c>
      <c r="D778" s="44">
        <v>618</v>
      </c>
    </row>
    <row r="779" spans="1:4" ht="15.75" customHeight="1" x14ac:dyDescent="0.35">
      <c r="A779" s="45" t="s">
        <v>57</v>
      </c>
      <c r="B779" s="44" t="s">
        <v>234</v>
      </c>
      <c r="C779" s="47">
        <v>481</v>
      </c>
      <c r="D779" s="44">
        <v>8306</v>
      </c>
    </row>
    <row r="780" spans="1:4" ht="15.75" customHeight="1" x14ac:dyDescent="0.35">
      <c r="A780" s="45" t="s">
        <v>57</v>
      </c>
      <c r="B780" s="44" t="s">
        <v>890</v>
      </c>
      <c r="C780" s="47">
        <v>3</v>
      </c>
      <c r="D780" s="44">
        <v>117</v>
      </c>
    </row>
    <row r="781" spans="1:4" ht="15.75" customHeight="1" x14ac:dyDescent="0.35">
      <c r="A781" s="45" t="s">
        <v>57</v>
      </c>
      <c r="B781" s="44" t="s">
        <v>904</v>
      </c>
      <c r="C781" s="47">
        <v>727</v>
      </c>
      <c r="D781" s="44">
        <v>33608</v>
      </c>
    </row>
    <row r="782" spans="1:4" ht="15.75" customHeight="1" x14ac:dyDescent="0.35">
      <c r="A782" s="45" t="s">
        <v>57</v>
      </c>
      <c r="B782" s="44" t="s">
        <v>262</v>
      </c>
      <c r="C782" s="47">
        <v>1090</v>
      </c>
      <c r="D782" s="44">
        <v>27227</v>
      </c>
    </row>
    <row r="783" spans="1:4" ht="15.75" customHeight="1" x14ac:dyDescent="0.35">
      <c r="A783" s="45" t="s">
        <v>57</v>
      </c>
      <c r="B783" s="44" t="s">
        <v>268</v>
      </c>
      <c r="C783" s="47">
        <v>5356</v>
      </c>
      <c r="D783" s="44">
        <v>284988</v>
      </c>
    </row>
    <row r="784" spans="1:4" ht="15.75" customHeight="1" x14ac:dyDescent="0.35">
      <c r="A784" s="45" t="s">
        <v>57</v>
      </c>
      <c r="B784" s="44" t="s">
        <v>303</v>
      </c>
      <c r="C784" s="47">
        <v>572</v>
      </c>
      <c r="D784" s="44">
        <v>20844</v>
      </c>
    </row>
    <row r="785" spans="1:4" ht="15.75" customHeight="1" x14ac:dyDescent="0.35">
      <c r="A785" s="45" t="s">
        <v>57</v>
      </c>
      <c r="B785" s="44" t="s">
        <v>7</v>
      </c>
      <c r="C785" s="47">
        <v>290</v>
      </c>
      <c r="D785" s="44">
        <v>121403</v>
      </c>
    </row>
    <row r="786" spans="1:4" ht="15.75" customHeight="1" x14ac:dyDescent="0.35">
      <c r="A786" s="45" t="s">
        <v>57</v>
      </c>
      <c r="B786" s="44" t="s">
        <v>20</v>
      </c>
      <c r="C786" s="47">
        <v>5615</v>
      </c>
      <c r="D786" s="44">
        <v>245730</v>
      </c>
    </row>
    <row r="787" spans="1:4" ht="15.75" customHeight="1" x14ac:dyDescent="0.35">
      <c r="A787" s="45" t="s">
        <v>57</v>
      </c>
      <c r="B787" s="44" t="s">
        <v>8</v>
      </c>
      <c r="C787" s="47">
        <v>251</v>
      </c>
      <c r="D787" s="44">
        <v>113949</v>
      </c>
    </row>
    <row r="788" spans="1:4" ht="15.75" customHeight="1" x14ac:dyDescent="0.35">
      <c r="A788" s="45" t="s">
        <v>57</v>
      </c>
      <c r="B788" s="44" t="s">
        <v>324</v>
      </c>
      <c r="C788" s="47">
        <v>243</v>
      </c>
      <c r="D788" s="44">
        <v>5002</v>
      </c>
    </row>
    <row r="789" spans="1:4" ht="15.75" customHeight="1" x14ac:dyDescent="0.35">
      <c r="A789" s="45" t="s">
        <v>57</v>
      </c>
      <c r="B789" s="44" t="s">
        <v>325</v>
      </c>
      <c r="C789" s="47">
        <v>0</v>
      </c>
      <c r="D789" s="44">
        <v>0</v>
      </c>
    </row>
    <row r="790" spans="1:4" ht="15.75" customHeight="1" x14ac:dyDescent="0.35">
      <c r="A790" s="45" t="s">
        <v>57</v>
      </c>
      <c r="B790" s="44" t="s">
        <v>891</v>
      </c>
      <c r="C790" s="47">
        <v>81</v>
      </c>
      <c r="D790" s="44">
        <v>6958</v>
      </c>
    </row>
    <row r="791" spans="1:4" ht="15.75" customHeight="1" x14ac:dyDescent="0.35">
      <c r="A791" s="45" t="s">
        <v>57</v>
      </c>
      <c r="B791" s="44" t="s">
        <v>905</v>
      </c>
      <c r="C791" s="47">
        <v>160</v>
      </c>
      <c r="D791" s="44">
        <v>13760</v>
      </c>
    </row>
    <row r="792" spans="1:4" ht="15.75" customHeight="1" x14ac:dyDescent="0.35">
      <c r="A792" s="45" t="s">
        <v>57</v>
      </c>
      <c r="B792" s="44" t="s">
        <v>356</v>
      </c>
      <c r="C792" s="47">
        <v>11830</v>
      </c>
      <c r="D792" s="44">
        <v>176305</v>
      </c>
    </row>
    <row r="793" spans="1:4" ht="15.75" customHeight="1" x14ac:dyDescent="0.35">
      <c r="A793" s="45" t="s">
        <v>57</v>
      </c>
      <c r="B793" s="44" t="s">
        <v>363</v>
      </c>
      <c r="C793" s="47">
        <v>16783</v>
      </c>
      <c r="D793" s="44">
        <v>310301</v>
      </c>
    </row>
    <row r="794" spans="1:4" ht="15.75" customHeight="1" x14ac:dyDescent="0.35">
      <c r="A794" s="45" t="s">
        <v>57</v>
      </c>
      <c r="B794" s="44" t="s">
        <v>892</v>
      </c>
      <c r="C794" s="47">
        <v>2538</v>
      </c>
      <c r="D794" s="44">
        <v>37661</v>
      </c>
    </row>
    <row r="795" spans="1:4" ht="15.75" customHeight="1" x14ac:dyDescent="0.35">
      <c r="A795" s="45" t="s">
        <v>57</v>
      </c>
      <c r="B795" s="44" t="s">
        <v>906</v>
      </c>
      <c r="C795" s="47">
        <v>12351</v>
      </c>
      <c r="D795" s="44">
        <v>183273</v>
      </c>
    </row>
    <row r="796" spans="1:4" ht="15.75" customHeight="1" x14ac:dyDescent="0.35">
      <c r="A796" s="45" t="s">
        <v>57</v>
      </c>
      <c r="B796" s="44" t="s">
        <v>893</v>
      </c>
      <c r="C796" s="47">
        <v>364</v>
      </c>
      <c r="D796" s="44">
        <v>5783</v>
      </c>
    </row>
    <row r="797" spans="1:4" ht="15.75" customHeight="1" x14ac:dyDescent="0.35">
      <c r="A797" s="45" t="s">
        <v>57</v>
      </c>
      <c r="B797" s="44" t="s">
        <v>907</v>
      </c>
      <c r="C797" s="47">
        <v>7633</v>
      </c>
      <c r="D797" s="44">
        <v>121148</v>
      </c>
    </row>
    <row r="798" spans="1:4" ht="15.75" customHeight="1" x14ac:dyDescent="0.35">
      <c r="A798" s="45" t="s">
        <v>57</v>
      </c>
      <c r="B798" s="44" t="s">
        <v>370</v>
      </c>
      <c r="C798" s="47">
        <v>3247</v>
      </c>
      <c r="D798" s="44">
        <v>72507</v>
      </c>
    </row>
    <row r="799" spans="1:4" ht="15.75" customHeight="1" x14ac:dyDescent="0.35">
      <c r="A799" s="45" t="s">
        <v>57</v>
      </c>
      <c r="B799" s="44" t="s">
        <v>374</v>
      </c>
      <c r="C799" s="47">
        <v>245</v>
      </c>
      <c r="D799" s="44">
        <v>409780</v>
      </c>
    </row>
    <row r="800" spans="1:4" ht="15.75" customHeight="1" x14ac:dyDescent="0.35">
      <c r="A800" s="45" t="s">
        <v>57</v>
      </c>
      <c r="B800" s="44" t="s">
        <v>894</v>
      </c>
      <c r="C800" s="47">
        <v>168</v>
      </c>
      <c r="D800" s="44">
        <v>2468</v>
      </c>
    </row>
    <row r="801" spans="1:4" ht="15.75" customHeight="1" x14ac:dyDescent="0.35">
      <c r="A801" s="45" t="s">
        <v>57</v>
      </c>
      <c r="B801" s="44" t="s">
        <v>908</v>
      </c>
      <c r="C801" s="47">
        <v>2929</v>
      </c>
      <c r="D801" s="44">
        <v>43119</v>
      </c>
    </row>
    <row r="802" spans="1:4" ht="15.75" customHeight="1" x14ac:dyDescent="0.35">
      <c r="A802" s="45" t="s">
        <v>57</v>
      </c>
      <c r="B802" s="44" t="s">
        <v>380</v>
      </c>
      <c r="C802" s="47">
        <v>56</v>
      </c>
      <c r="D802" s="44">
        <v>43186</v>
      </c>
    </row>
    <row r="803" spans="1:4" ht="15.75" customHeight="1" x14ac:dyDescent="0.35">
      <c r="A803" s="45" t="s">
        <v>57</v>
      </c>
      <c r="B803" s="44" t="s">
        <v>22</v>
      </c>
      <c r="C803" s="47">
        <v>1617</v>
      </c>
      <c r="D803" s="44">
        <v>72253</v>
      </c>
    </row>
    <row r="804" spans="1:4" ht="15.75" customHeight="1" x14ac:dyDescent="0.35">
      <c r="A804" s="45" t="s">
        <v>57</v>
      </c>
      <c r="B804" s="44" t="s">
        <v>381</v>
      </c>
      <c r="C804" s="47">
        <v>169</v>
      </c>
      <c r="D804" s="44">
        <v>130964</v>
      </c>
    </row>
    <row r="805" spans="1:4" ht="15.75" customHeight="1" x14ac:dyDescent="0.35">
      <c r="A805" s="45" t="s">
        <v>160</v>
      </c>
      <c r="B805" s="44" t="s">
        <v>147</v>
      </c>
      <c r="C805" s="47">
        <v>250</v>
      </c>
      <c r="D805" s="44">
        <v>3912</v>
      </c>
    </row>
    <row r="806" spans="1:4" ht="15.75" customHeight="1" x14ac:dyDescent="0.35">
      <c r="A806" s="45" t="s">
        <v>160</v>
      </c>
      <c r="B806" s="44" t="s">
        <v>894</v>
      </c>
      <c r="C806" s="47">
        <v>29</v>
      </c>
      <c r="D806" s="44">
        <v>478</v>
      </c>
    </row>
    <row r="807" spans="1:4" ht="15.75" customHeight="1" x14ac:dyDescent="0.35">
      <c r="A807" s="45" t="s">
        <v>160</v>
      </c>
      <c r="B807" s="44" t="s">
        <v>908</v>
      </c>
      <c r="C807" s="47">
        <v>208</v>
      </c>
      <c r="D807" s="44">
        <v>3376</v>
      </c>
    </row>
    <row r="808" spans="1:4" ht="15.75" customHeight="1" x14ac:dyDescent="0.35">
      <c r="A808" s="45" t="s">
        <v>377</v>
      </c>
      <c r="B808" s="44" t="s">
        <v>22</v>
      </c>
      <c r="C808" s="47">
        <v>414</v>
      </c>
      <c r="D808" s="44">
        <v>76835</v>
      </c>
    </row>
    <row r="809" spans="1:4" ht="15.75" customHeight="1" x14ac:dyDescent="0.35">
      <c r="A809" s="45" t="s">
        <v>163</v>
      </c>
      <c r="B809" s="44" t="s">
        <v>147</v>
      </c>
      <c r="C809" s="47">
        <v>981</v>
      </c>
      <c r="D809" s="44">
        <v>21053</v>
      </c>
    </row>
    <row r="810" spans="1:4" ht="15.75" customHeight="1" x14ac:dyDescent="0.35">
      <c r="A810" s="45" t="s">
        <v>164</v>
      </c>
      <c r="B810" s="44" t="s">
        <v>147</v>
      </c>
      <c r="C810" s="47">
        <v>1347</v>
      </c>
      <c r="D810" s="44">
        <v>23869</v>
      </c>
    </row>
    <row r="811" spans="1:4" x14ac:dyDescent="0.35">
      <c r="A811" s="45" t="s">
        <v>58</v>
      </c>
      <c r="B811" s="44" t="s">
        <v>896</v>
      </c>
      <c r="C811" s="47">
        <v>1814</v>
      </c>
      <c r="D811" s="44">
        <v>64416</v>
      </c>
    </row>
    <row r="812" spans="1:4" ht="15.75" customHeight="1" x14ac:dyDescent="0.35">
      <c r="A812" s="45" t="s">
        <v>58</v>
      </c>
      <c r="B812" s="44" t="s">
        <v>77</v>
      </c>
      <c r="C812" s="47">
        <v>2895</v>
      </c>
      <c r="D812" s="44">
        <v>322467</v>
      </c>
    </row>
    <row r="813" spans="1:4" ht="15.75" customHeight="1" x14ac:dyDescent="0.35">
      <c r="A813" s="45" t="s">
        <v>58</v>
      </c>
      <c r="B813" s="44" t="s">
        <v>898</v>
      </c>
      <c r="C813" s="47">
        <v>2582</v>
      </c>
      <c r="D813" s="44">
        <v>81650</v>
      </c>
    </row>
    <row r="814" spans="1:4" ht="15.75" customHeight="1" x14ac:dyDescent="0.35">
      <c r="A814" s="45" t="s">
        <v>58</v>
      </c>
      <c r="B814" s="44" t="s">
        <v>140</v>
      </c>
      <c r="C814" s="47">
        <v>2049</v>
      </c>
      <c r="D814" s="44">
        <v>209076</v>
      </c>
    </row>
    <row r="815" spans="1:4" ht="15.75" customHeight="1" x14ac:dyDescent="0.35">
      <c r="A815" s="45" t="s">
        <v>58</v>
      </c>
      <c r="B815" s="44" t="s">
        <v>199</v>
      </c>
      <c r="C815" s="47">
        <v>129</v>
      </c>
      <c r="D815" s="44">
        <v>38652</v>
      </c>
    </row>
    <row r="816" spans="1:4" ht="15.75" customHeight="1" x14ac:dyDescent="0.35">
      <c r="A816" s="45" t="s">
        <v>58</v>
      </c>
      <c r="B816" s="44" t="s">
        <v>147</v>
      </c>
      <c r="C816" s="47">
        <v>961</v>
      </c>
      <c r="D816" s="44">
        <v>16979</v>
      </c>
    </row>
    <row r="817" spans="1:4" ht="15.75" customHeight="1" x14ac:dyDescent="0.35">
      <c r="A817" s="45" t="s">
        <v>58</v>
      </c>
      <c r="B817" s="44" t="s">
        <v>203</v>
      </c>
      <c r="C817" s="47">
        <v>43</v>
      </c>
      <c r="D817" s="44">
        <v>1259</v>
      </c>
    </row>
    <row r="818" spans="1:4" ht="15.75" customHeight="1" x14ac:dyDescent="0.35">
      <c r="A818" s="45" t="s">
        <v>58</v>
      </c>
      <c r="B818" s="44" t="s">
        <v>901</v>
      </c>
      <c r="C818" s="47">
        <v>100</v>
      </c>
      <c r="D818" s="44">
        <v>2668</v>
      </c>
    </row>
    <row r="819" spans="1:4" x14ac:dyDescent="0.35">
      <c r="A819" s="45" t="s">
        <v>58</v>
      </c>
      <c r="B819" s="44" t="s">
        <v>213</v>
      </c>
      <c r="C819" s="47">
        <v>1030</v>
      </c>
      <c r="D819" s="44">
        <v>20654</v>
      </c>
    </row>
    <row r="820" spans="1:4" ht="15.75" customHeight="1" x14ac:dyDescent="0.35">
      <c r="A820" s="45" t="s">
        <v>58</v>
      </c>
      <c r="B820" s="44" t="s">
        <v>904</v>
      </c>
      <c r="C820" s="47">
        <v>1259</v>
      </c>
      <c r="D820" s="44">
        <v>39432</v>
      </c>
    </row>
    <row r="821" spans="1:4" ht="15.75" customHeight="1" x14ac:dyDescent="0.35">
      <c r="A821" s="45" t="s">
        <v>58</v>
      </c>
      <c r="B821" s="44" t="s">
        <v>262</v>
      </c>
      <c r="C821" s="47">
        <v>2612</v>
      </c>
      <c r="D821" s="44">
        <v>68038</v>
      </c>
    </row>
    <row r="822" spans="1:4" ht="15.75" customHeight="1" x14ac:dyDescent="0.35">
      <c r="A822" s="45" t="s">
        <v>58</v>
      </c>
      <c r="B822" s="44" t="s">
        <v>356</v>
      </c>
      <c r="C822" s="47">
        <v>7409</v>
      </c>
      <c r="D822" s="44">
        <v>113492</v>
      </c>
    </row>
    <row r="823" spans="1:4" ht="15.75" customHeight="1" x14ac:dyDescent="0.35">
      <c r="A823" s="45" t="s">
        <v>58</v>
      </c>
      <c r="B823" s="44" t="s">
        <v>363</v>
      </c>
      <c r="C823" s="47">
        <v>4000</v>
      </c>
      <c r="D823" s="44">
        <v>73170</v>
      </c>
    </row>
    <row r="824" spans="1:4" ht="15.75" customHeight="1" x14ac:dyDescent="0.35">
      <c r="A824" s="45" t="s">
        <v>58</v>
      </c>
      <c r="B824" s="44" t="s">
        <v>906</v>
      </c>
      <c r="C824" s="47">
        <v>6547</v>
      </c>
      <c r="D824" s="44">
        <v>89714</v>
      </c>
    </row>
    <row r="825" spans="1:4" ht="15.75" customHeight="1" x14ac:dyDescent="0.35">
      <c r="A825" s="45" t="s">
        <v>58</v>
      </c>
      <c r="B825" s="44" t="s">
        <v>907</v>
      </c>
      <c r="C825" s="47">
        <v>4507</v>
      </c>
      <c r="D825" s="44">
        <v>61979</v>
      </c>
    </row>
    <row r="826" spans="1:4" ht="15.75" customHeight="1" x14ac:dyDescent="0.35">
      <c r="A826" s="45" t="s">
        <v>58</v>
      </c>
      <c r="B826" s="44" t="s">
        <v>370</v>
      </c>
      <c r="C826" s="47">
        <v>374</v>
      </c>
      <c r="D826" s="44">
        <v>5580</v>
      </c>
    </row>
    <row r="827" spans="1:4" ht="15.75" customHeight="1" x14ac:dyDescent="0.35">
      <c r="A827" s="45" t="s">
        <v>58</v>
      </c>
      <c r="B827" s="44" t="s">
        <v>374</v>
      </c>
      <c r="C827" s="47">
        <v>156</v>
      </c>
      <c r="D827" s="44">
        <v>256671</v>
      </c>
    </row>
    <row r="828" spans="1:4" ht="15.75" customHeight="1" x14ac:dyDescent="0.35">
      <c r="A828" s="45" t="s">
        <v>58</v>
      </c>
      <c r="B828" s="44" t="s">
        <v>908</v>
      </c>
      <c r="C828" s="47">
        <v>3920</v>
      </c>
      <c r="D828" s="44">
        <v>63246</v>
      </c>
    </row>
    <row r="829" spans="1:4" ht="15.75" customHeight="1" x14ac:dyDescent="0.35">
      <c r="A829" s="45" t="s">
        <v>58</v>
      </c>
      <c r="B829" s="44" t="s">
        <v>381</v>
      </c>
      <c r="C829" s="47">
        <v>158</v>
      </c>
      <c r="D829" s="44">
        <v>65105</v>
      </c>
    </row>
    <row r="830" spans="1:4" ht="15.75" customHeight="1" x14ac:dyDescent="0.35">
      <c r="A830" s="45" t="s">
        <v>332</v>
      </c>
      <c r="B830" s="44" t="s">
        <v>325</v>
      </c>
      <c r="C830" s="47">
        <v>0</v>
      </c>
      <c r="D830" s="44">
        <v>0</v>
      </c>
    </row>
    <row r="831" spans="1:4" ht="15.75" customHeight="1" x14ac:dyDescent="0.35">
      <c r="A831" s="45" t="s">
        <v>277</v>
      </c>
      <c r="B831" s="44" t="s">
        <v>268</v>
      </c>
      <c r="C831" s="47">
        <v>3053</v>
      </c>
      <c r="D831" s="44">
        <v>124574</v>
      </c>
    </row>
    <row r="832" spans="1:4" ht="15.75" customHeight="1" x14ac:dyDescent="0.35">
      <c r="A832" s="45" t="s">
        <v>245</v>
      </c>
      <c r="B832" s="44" t="s">
        <v>890</v>
      </c>
      <c r="C832" s="47">
        <v>11</v>
      </c>
      <c r="D832" s="44">
        <v>334</v>
      </c>
    </row>
    <row r="833" spans="1:4" ht="15.75" customHeight="1" x14ac:dyDescent="0.35">
      <c r="A833" s="45" t="s">
        <v>245</v>
      </c>
      <c r="B833" s="44" t="s">
        <v>904</v>
      </c>
      <c r="C833" s="47">
        <v>2429</v>
      </c>
      <c r="D833" s="44">
        <v>70444</v>
      </c>
    </row>
    <row r="834" spans="1:4" ht="15.75" customHeight="1" x14ac:dyDescent="0.35">
      <c r="A834" s="45" t="s">
        <v>880</v>
      </c>
      <c r="B834" s="44" t="s">
        <v>884</v>
      </c>
      <c r="C834" s="47">
        <v>350</v>
      </c>
      <c r="D834" s="44">
        <v>11249</v>
      </c>
    </row>
    <row r="835" spans="1:4" ht="15.75" customHeight="1" x14ac:dyDescent="0.35">
      <c r="A835" s="45" t="s">
        <v>880</v>
      </c>
      <c r="B835" s="44" t="s">
        <v>898</v>
      </c>
      <c r="C835" s="47">
        <v>350</v>
      </c>
      <c r="D835" s="44">
        <v>11249</v>
      </c>
    </row>
    <row r="836" spans="1:4" ht="15.75" customHeight="1" x14ac:dyDescent="0.35">
      <c r="A836" s="45" t="s">
        <v>880</v>
      </c>
      <c r="B836" s="44" t="s">
        <v>147</v>
      </c>
      <c r="C836" s="47">
        <v>600</v>
      </c>
      <c r="D836" s="44">
        <v>11466</v>
      </c>
    </row>
    <row r="837" spans="1:4" ht="15.75" customHeight="1" x14ac:dyDescent="0.35">
      <c r="A837" s="45" t="s">
        <v>880</v>
      </c>
      <c r="B837" s="44" t="s">
        <v>890</v>
      </c>
      <c r="C837" s="47">
        <v>300</v>
      </c>
      <c r="D837" s="44">
        <v>12399</v>
      </c>
    </row>
    <row r="838" spans="1:4" ht="15.75" customHeight="1" x14ac:dyDescent="0.35">
      <c r="A838" s="45" t="s">
        <v>880</v>
      </c>
      <c r="B838" s="44" t="s">
        <v>904</v>
      </c>
      <c r="C838" s="47">
        <v>300</v>
      </c>
      <c r="D838" s="44">
        <v>12399</v>
      </c>
    </row>
    <row r="839" spans="1:4" ht="15.75" customHeight="1" x14ac:dyDescent="0.35">
      <c r="A839" s="45" t="s">
        <v>880</v>
      </c>
      <c r="B839" s="44" t="s">
        <v>894</v>
      </c>
      <c r="C839" s="47">
        <v>500</v>
      </c>
      <c r="D839" s="44">
        <v>9430</v>
      </c>
    </row>
    <row r="840" spans="1:4" ht="15.75" customHeight="1" x14ac:dyDescent="0.35">
      <c r="A840" s="45" t="s">
        <v>880</v>
      </c>
      <c r="B840" s="44" t="s">
        <v>908</v>
      </c>
      <c r="C840" s="47">
        <v>500</v>
      </c>
      <c r="D840" s="44">
        <v>9430</v>
      </c>
    </row>
    <row r="841" spans="1:4" ht="15.75" customHeight="1" x14ac:dyDescent="0.35">
      <c r="A841" s="45" t="s">
        <v>246</v>
      </c>
      <c r="B841" s="44" t="s">
        <v>890</v>
      </c>
      <c r="C841" s="47">
        <v>35</v>
      </c>
      <c r="D841" s="44">
        <v>1027</v>
      </c>
    </row>
    <row r="842" spans="1:4" ht="15.75" customHeight="1" x14ac:dyDescent="0.35">
      <c r="A842" s="45" t="s">
        <v>246</v>
      </c>
      <c r="B842" s="44" t="s">
        <v>904</v>
      </c>
      <c r="C842" s="47">
        <v>2694</v>
      </c>
      <c r="D842" s="44">
        <v>78515</v>
      </c>
    </row>
    <row r="843" spans="1:4" ht="15.75" customHeight="1" x14ac:dyDescent="0.35">
      <c r="A843" s="45" t="s">
        <v>246</v>
      </c>
      <c r="B843" s="44" t="s">
        <v>325</v>
      </c>
      <c r="C843" s="47">
        <v>0</v>
      </c>
      <c r="D843" s="44">
        <v>0</v>
      </c>
    </row>
    <row r="844" spans="1:4" ht="15.75" customHeight="1" x14ac:dyDescent="0.35">
      <c r="A844" s="45" t="s">
        <v>84</v>
      </c>
      <c r="B844" s="44" t="s">
        <v>883</v>
      </c>
      <c r="C844" s="47">
        <v>133</v>
      </c>
      <c r="D844" s="44">
        <v>6567</v>
      </c>
    </row>
    <row r="845" spans="1:4" ht="15.75" customHeight="1" x14ac:dyDescent="0.35">
      <c r="A845" s="45" t="s">
        <v>84</v>
      </c>
      <c r="B845" s="44" t="s">
        <v>897</v>
      </c>
      <c r="C845" s="47">
        <v>1020</v>
      </c>
      <c r="D845" s="44">
        <v>50428</v>
      </c>
    </row>
    <row r="846" spans="1:4" ht="15.75" customHeight="1" x14ac:dyDescent="0.35">
      <c r="A846" s="45" t="s">
        <v>84</v>
      </c>
      <c r="B846" s="44" t="s">
        <v>147</v>
      </c>
      <c r="C846" s="47">
        <v>2790</v>
      </c>
      <c r="D846" s="44">
        <v>45363</v>
      </c>
    </row>
    <row r="847" spans="1:4" ht="15.75" customHeight="1" x14ac:dyDescent="0.35">
      <c r="A847" s="45" t="s">
        <v>84</v>
      </c>
      <c r="B847" s="44" t="s">
        <v>901</v>
      </c>
      <c r="C847" s="47">
        <v>720</v>
      </c>
      <c r="D847" s="44">
        <v>19210</v>
      </c>
    </row>
    <row r="848" spans="1:4" ht="15.75" customHeight="1" x14ac:dyDescent="0.35">
      <c r="A848" s="45" t="s">
        <v>84</v>
      </c>
      <c r="B848" s="44" t="s">
        <v>213</v>
      </c>
      <c r="C848" s="47">
        <v>1702</v>
      </c>
      <c r="D848" s="44">
        <v>51722</v>
      </c>
    </row>
    <row r="849" spans="1:4" ht="15.75" customHeight="1" x14ac:dyDescent="0.35">
      <c r="A849" s="45" t="s">
        <v>84</v>
      </c>
      <c r="B849" s="44" t="s">
        <v>218</v>
      </c>
      <c r="C849" s="47">
        <v>4691</v>
      </c>
      <c r="D849" s="44">
        <v>4832</v>
      </c>
    </row>
    <row r="850" spans="1:4" ht="15.75" customHeight="1" x14ac:dyDescent="0.35">
      <c r="A850" s="45" t="s">
        <v>84</v>
      </c>
      <c r="B850" s="44" t="s">
        <v>224</v>
      </c>
      <c r="C850" s="47">
        <v>232</v>
      </c>
      <c r="D850" s="44">
        <v>7547</v>
      </c>
    </row>
    <row r="851" spans="1:4" ht="15.75" customHeight="1" x14ac:dyDescent="0.35">
      <c r="A851" s="45" t="s">
        <v>84</v>
      </c>
      <c r="B851" s="44" t="s">
        <v>904</v>
      </c>
      <c r="C851" s="47">
        <v>504</v>
      </c>
      <c r="D851" s="44">
        <v>27287</v>
      </c>
    </row>
    <row r="852" spans="1:4" ht="15.75" customHeight="1" x14ac:dyDescent="0.35">
      <c r="A852" s="45" t="s">
        <v>84</v>
      </c>
      <c r="B852" s="44" t="s">
        <v>268</v>
      </c>
      <c r="C852" s="47">
        <v>2520</v>
      </c>
      <c r="D852" s="44">
        <v>154692</v>
      </c>
    </row>
    <row r="853" spans="1:4" ht="15.75" customHeight="1" x14ac:dyDescent="0.35">
      <c r="A853" s="45" t="s">
        <v>84</v>
      </c>
      <c r="B853" s="44" t="s">
        <v>302</v>
      </c>
      <c r="C853" s="47">
        <v>98</v>
      </c>
      <c r="D853" s="44">
        <v>1761</v>
      </c>
    </row>
    <row r="854" spans="1:4" ht="15.75" customHeight="1" x14ac:dyDescent="0.35">
      <c r="A854" s="45" t="s">
        <v>84</v>
      </c>
      <c r="B854" s="44" t="s">
        <v>20</v>
      </c>
      <c r="C854" s="47">
        <v>1276</v>
      </c>
      <c r="D854" s="44">
        <v>41258</v>
      </c>
    </row>
    <row r="855" spans="1:4" ht="15.75" customHeight="1" x14ac:dyDescent="0.35">
      <c r="A855" s="45" t="s">
        <v>84</v>
      </c>
      <c r="B855" s="44" t="s">
        <v>325</v>
      </c>
      <c r="C855" s="47">
        <v>0</v>
      </c>
      <c r="D855" s="44">
        <v>0</v>
      </c>
    </row>
    <row r="856" spans="1:4" ht="15.75" customHeight="1" x14ac:dyDescent="0.35">
      <c r="A856" s="45" t="s">
        <v>84</v>
      </c>
      <c r="B856" s="44" t="s">
        <v>356</v>
      </c>
      <c r="C856" s="47">
        <v>232</v>
      </c>
      <c r="D856" s="44">
        <v>1190</v>
      </c>
    </row>
    <row r="857" spans="1:4" ht="15.75" customHeight="1" x14ac:dyDescent="0.35">
      <c r="A857" s="45" t="s">
        <v>84</v>
      </c>
      <c r="B857" s="44" t="s">
        <v>892</v>
      </c>
      <c r="C857" s="47">
        <v>1398</v>
      </c>
      <c r="D857" s="44">
        <v>21931</v>
      </c>
    </row>
    <row r="858" spans="1:4" x14ac:dyDescent="0.35">
      <c r="A858" s="45" t="s">
        <v>84</v>
      </c>
      <c r="B858" s="44" t="s">
        <v>906</v>
      </c>
      <c r="C858" s="47">
        <v>8356</v>
      </c>
      <c r="D858" s="44">
        <v>131045</v>
      </c>
    </row>
    <row r="859" spans="1:4" x14ac:dyDescent="0.35">
      <c r="A859" s="45" t="s">
        <v>84</v>
      </c>
      <c r="B859" s="44" t="s">
        <v>893</v>
      </c>
      <c r="C859" s="47">
        <v>206</v>
      </c>
      <c r="D859" s="44">
        <v>2316</v>
      </c>
    </row>
    <row r="860" spans="1:4" ht="15.75" customHeight="1" x14ac:dyDescent="0.35">
      <c r="A860" s="45" t="s">
        <v>84</v>
      </c>
      <c r="B860" s="44" t="s">
        <v>907</v>
      </c>
      <c r="C860" s="47">
        <v>3988</v>
      </c>
      <c r="D860" s="44">
        <v>44923</v>
      </c>
    </row>
    <row r="861" spans="1:4" ht="15.75" customHeight="1" x14ac:dyDescent="0.35">
      <c r="A861" s="45" t="s">
        <v>84</v>
      </c>
      <c r="B861" s="44" t="s">
        <v>370</v>
      </c>
      <c r="C861" s="47">
        <v>559</v>
      </c>
      <c r="D861" s="44">
        <v>8751</v>
      </c>
    </row>
    <row r="862" spans="1:4" ht="15.75" customHeight="1" x14ac:dyDescent="0.35">
      <c r="A862" s="45" t="s">
        <v>84</v>
      </c>
      <c r="B862" s="44" t="s">
        <v>894</v>
      </c>
      <c r="C862" s="47">
        <v>124</v>
      </c>
      <c r="D862" s="44">
        <v>2654</v>
      </c>
    </row>
    <row r="863" spans="1:4" ht="15.75" customHeight="1" x14ac:dyDescent="0.35">
      <c r="A863" s="45" t="s">
        <v>84</v>
      </c>
      <c r="B863" s="44" t="s">
        <v>908</v>
      </c>
      <c r="C863" s="47">
        <v>1930</v>
      </c>
      <c r="D863" s="44">
        <v>41459</v>
      </c>
    </row>
    <row r="864" spans="1:4" ht="15.75" customHeight="1" x14ac:dyDescent="0.35">
      <c r="A864" s="45" t="s">
        <v>84</v>
      </c>
      <c r="B864" s="44" t="s">
        <v>22</v>
      </c>
      <c r="C864" s="47">
        <v>85</v>
      </c>
      <c r="D864" s="44">
        <v>1287</v>
      </c>
    </row>
    <row r="865" spans="1:4" ht="15.75" customHeight="1" x14ac:dyDescent="0.35">
      <c r="A865" s="45" t="s">
        <v>278</v>
      </c>
      <c r="B865" s="44" t="s">
        <v>268</v>
      </c>
      <c r="C865" s="47">
        <v>1114</v>
      </c>
      <c r="D865" s="44">
        <v>60229</v>
      </c>
    </row>
    <row r="866" spans="1:4" ht="15.75" customHeight="1" x14ac:dyDescent="0.35">
      <c r="A866" s="45" t="s">
        <v>119</v>
      </c>
      <c r="B866" s="44" t="s">
        <v>147</v>
      </c>
      <c r="C866" s="47">
        <v>66</v>
      </c>
      <c r="D866" s="44">
        <v>1111</v>
      </c>
    </row>
    <row r="867" spans="1:4" ht="15.75" customHeight="1" x14ac:dyDescent="0.35">
      <c r="A867" s="45" t="s">
        <v>119</v>
      </c>
      <c r="B867" s="44" t="s">
        <v>890</v>
      </c>
      <c r="C867" s="47">
        <v>6</v>
      </c>
      <c r="D867" s="44">
        <v>166</v>
      </c>
    </row>
    <row r="868" spans="1:4" ht="15.75" customHeight="1" x14ac:dyDescent="0.35">
      <c r="A868" s="45" t="s">
        <v>119</v>
      </c>
      <c r="B868" s="44" t="s">
        <v>904</v>
      </c>
      <c r="C868" s="47">
        <v>1269</v>
      </c>
      <c r="D868" s="44">
        <v>35093</v>
      </c>
    </row>
    <row r="869" spans="1:4" ht="15.75" customHeight="1" x14ac:dyDescent="0.35">
      <c r="A869" s="45" t="s">
        <v>119</v>
      </c>
      <c r="B869" s="44" t="s">
        <v>262</v>
      </c>
      <c r="C869" s="47">
        <v>4022</v>
      </c>
      <c r="D869" s="44">
        <v>100108</v>
      </c>
    </row>
    <row r="870" spans="1:4" ht="15.75" customHeight="1" x14ac:dyDescent="0.35">
      <c r="A870" s="45" t="s">
        <v>119</v>
      </c>
      <c r="B870" s="44" t="s">
        <v>893</v>
      </c>
      <c r="C870" s="47">
        <v>10</v>
      </c>
      <c r="D870" s="44">
        <v>60</v>
      </c>
    </row>
    <row r="871" spans="1:4" ht="15.75" customHeight="1" x14ac:dyDescent="0.35">
      <c r="A871" s="45" t="s">
        <v>119</v>
      </c>
      <c r="B871" s="44" t="s">
        <v>907</v>
      </c>
      <c r="C871" s="47">
        <v>190</v>
      </c>
      <c r="D871" s="44">
        <v>1095</v>
      </c>
    </row>
    <row r="872" spans="1:4" ht="15.75" customHeight="1" x14ac:dyDescent="0.35">
      <c r="A872" s="45" t="s">
        <v>119</v>
      </c>
      <c r="B872" s="44" t="s">
        <v>894</v>
      </c>
      <c r="C872" s="47">
        <v>42</v>
      </c>
      <c r="D872" s="44">
        <v>590</v>
      </c>
    </row>
    <row r="873" spans="1:4" ht="15.75" customHeight="1" x14ac:dyDescent="0.35">
      <c r="A873" s="45" t="s">
        <v>119</v>
      </c>
      <c r="B873" s="44" t="s">
        <v>908</v>
      </c>
      <c r="C873" s="47">
        <v>470</v>
      </c>
      <c r="D873" s="44">
        <v>6640</v>
      </c>
    </row>
    <row r="874" spans="1:4" ht="15.75" customHeight="1" x14ac:dyDescent="0.35">
      <c r="A874" s="45" t="s">
        <v>135</v>
      </c>
      <c r="B874" s="44" t="s">
        <v>885</v>
      </c>
      <c r="C874" s="47">
        <v>2</v>
      </c>
      <c r="D874" s="44">
        <v>54</v>
      </c>
    </row>
    <row r="875" spans="1:4" ht="15.75" customHeight="1" x14ac:dyDescent="0.35">
      <c r="A875" s="45" t="s">
        <v>135</v>
      </c>
      <c r="B875" s="44" t="s">
        <v>899</v>
      </c>
      <c r="C875" s="47">
        <v>2284</v>
      </c>
      <c r="D875" s="44">
        <v>61120</v>
      </c>
    </row>
    <row r="876" spans="1:4" ht="15.75" customHeight="1" x14ac:dyDescent="0.35">
      <c r="A876" s="45" t="s">
        <v>877</v>
      </c>
      <c r="B876" s="44" t="s">
        <v>364</v>
      </c>
      <c r="C876" s="47">
        <v>171</v>
      </c>
      <c r="D876" s="44">
        <v>4581</v>
      </c>
    </row>
    <row r="877" spans="1:4" ht="15.75" customHeight="1" x14ac:dyDescent="0.35">
      <c r="A877" s="45" t="s">
        <v>333</v>
      </c>
      <c r="B877" s="44" t="s">
        <v>325</v>
      </c>
      <c r="C877" s="47">
        <v>0</v>
      </c>
      <c r="D877" s="44">
        <v>0</v>
      </c>
    </row>
    <row r="878" spans="1:4" ht="15.75" customHeight="1" x14ac:dyDescent="0.35">
      <c r="A878" s="45" t="s">
        <v>333</v>
      </c>
      <c r="B878" s="44" t="s">
        <v>342</v>
      </c>
      <c r="C878" s="47">
        <v>20040</v>
      </c>
      <c r="D878" s="44">
        <v>657664</v>
      </c>
    </row>
    <row r="879" spans="1:4" ht="15.75" customHeight="1" x14ac:dyDescent="0.35">
      <c r="A879" s="45" t="s">
        <v>384</v>
      </c>
      <c r="B879" s="44" t="s">
        <v>890</v>
      </c>
      <c r="C879" s="47">
        <v>3332</v>
      </c>
      <c r="D879" s="44">
        <v>114221</v>
      </c>
    </row>
    <row r="880" spans="1:4" ht="15.75" customHeight="1" x14ac:dyDescent="0.35">
      <c r="A880" s="45" t="s">
        <v>384</v>
      </c>
      <c r="B880" s="44" t="s">
        <v>904</v>
      </c>
      <c r="C880" s="47">
        <v>7</v>
      </c>
      <c r="D880" s="44">
        <v>236</v>
      </c>
    </row>
    <row r="881" spans="1:4" ht="15.75" customHeight="1" x14ac:dyDescent="0.35">
      <c r="A881" s="45" t="s">
        <v>136</v>
      </c>
      <c r="B881" s="44" t="s">
        <v>899</v>
      </c>
      <c r="C881" s="47">
        <v>2346</v>
      </c>
      <c r="D881" s="44">
        <v>106124</v>
      </c>
    </row>
    <row r="882" spans="1:4" ht="15.75" customHeight="1" x14ac:dyDescent="0.35">
      <c r="A882" s="45" t="s">
        <v>389</v>
      </c>
      <c r="B882" s="44" t="s">
        <v>147</v>
      </c>
      <c r="C882" s="47">
        <v>728</v>
      </c>
      <c r="D882" s="44">
        <v>14855</v>
      </c>
    </row>
    <row r="883" spans="1:4" ht="15.75" customHeight="1" x14ac:dyDescent="0.35">
      <c r="A883" s="45" t="s">
        <v>389</v>
      </c>
      <c r="B883" s="44" t="s">
        <v>213</v>
      </c>
      <c r="C883" s="47">
        <v>765</v>
      </c>
      <c r="D883" s="44">
        <v>37923</v>
      </c>
    </row>
    <row r="884" spans="1:4" x14ac:dyDescent="0.35">
      <c r="A884" s="45" t="s">
        <v>389</v>
      </c>
      <c r="B884" s="44" t="s">
        <v>224</v>
      </c>
      <c r="C884" s="47">
        <v>101</v>
      </c>
      <c r="D884" s="44">
        <v>4340</v>
      </c>
    </row>
    <row r="885" spans="1:4" ht="15.75" customHeight="1" x14ac:dyDescent="0.35">
      <c r="A885" s="45" t="s">
        <v>389</v>
      </c>
      <c r="B885" s="44" t="s">
        <v>262</v>
      </c>
      <c r="C885" s="47">
        <v>2197</v>
      </c>
      <c r="D885" s="44">
        <v>54683</v>
      </c>
    </row>
    <row r="886" spans="1:4" ht="15.75" customHeight="1" x14ac:dyDescent="0.35">
      <c r="A886" s="45" t="s">
        <v>389</v>
      </c>
      <c r="B886" s="44" t="s">
        <v>20</v>
      </c>
      <c r="C886" s="47">
        <v>812</v>
      </c>
      <c r="D886" s="44">
        <v>42071</v>
      </c>
    </row>
    <row r="887" spans="1:4" ht="15.75" customHeight="1" x14ac:dyDescent="0.35">
      <c r="A887" s="45" t="s">
        <v>389</v>
      </c>
      <c r="B887" s="44" t="s">
        <v>325</v>
      </c>
      <c r="C887" s="47">
        <v>636</v>
      </c>
      <c r="D887" s="44">
        <v>21278</v>
      </c>
    </row>
    <row r="888" spans="1:4" ht="15.75" customHeight="1" x14ac:dyDescent="0.35">
      <c r="A888" s="45" t="s">
        <v>389</v>
      </c>
      <c r="B888" s="44" t="s">
        <v>356</v>
      </c>
      <c r="C888" s="47">
        <v>1003</v>
      </c>
      <c r="D888" s="44">
        <v>15287</v>
      </c>
    </row>
    <row r="889" spans="1:4" ht="15.75" customHeight="1" x14ac:dyDescent="0.35">
      <c r="A889" s="45" t="s">
        <v>389</v>
      </c>
      <c r="B889" s="44" t="s">
        <v>363</v>
      </c>
      <c r="C889" s="47">
        <v>3380</v>
      </c>
      <c r="D889" s="44">
        <v>54753</v>
      </c>
    </row>
    <row r="890" spans="1:4" ht="15.75" customHeight="1" x14ac:dyDescent="0.35">
      <c r="A890" s="45" t="s">
        <v>389</v>
      </c>
      <c r="B890" s="44" t="s">
        <v>892</v>
      </c>
      <c r="C890" s="47">
        <v>116</v>
      </c>
      <c r="D890" s="44">
        <v>1826</v>
      </c>
    </row>
    <row r="891" spans="1:4" ht="15.75" customHeight="1" x14ac:dyDescent="0.35">
      <c r="A891" s="45" t="s">
        <v>389</v>
      </c>
      <c r="B891" s="44" t="s">
        <v>906</v>
      </c>
      <c r="C891" s="47">
        <v>1367</v>
      </c>
      <c r="D891" s="44">
        <v>21423</v>
      </c>
    </row>
    <row r="892" spans="1:4" ht="15.75" customHeight="1" x14ac:dyDescent="0.35">
      <c r="A892" s="45" t="s">
        <v>389</v>
      </c>
      <c r="B892" s="44" t="s">
        <v>893</v>
      </c>
      <c r="C892" s="47">
        <v>31</v>
      </c>
      <c r="D892" s="44">
        <v>180</v>
      </c>
    </row>
    <row r="893" spans="1:4" ht="15.75" customHeight="1" x14ac:dyDescent="0.35">
      <c r="A893" s="45" t="s">
        <v>389</v>
      </c>
      <c r="B893" s="44" t="s">
        <v>907</v>
      </c>
      <c r="C893" s="47">
        <v>941</v>
      </c>
      <c r="D893" s="44">
        <v>5420</v>
      </c>
    </row>
    <row r="894" spans="1:4" ht="15.75" customHeight="1" x14ac:dyDescent="0.35">
      <c r="A894" s="45" t="s">
        <v>389</v>
      </c>
      <c r="B894" s="44" t="s">
        <v>894</v>
      </c>
      <c r="C894" s="47">
        <v>54</v>
      </c>
      <c r="D894" s="44">
        <v>799</v>
      </c>
    </row>
    <row r="895" spans="1:4" ht="15.75" customHeight="1" x14ac:dyDescent="0.35">
      <c r="A895" s="45" t="s">
        <v>389</v>
      </c>
      <c r="B895" s="44" t="s">
        <v>908</v>
      </c>
      <c r="C895" s="47">
        <v>1497</v>
      </c>
      <c r="D895" s="44">
        <v>22067</v>
      </c>
    </row>
    <row r="896" spans="1:4" ht="15.75" customHeight="1" x14ac:dyDescent="0.35">
      <c r="A896" s="45" t="s">
        <v>59</v>
      </c>
      <c r="B896" s="44" t="s">
        <v>882</v>
      </c>
      <c r="C896" s="47">
        <v>63</v>
      </c>
      <c r="D896" s="44">
        <v>1092</v>
      </c>
    </row>
    <row r="897" spans="1:4" ht="15.75" customHeight="1" x14ac:dyDescent="0.35">
      <c r="A897" s="45" t="s">
        <v>59</v>
      </c>
      <c r="B897" s="44" t="s">
        <v>896</v>
      </c>
      <c r="C897" s="47">
        <v>745</v>
      </c>
      <c r="D897" s="44">
        <v>13037</v>
      </c>
    </row>
    <row r="898" spans="1:4" ht="15.75" customHeight="1" x14ac:dyDescent="0.35">
      <c r="A898" s="45" t="s">
        <v>59</v>
      </c>
      <c r="B898" s="44" t="s">
        <v>77</v>
      </c>
      <c r="C898" s="47">
        <v>555</v>
      </c>
      <c r="D898" s="44">
        <v>54220</v>
      </c>
    </row>
    <row r="899" spans="1:4" ht="15.75" customHeight="1" x14ac:dyDescent="0.35">
      <c r="A899" s="45" t="s">
        <v>59</v>
      </c>
      <c r="B899" s="44" t="s">
        <v>898</v>
      </c>
      <c r="C899" s="47">
        <v>1763</v>
      </c>
      <c r="D899" s="44">
        <v>55237</v>
      </c>
    </row>
    <row r="900" spans="1:4" ht="15.75" customHeight="1" x14ac:dyDescent="0.35">
      <c r="A900" s="45" t="s">
        <v>59</v>
      </c>
      <c r="B900" s="44" t="s">
        <v>899</v>
      </c>
      <c r="C900" s="47">
        <v>523</v>
      </c>
      <c r="D900" s="44">
        <v>14907</v>
      </c>
    </row>
    <row r="901" spans="1:4" ht="15.75" customHeight="1" x14ac:dyDescent="0.35">
      <c r="A901" s="45" t="s">
        <v>59</v>
      </c>
      <c r="B901" s="44" t="s">
        <v>140</v>
      </c>
      <c r="C901" s="47">
        <v>637</v>
      </c>
      <c r="D901" s="44">
        <v>46623</v>
      </c>
    </row>
    <row r="902" spans="1:4" ht="15.75" customHeight="1" x14ac:dyDescent="0.35">
      <c r="A902" s="45" t="s">
        <v>59</v>
      </c>
      <c r="B902" s="44" t="s">
        <v>145</v>
      </c>
      <c r="C902" s="47">
        <v>395</v>
      </c>
      <c r="D902" s="44">
        <v>100684</v>
      </c>
    </row>
    <row r="903" spans="1:4" ht="15.75" customHeight="1" x14ac:dyDescent="0.35">
      <c r="A903" s="45" t="s">
        <v>59</v>
      </c>
      <c r="B903" s="44" t="s">
        <v>199</v>
      </c>
      <c r="C903" s="47">
        <v>114</v>
      </c>
      <c r="D903" s="44">
        <v>10907</v>
      </c>
    </row>
    <row r="904" spans="1:4" ht="15.75" customHeight="1" x14ac:dyDescent="0.35">
      <c r="A904" s="45" t="s">
        <v>59</v>
      </c>
      <c r="B904" s="44" t="s">
        <v>147</v>
      </c>
      <c r="C904" s="47">
        <v>2080</v>
      </c>
      <c r="D904" s="44">
        <v>52728</v>
      </c>
    </row>
    <row r="905" spans="1:4" ht="15.75" customHeight="1" x14ac:dyDescent="0.35">
      <c r="A905" s="45" t="s">
        <v>59</v>
      </c>
      <c r="B905" s="44" t="s">
        <v>203</v>
      </c>
      <c r="C905" s="47">
        <v>0</v>
      </c>
      <c r="D905" s="44">
        <v>0</v>
      </c>
    </row>
    <row r="906" spans="1:4" ht="15.75" customHeight="1" x14ac:dyDescent="0.35">
      <c r="A906" s="45" t="s">
        <v>59</v>
      </c>
      <c r="B906" s="44" t="s">
        <v>213</v>
      </c>
      <c r="C906" s="47">
        <v>2849</v>
      </c>
      <c r="D906" s="44">
        <v>128369</v>
      </c>
    </row>
    <row r="907" spans="1:4" ht="15.75" customHeight="1" x14ac:dyDescent="0.35">
      <c r="A907" s="45" t="s">
        <v>59</v>
      </c>
      <c r="B907" s="44" t="s">
        <v>224</v>
      </c>
      <c r="C907" s="47">
        <v>286</v>
      </c>
      <c r="D907" s="44">
        <v>10374</v>
      </c>
    </row>
    <row r="908" spans="1:4" ht="15.75" customHeight="1" x14ac:dyDescent="0.35">
      <c r="A908" s="45" t="s">
        <v>59</v>
      </c>
      <c r="B908" s="44" t="s">
        <v>890</v>
      </c>
      <c r="C908" s="47">
        <v>11</v>
      </c>
      <c r="D908" s="44">
        <v>455</v>
      </c>
    </row>
    <row r="909" spans="1:4" ht="15.75" customHeight="1" x14ac:dyDescent="0.35">
      <c r="A909" s="45" t="s">
        <v>59</v>
      </c>
      <c r="B909" s="44" t="s">
        <v>904</v>
      </c>
      <c r="C909" s="47">
        <v>2955</v>
      </c>
      <c r="D909" s="44">
        <v>126989</v>
      </c>
    </row>
    <row r="910" spans="1:4" x14ac:dyDescent="0.35">
      <c r="A910" s="45" t="s">
        <v>59</v>
      </c>
      <c r="B910" s="44" t="s">
        <v>262</v>
      </c>
      <c r="C910" s="47">
        <v>1744</v>
      </c>
      <c r="D910" s="44">
        <v>44432</v>
      </c>
    </row>
    <row r="911" spans="1:4" ht="15.75" customHeight="1" x14ac:dyDescent="0.35">
      <c r="A911" s="45" t="s">
        <v>59</v>
      </c>
      <c r="B911" s="44" t="s">
        <v>268</v>
      </c>
      <c r="C911" s="47">
        <v>1616</v>
      </c>
      <c r="D911" s="44">
        <v>66716</v>
      </c>
    </row>
    <row r="912" spans="1:4" ht="15.75" customHeight="1" x14ac:dyDescent="0.35">
      <c r="A912" s="45" t="s">
        <v>59</v>
      </c>
      <c r="B912" s="44" t="s">
        <v>302</v>
      </c>
      <c r="C912" s="47">
        <v>43</v>
      </c>
      <c r="D912" s="44">
        <v>2164</v>
      </c>
    </row>
    <row r="913" spans="1:4" ht="15.75" customHeight="1" x14ac:dyDescent="0.35">
      <c r="A913" s="45" t="s">
        <v>59</v>
      </c>
      <c r="B913" s="44" t="s">
        <v>20</v>
      </c>
      <c r="C913" s="47">
        <v>880</v>
      </c>
      <c r="D913" s="44">
        <v>64859</v>
      </c>
    </row>
    <row r="914" spans="1:4" ht="15.75" customHeight="1" x14ac:dyDescent="0.35">
      <c r="A914" s="45" t="s">
        <v>59</v>
      </c>
      <c r="B914" s="44" t="s">
        <v>321</v>
      </c>
      <c r="C914" s="47">
        <v>12</v>
      </c>
      <c r="D914" s="44">
        <v>2330</v>
      </c>
    </row>
    <row r="915" spans="1:4" ht="15.75" customHeight="1" x14ac:dyDescent="0.35">
      <c r="A915" s="45" t="s">
        <v>59</v>
      </c>
      <c r="B915" s="44" t="s">
        <v>325</v>
      </c>
      <c r="C915" s="47">
        <v>0</v>
      </c>
      <c r="D915" s="44">
        <v>0</v>
      </c>
    </row>
    <row r="916" spans="1:4" ht="15.75" customHeight="1" x14ac:dyDescent="0.35">
      <c r="A916" s="45" t="s">
        <v>59</v>
      </c>
      <c r="B916" s="44" t="s">
        <v>891</v>
      </c>
      <c r="C916" s="47">
        <v>79</v>
      </c>
      <c r="D916" s="44">
        <v>2388</v>
      </c>
    </row>
    <row r="917" spans="1:4" ht="15.75" customHeight="1" x14ac:dyDescent="0.35">
      <c r="A917" s="45" t="s">
        <v>59</v>
      </c>
      <c r="B917" s="44" t="s">
        <v>905</v>
      </c>
      <c r="C917" s="47">
        <v>606</v>
      </c>
      <c r="D917" s="44">
        <v>18350</v>
      </c>
    </row>
    <row r="918" spans="1:4" ht="15.75" customHeight="1" x14ac:dyDescent="0.35">
      <c r="A918" s="45" t="s">
        <v>59</v>
      </c>
      <c r="B918" s="44" t="s">
        <v>356</v>
      </c>
      <c r="C918" s="47">
        <v>2466</v>
      </c>
      <c r="D918" s="44">
        <v>34318</v>
      </c>
    </row>
    <row r="919" spans="1:4" ht="15.75" customHeight="1" x14ac:dyDescent="0.35">
      <c r="A919" s="45" t="s">
        <v>59</v>
      </c>
      <c r="B919" s="44" t="s">
        <v>363</v>
      </c>
      <c r="C919" s="47">
        <v>2604</v>
      </c>
      <c r="D919" s="44">
        <v>52299</v>
      </c>
    </row>
    <row r="920" spans="1:4" ht="15.75" customHeight="1" x14ac:dyDescent="0.35">
      <c r="A920" s="45" t="s">
        <v>59</v>
      </c>
      <c r="B920" s="44" t="s">
        <v>892</v>
      </c>
      <c r="C920" s="47">
        <v>851</v>
      </c>
      <c r="D920" s="44">
        <v>11947</v>
      </c>
    </row>
    <row r="921" spans="1:4" ht="15.75" customHeight="1" x14ac:dyDescent="0.35">
      <c r="A921" s="45" t="s">
        <v>59</v>
      </c>
      <c r="B921" s="44" t="s">
        <v>906</v>
      </c>
      <c r="C921" s="47">
        <v>5621</v>
      </c>
      <c r="D921" s="44">
        <v>78941</v>
      </c>
    </row>
    <row r="922" spans="1:4" ht="15.75" customHeight="1" x14ac:dyDescent="0.35">
      <c r="A922" s="45" t="s">
        <v>59</v>
      </c>
      <c r="B922" s="44" t="s">
        <v>893</v>
      </c>
      <c r="C922" s="47">
        <v>94</v>
      </c>
      <c r="D922" s="44">
        <v>1077</v>
      </c>
    </row>
    <row r="923" spans="1:4" ht="15.75" customHeight="1" x14ac:dyDescent="0.35">
      <c r="A923" s="45" t="s">
        <v>59</v>
      </c>
      <c r="B923" s="44" t="s">
        <v>907</v>
      </c>
      <c r="C923" s="47">
        <v>6477</v>
      </c>
      <c r="D923" s="44">
        <v>74248</v>
      </c>
    </row>
    <row r="924" spans="1:4" ht="15.75" customHeight="1" x14ac:dyDescent="0.35">
      <c r="A924" s="45" t="s">
        <v>59</v>
      </c>
      <c r="B924" s="44" t="s">
        <v>370</v>
      </c>
      <c r="C924" s="47">
        <v>256</v>
      </c>
      <c r="D924" s="44">
        <v>9061</v>
      </c>
    </row>
    <row r="925" spans="1:4" ht="15.75" customHeight="1" x14ac:dyDescent="0.35">
      <c r="A925" s="45" t="s">
        <v>59</v>
      </c>
      <c r="B925" s="44" t="s">
        <v>374</v>
      </c>
      <c r="C925" s="47">
        <v>5</v>
      </c>
      <c r="D925" s="44">
        <v>758</v>
      </c>
    </row>
    <row r="926" spans="1:4" ht="15.75" customHeight="1" x14ac:dyDescent="0.35">
      <c r="A926" s="45" t="s">
        <v>59</v>
      </c>
      <c r="B926" s="44" t="s">
        <v>894</v>
      </c>
      <c r="C926" s="47">
        <v>103</v>
      </c>
      <c r="D926" s="44">
        <v>1746</v>
      </c>
    </row>
    <row r="927" spans="1:4" ht="15.75" customHeight="1" x14ac:dyDescent="0.35">
      <c r="A927" s="45" t="s">
        <v>59</v>
      </c>
      <c r="B927" s="44" t="s">
        <v>908</v>
      </c>
      <c r="C927" s="47">
        <v>3644</v>
      </c>
      <c r="D927" s="44">
        <v>61675</v>
      </c>
    </row>
    <row r="928" spans="1:4" ht="15.75" customHeight="1" x14ac:dyDescent="0.35">
      <c r="A928" s="45" t="s">
        <v>59</v>
      </c>
      <c r="B928" s="44" t="s">
        <v>22</v>
      </c>
      <c r="C928" s="47">
        <v>191</v>
      </c>
      <c r="D928" s="44">
        <v>2877</v>
      </c>
    </row>
    <row r="929" spans="1:4" ht="15.75" customHeight="1" x14ac:dyDescent="0.35">
      <c r="A929" s="45" t="s">
        <v>59</v>
      </c>
      <c r="B929" s="44" t="s">
        <v>381</v>
      </c>
      <c r="C929" s="47">
        <v>8</v>
      </c>
      <c r="D929" s="44">
        <v>741</v>
      </c>
    </row>
    <row r="930" spans="1:4" ht="15.75" customHeight="1" x14ac:dyDescent="0.35">
      <c r="A930" s="45" t="s">
        <v>85</v>
      </c>
      <c r="B930" s="44" t="s">
        <v>883</v>
      </c>
      <c r="C930" s="47">
        <v>14</v>
      </c>
      <c r="D930" s="44">
        <v>903</v>
      </c>
    </row>
    <row r="931" spans="1:4" ht="15.75" customHeight="1" x14ac:dyDescent="0.35">
      <c r="A931" s="45" t="s">
        <v>85</v>
      </c>
      <c r="B931" s="44" t="s">
        <v>897</v>
      </c>
      <c r="C931" s="47">
        <v>98</v>
      </c>
      <c r="D931" s="44">
        <v>6391</v>
      </c>
    </row>
    <row r="932" spans="1:4" ht="15.75" customHeight="1" x14ac:dyDescent="0.35">
      <c r="A932" s="45" t="s">
        <v>85</v>
      </c>
      <c r="B932" s="44" t="s">
        <v>898</v>
      </c>
      <c r="C932" s="47">
        <v>498</v>
      </c>
      <c r="D932" s="44">
        <v>16479</v>
      </c>
    </row>
    <row r="933" spans="1:4" ht="15.75" customHeight="1" x14ac:dyDescent="0.35">
      <c r="A933" s="45" t="s">
        <v>85</v>
      </c>
      <c r="B933" s="44" t="s">
        <v>213</v>
      </c>
      <c r="C933" s="47">
        <v>283</v>
      </c>
      <c r="D933" s="44">
        <v>15831</v>
      </c>
    </row>
    <row r="934" spans="1:4" ht="15.75" customHeight="1" x14ac:dyDescent="0.35">
      <c r="A934" s="45" t="s">
        <v>85</v>
      </c>
      <c r="B934" s="44" t="s">
        <v>904</v>
      </c>
      <c r="C934" s="47">
        <v>474</v>
      </c>
      <c r="D934" s="44">
        <v>24927</v>
      </c>
    </row>
    <row r="935" spans="1:4" ht="15.75" customHeight="1" x14ac:dyDescent="0.35">
      <c r="A935" s="45" t="s">
        <v>85</v>
      </c>
      <c r="B935" s="44" t="s">
        <v>268</v>
      </c>
      <c r="C935" s="47">
        <v>476</v>
      </c>
      <c r="D935" s="44">
        <v>26971</v>
      </c>
    </row>
    <row r="936" spans="1:4" ht="15.75" customHeight="1" x14ac:dyDescent="0.35">
      <c r="A936" s="45" t="s">
        <v>85</v>
      </c>
      <c r="B936" s="44" t="s">
        <v>20</v>
      </c>
      <c r="C936" s="47">
        <v>140</v>
      </c>
      <c r="D936" s="44">
        <v>10916</v>
      </c>
    </row>
    <row r="937" spans="1:4" ht="15.75" customHeight="1" x14ac:dyDescent="0.35">
      <c r="A937" s="45" t="s">
        <v>85</v>
      </c>
      <c r="B937" s="44" t="s">
        <v>356</v>
      </c>
      <c r="C937" s="47">
        <v>20</v>
      </c>
      <c r="D937" s="44">
        <v>259</v>
      </c>
    </row>
    <row r="938" spans="1:4" ht="15.75" customHeight="1" x14ac:dyDescent="0.35">
      <c r="A938" s="45" t="s">
        <v>85</v>
      </c>
      <c r="B938" s="44" t="s">
        <v>892</v>
      </c>
      <c r="C938" s="47">
        <v>65</v>
      </c>
      <c r="D938" s="44">
        <v>1320</v>
      </c>
    </row>
    <row r="939" spans="1:4" ht="15.75" customHeight="1" x14ac:dyDescent="0.35">
      <c r="A939" s="45" t="s">
        <v>85</v>
      </c>
      <c r="B939" s="44" t="s">
        <v>906</v>
      </c>
      <c r="C939" s="47">
        <v>4203</v>
      </c>
      <c r="D939" s="44">
        <v>85617</v>
      </c>
    </row>
    <row r="940" spans="1:4" ht="15.75" customHeight="1" x14ac:dyDescent="0.35">
      <c r="A940" s="45" t="s">
        <v>85</v>
      </c>
      <c r="B940" s="44" t="s">
        <v>893</v>
      </c>
      <c r="C940" s="47">
        <v>0</v>
      </c>
      <c r="D940" s="44">
        <v>4</v>
      </c>
    </row>
    <row r="941" spans="1:4" ht="15.75" customHeight="1" x14ac:dyDescent="0.35">
      <c r="A941" s="45" t="s">
        <v>85</v>
      </c>
      <c r="B941" s="44" t="s">
        <v>907</v>
      </c>
      <c r="C941" s="47">
        <v>75</v>
      </c>
      <c r="D941" s="44">
        <v>900</v>
      </c>
    </row>
    <row r="942" spans="1:4" ht="15.75" customHeight="1" x14ac:dyDescent="0.35">
      <c r="A942" s="45" t="s">
        <v>85</v>
      </c>
      <c r="B942" s="44" t="s">
        <v>370</v>
      </c>
      <c r="C942" s="47">
        <v>396</v>
      </c>
      <c r="D942" s="44">
        <v>6545</v>
      </c>
    </row>
    <row r="943" spans="1:4" ht="15.75" customHeight="1" x14ac:dyDescent="0.35">
      <c r="A943" s="45" t="s">
        <v>85</v>
      </c>
      <c r="B943" s="44" t="s">
        <v>894</v>
      </c>
      <c r="C943" s="47">
        <v>71</v>
      </c>
      <c r="D943" s="44">
        <v>1139</v>
      </c>
    </row>
    <row r="944" spans="1:4" ht="15.75" customHeight="1" x14ac:dyDescent="0.35">
      <c r="A944" s="45" t="s">
        <v>85</v>
      </c>
      <c r="B944" s="44" t="s">
        <v>908</v>
      </c>
      <c r="C944" s="47">
        <v>1053</v>
      </c>
      <c r="D944" s="44">
        <v>16917</v>
      </c>
    </row>
    <row r="945" spans="1:4" ht="15.75" customHeight="1" x14ac:dyDescent="0.35">
      <c r="A945" s="45" t="s">
        <v>208</v>
      </c>
      <c r="B945" s="44" t="s">
        <v>901</v>
      </c>
      <c r="C945" s="47">
        <v>1202</v>
      </c>
      <c r="D945" s="44">
        <v>34534</v>
      </c>
    </row>
    <row r="946" spans="1:4" ht="15.75" customHeight="1" x14ac:dyDescent="0.35">
      <c r="A946" s="45" t="s">
        <v>86</v>
      </c>
      <c r="B946" s="44" t="s">
        <v>883</v>
      </c>
      <c r="C946" s="47">
        <v>473</v>
      </c>
      <c r="D946" s="44">
        <v>8945</v>
      </c>
    </row>
    <row r="947" spans="1:4" ht="15.75" customHeight="1" x14ac:dyDescent="0.35">
      <c r="A947" s="45" t="s">
        <v>86</v>
      </c>
      <c r="B947" s="44" t="s">
        <v>897</v>
      </c>
      <c r="C947" s="47">
        <v>1266</v>
      </c>
      <c r="D947" s="44">
        <v>23954</v>
      </c>
    </row>
    <row r="948" spans="1:4" ht="15.75" customHeight="1" x14ac:dyDescent="0.35">
      <c r="A948" s="45" t="s">
        <v>165</v>
      </c>
      <c r="B948" s="44" t="s">
        <v>147</v>
      </c>
      <c r="C948" s="47">
        <v>2397</v>
      </c>
      <c r="D948" s="44">
        <v>42443</v>
      </c>
    </row>
    <row r="949" spans="1:4" ht="15.75" customHeight="1" x14ac:dyDescent="0.35">
      <c r="A949" s="45" t="s">
        <v>165</v>
      </c>
      <c r="B949" s="44" t="s">
        <v>894</v>
      </c>
      <c r="C949" s="47">
        <v>26</v>
      </c>
      <c r="D949" s="44">
        <v>408</v>
      </c>
    </row>
    <row r="950" spans="1:4" ht="15.75" customHeight="1" x14ac:dyDescent="0.35">
      <c r="A950" s="45" t="s">
        <v>165</v>
      </c>
      <c r="B950" s="44" t="s">
        <v>908</v>
      </c>
      <c r="C950" s="47">
        <v>897</v>
      </c>
      <c r="D950" s="44">
        <v>14098</v>
      </c>
    </row>
    <row r="951" spans="1:4" ht="15.75" customHeight="1" x14ac:dyDescent="0.35">
      <c r="A951" s="45" t="s">
        <v>247</v>
      </c>
      <c r="B951" s="44" t="s">
        <v>890</v>
      </c>
      <c r="C951" s="47">
        <v>6</v>
      </c>
      <c r="D951" s="44">
        <v>174</v>
      </c>
    </row>
    <row r="952" spans="1:4" ht="15.75" customHeight="1" x14ac:dyDescent="0.35">
      <c r="A952" s="45" t="s">
        <v>247</v>
      </c>
      <c r="B952" s="44" t="s">
        <v>904</v>
      </c>
      <c r="C952" s="47">
        <v>1130</v>
      </c>
      <c r="D952" s="44">
        <v>31103</v>
      </c>
    </row>
    <row r="953" spans="1:4" ht="15.75" customHeight="1" x14ac:dyDescent="0.35">
      <c r="A953" s="45" t="s">
        <v>60</v>
      </c>
      <c r="B953" s="44" t="s">
        <v>882</v>
      </c>
      <c r="C953" s="47">
        <v>58</v>
      </c>
      <c r="D953" s="44">
        <v>1714</v>
      </c>
    </row>
    <row r="954" spans="1:4" ht="15.75" customHeight="1" x14ac:dyDescent="0.35">
      <c r="A954" s="45" t="s">
        <v>60</v>
      </c>
      <c r="B954" s="44" t="s">
        <v>896</v>
      </c>
      <c r="C954" s="47">
        <v>924</v>
      </c>
      <c r="D954" s="44">
        <v>27320</v>
      </c>
    </row>
    <row r="955" spans="1:4" ht="15.75" customHeight="1" x14ac:dyDescent="0.35">
      <c r="A955" s="45" t="s">
        <v>60</v>
      </c>
      <c r="B955" s="44" t="s">
        <v>77</v>
      </c>
      <c r="C955" s="47">
        <v>1917</v>
      </c>
      <c r="D955" s="44">
        <v>197826</v>
      </c>
    </row>
    <row r="956" spans="1:4" ht="15.75" customHeight="1" x14ac:dyDescent="0.35">
      <c r="A956" s="45" t="s">
        <v>60</v>
      </c>
      <c r="B956" s="44" t="s">
        <v>897</v>
      </c>
      <c r="C956" s="47">
        <v>26</v>
      </c>
      <c r="D956" s="44">
        <v>1075</v>
      </c>
    </row>
    <row r="957" spans="1:4" ht="15.75" customHeight="1" x14ac:dyDescent="0.35">
      <c r="A957" s="45" t="s">
        <v>60</v>
      </c>
      <c r="B957" s="44" t="s">
        <v>899</v>
      </c>
      <c r="C957" s="47">
        <v>75</v>
      </c>
      <c r="D957" s="44">
        <v>2151</v>
      </c>
    </row>
    <row r="958" spans="1:4" ht="15.75" customHeight="1" x14ac:dyDescent="0.35">
      <c r="A958" s="45" t="s">
        <v>60</v>
      </c>
      <c r="B958" s="44" t="s">
        <v>140</v>
      </c>
      <c r="C958" s="47">
        <v>92</v>
      </c>
      <c r="D958" s="44">
        <v>6042</v>
      </c>
    </row>
    <row r="959" spans="1:4" ht="15.75" customHeight="1" x14ac:dyDescent="0.35">
      <c r="A959" s="45" t="s">
        <v>60</v>
      </c>
      <c r="B959" s="44" t="s">
        <v>145</v>
      </c>
      <c r="C959" s="47">
        <v>72</v>
      </c>
      <c r="D959" s="44">
        <v>23576</v>
      </c>
    </row>
    <row r="960" spans="1:4" ht="15.75" customHeight="1" x14ac:dyDescent="0.35">
      <c r="A960" s="45" t="s">
        <v>60</v>
      </c>
      <c r="B960" s="44" t="s">
        <v>900</v>
      </c>
      <c r="C960" s="47">
        <v>62</v>
      </c>
      <c r="D960" s="44">
        <v>2151</v>
      </c>
    </row>
    <row r="961" spans="1:4" ht="15.75" customHeight="1" x14ac:dyDescent="0.35">
      <c r="A961" s="45" t="s">
        <v>60</v>
      </c>
      <c r="B961" s="44" t="s">
        <v>199</v>
      </c>
      <c r="C961" s="47">
        <v>261</v>
      </c>
      <c r="D961" s="44">
        <v>213604</v>
      </c>
    </row>
    <row r="962" spans="1:4" ht="15.75" customHeight="1" x14ac:dyDescent="0.35">
      <c r="A962" s="45" t="s">
        <v>60</v>
      </c>
      <c r="B962" s="44" t="s">
        <v>147</v>
      </c>
      <c r="C962" s="47">
        <v>1688</v>
      </c>
      <c r="D962" s="44">
        <v>30080</v>
      </c>
    </row>
    <row r="963" spans="1:4" ht="15.75" customHeight="1" x14ac:dyDescent="0.35">
      <c r="A963" s="45" t="s">
        <v>60</v>
      </c>
      <c r="B963" s="44" t="s">
        <v>887</v>
      </c>
      <c r="C963" s="47">
        <v>3</v>
      </c>
      <c r="D963" s="44">
        <v>81</v>
      </c>
    </row>
    <row r="964" spans="1:4" ht="15.75" customHeight="1" x14ac:dyDescent="0.35">
      <c r="A964" s="45" t="s">
        <v>60</v>
      </c>
      <c r="B964" s="44" t="s">
        <v>901</v>
      </c>
      <c r="C964" s="47">
        <v>426</v>
      </c>
      <c r="D964" s="44">
        <v>11573</v>
      </c>
    </row>
    <row r="965" spans="1:4" ht="15.75" customHeight="1" x14ac:dyDescent="0.35">
      <c r="A965" s="45" t="s">
        <v>60</v>
      </c>
      <c r="B965" s="44" t="s">
        <v>213</v>
      </c>
      <c r="C965" s="47">
        <v>3835</v>
      </c>
      <c r="D965" s="44">
        <v>203171</v>
      </c>
    </row>
    <row r="966" spans="1:4" ht="15.75" customHeight="1" x14ac:dyDescent="0.35">
      <c r="A966" s="45" t="s">
        <v>60</v>
      </c>
      <c r="B966" s="44" t="s">
        <v>234</v>
      </c>
      <c r="C966" s="47">
        <v>227</v>
      </c>
      <c r="D966" s="44">
        <v>4181</v>
      </c>
    </row>
    <row r="967" spans="1:4" ht="15.75" customHeight="1" x14ac:dyDescent="0.35">
      <c r="A967" s="45" t="s">
        <v>60</v>
      </c>
      <c r="B967" s="44" t="s">
        <v>262</v>
      </c>
      <c r="C967" s="47">
        <v>232</v>
      </c>
      <c r="D967" s="44">
        <v>6776</v>
      </c>
    </row>
    <row r="968" spans="1:4" ht="15.75" customHeight="1" x14ac:dyDescent="0.35">
      <c r="A968" s="45" t="s">
        <v>60</v>
      </c>
      <c r="B968" s="44" t="s">
        <v>324</v>
      </c>
      <c r="C968" s="47">
        <v>94</v>
      </c>
      <c r="D968" s="44">
        <v>3226</v>
      </c>
    </row>
    <row r="969" spans="1:4" ht="15.75" customHeight="1" x14ac:dyDescent="0.35">
      <c r="A969" s="45" t="s">
        <v>60</v>
      </c>
      <c r="B969" s="44" t="s">
        <v>891</v>
      </c>
      <c r="C969" s="47">
        <v>63</v>
      </c>
      <c r="D969" s="44">
        <v>1657</v>
      </c>
    </row>
    <row r="970" spans="1:4" ht="15.75" customHeight="1" x14ac:dyDescent="0.35">
      <c r="A970" s="45" t="s">
        <v>60</v>
      </c>
      <c r="B970" s="44" t="s">
        <v>905</v>
      </c>
      <c r="C970" s="47">
        <v>723</v>
      </c>
      <c r="D970" s="44">
        <v>18880</v>
      </c>
    </row>
    <row r="971" spans="1:4" ht="15.75" customHeight="1" x14ac:dyDescent="0.35">
      <c r="A971" s="45" t="s">
        <v>60</v>
      </c>
      <c r="B971" s="44" t="s">
        <v>345</v>
      </c>
      <c r="C971" s="47">
        <v>255</v>
      </c>
      <c r="D971" s="44">
        <v>25291</v>
      </c>
    </row>
    <row r="972" spans="1:4" ht="15.75" customHeight="1" x14ac:dyDescent="0.35">
      <c r="A972" s="45" t="s">
        <v>60</v>
      </c>
      <c r="B972" s="44" t="s">
        <v>353</v>
      </c>
      <c r="C972" s="47">
        <v>3109</v>
      </c>
      <c r="D972" s="44">
        <v>323445</v>
      </c>
    </row>
    <row r="973" spans="1:4" ht="15.75" customHeight="1" x14ac:dyDescent="0.35">
      <c r="A973" s="45" t="s">
        <v>60</v>
      </c>
      <c r="B973" s="44" t="s">
        <v>356</v>
      </c>
      <c r="C973" s="47">
        <v>5381</v>
      </c>
      <c r="D973" s="44">
        <v>77603</v>
      </c>
    </row>
    <row r="974" spans="1:4" ht="15.75" customHeight="1" x14ac:dyDescent="0.35">
      <c r="A974" s="45" t="s">
        <v>60</v>
      </c>
      <c r="B974" s="44" t="s">
        <v>363</v>
      </c>
      <c r="C974" s="47">
        <v>10283</v>
      </c>
      <c r="D974" s="44">
        <v>168003</v>
      </c>
    </row>
    <row r="975" spans="1:4" ht="15.75" customHeight="1" x14ac:dyDescent="0.35">
      <c r="A975" s="45" t="s">
        <v>60</v>
      </c>
      <c r="B975" s="44" t="s">
        <v>906</v>
      </c>
      <c r="C975" s="47">
        <v>7460</v>
      </c>
      <c r="D975" s="44">
        <v>120627</v>
      </c>
    </row>
    <row r="976" spans="1:4" ht="15.75" customHeight="1" x14ac:dyDescent="0.35">
      <c r="A976" s="45" t="s">
        <v>60</v>
      </c>
      <c r="B976" s="44" t="s">
        <v>907</v>
      </c>
      <c r="C976" s="47">
        <v>150</v>
      </c>
      <c r="D976" s="44">
        <v>2481</v>
      </c>
    </row>
    <row r="977" spans="1:4" ht="15.75" customHeight="1" x14ac:dyDescent="0.35">
      <c r="A977" s="45" t="s">
        <v>60</v>
      </c>
      <c r="B977" s="44" t="s">
        <v>370</v>
      </c>
      <c r="C977" s="47">
        <v>1449</v>
      </c>
      <c r="D977" s="44">
        <v>38052</v>
      </c>
    </row>
    <row r="978" spans="1:4" ht="15.75" customHeight="1" x14ac:dyDescent="0.35">
      <c r="A978" s="45" t="s">
        <v>60</v>
      </c>
      <c r="B978" s="44" t="s">
        <v>374</v>
      </c>
      <c r="C978" s="47">
        <v>158</v>
      </c>
      <c r="D978" s="44">
        <v>115610</v>
      </c>
    </row>
    <row r="979" spans="1:4" ht="15.75" customHeight="1" x14ac:dyDescent="0.35">
      <c r="A979" s="45" t="s">
        <v>60</v>
      </c>
      <c r="B979" s="44" t="s">
        <v>894</v>
      </c>
      <c r="C979" s="47">
        <v>175</v>
      </c>
      <c r="D979" s="44">
        <v>2805</v>
      </c>
    </row>
    <row r="980" spans="1:4" ht="15.75" customHeight="1" x14ac:dyDescent="0.35">
      <c r="A980" s="45" t="s">
        <v>60</v>
      </c>
      <c r="B980" s="44" t="s">
        <v>908</v>
      </c>
      <c r="C980" s="47">
        <v>1785</v>
      </c>
      <c r="D980" s="44">
        <v>28588</v>
      </c>
    </row>
    <row r="981" spans="1:4" ht="15.75" customHeight="1" x14ac:dyDescent="0.35">
      <c r="A981" s="45" t="s">
        <v>60</v>
      </c>
      <c r="B981" s="44" t="s">
        <v>380</v>
      </c>
      <c r="C981" s="47">
        <v>54</v>
      </c>
      <c r="D981" s="44">
        <v>15138</v>
      </c>
    </row>
    <row r="982" spans="1:4" ht="15.75" customHeight="1" x14ac:dyDescent="0.35">
      <c r="A982" s="45" t="s">
        <v>60</v>
      </c>
      <c r="B982" s="44" t="s">
        <v>22</v>
      </c>
      <c r="C982" s="47">
        <v>105</v>
      </c>
      <c r="D982" s="44">
        <v>3872</v>
      </c>
    </row>
    <row r="983" spans="1:4" ht="15.75" customHeight="1" x14ac:dyDescent="0.35">
      <c r="A983" s="45" t="s">
        <v>60</v>
      </c>
      <c r="B983" s="44" t="s">
        <v>381</v>
      </c>
      <c r="C983" s="47">
        <v>250</v>
      </c>
      <c r="D983" s="44">
        <v>160215</v>
      </c>
    </row>
    <row r="984" spans="1:4" ht="15.75" customHeight="1" x14ac:dyDescent="0.35">
      <c r="A984" s="45" t="s">
        <v>279</v>
      </c>
      <c r="B984" s="44" t="s">
        <v>268</v>
      </c>
      <c r="C984" s="47">
        <v>1242</v>
      </c>
      <c r="D984" s="44">
        <v>80914</v>
      </c>
    </row>
    <row r="985" spans="1:4" ht="15.75" customHeight="1" x14ac:dyDescent="0.35">
      <c r="A985" s="45" t="s">
        <v>166</v>
      </c>
      <c r="B985" s="44" t="s">
        <v>147</v>
      </c>
      <c r="C985" s="47">
        <v>1021</v>
      </c>
      <c r="D985" s="44">
        <v>19454</v>
      </c>
    </row>
    <row r="986" spans="1:4" ht="15.75" customHeight="1" x14ac:dyDescent="0.35">
      <c r="A986" s="45" t="s">
        <v>166</v>
      </c>
      <c r="B986" s="44" t="s">
        <v>213</v>
      </c>
      <c r="C986" s="47">
        <v>28</v>
      </c>
      <c r="D986" s="44">
        <v>526</v>
      </c>
    </row>
    <row r="987" spans="1:4" ht="15.75" customHeight="1" x14ac:dyDescent="0.35">
      <c r="A987" s="45" t="s">
        <v>166</v>
      </c>
      <c r="B987" s="44" t="s">
        <v>356</v>
      </c>
      <c r="C987" s="47">
        <v>24</v>
      </c>
      <c r="D987" s="44">
        <v>256</v>
      </c>
    </row>
    <row r="988" spans="1:4" ht="15.75" customHeight="1" x14ac:dyDescent="0.35">
      <c r="A988" s="45" t="s">
        <v>166</v>
      </c>
      <c r="B988" s="44" t="s">
        <v>908</v>
      </c>
      <c r="C988" s="47">
        <v>892</v>
      </c>
      <c r="D988" s="44">
        <v>16823</v>
      </c>
    </row>
    <row r="989" spans="1:4" ht="15.75" customHeight="1" x14ac:dyDescent="0.35">
      <c r="A989" s="45" t="s">
        <v>166</v>
      </c>
      <c r="B989" s="44" t="s">
        <v>894</v>
      </c>
      <c r="C989" s="47">
        <v>891</v>
      </c>
      <c r="D989" s="44">
        <v>16804</v>
      </c>
    </row>
    <row r="990" spans="1:4" ht="15.75" customHeight="1" x14ac:dyDescent="0.35">
      <c r="A990" s="45" t="s">
        <v>107</v>
      </c>
      <c r="B990" s="44" t="s">
        <v>884</v>
      </c>
      <c r="C990" s="47">
        <v>360</v>
      </c>
      <c r="D990" s="44">
        <v>12437</v>
      </c>
    </row>
    <row r="991" spans="1:4" ht="15.75" customHeight="1" x14ac:dyDescent="0.35">
      <c r="A991" s="45" t="s">
        <v>107</v>
      </c>
      <c r="B991" s="44" t="s">
        <v>898</v>
      </c>
      <c r="C991" s="47">
        <v>552</v>
      </c>
      <c r="D991" s="44">
        <v>19106</v>
      </c>
    </row>
    <row r="992" spans="1:4" ht="15.75" customHeight="1" x14ac:dyDescent="0.35">
      <c r="A992" s="45" t="s">
        <v>107</v>
      </c>
      <c r="B992" s="44" t="s">
        <v>224</v>
      </c>
      <c r="C992" s="47">
        <v>399</v>
      </c>
      <c r="D992" s="44">
        <v>13196</v>
      </c>
    </row>
    <row r="993" spans="1:4" ht="15.75" customHeight="1" x14ac:dyDescent="0.35">
      <c r="A993" s="45" t="s">
        <v>107</v>
      </c>
      <c r="B993" s="44" t="s">
        <v>892</v>
      </c>
      <c r="C993" s="47">
        <v>1099</v>
      </c>
      <c r="D993" s="44">
        <v>17261</v>
      </c>
    </row>
    <row r="994" spans="1:4" ht="15.75" customHeight="1" x14ac:dyDescent="0.35">
      <c r="A994" s="45" t="s">
        <v>107</v>
      </c>
      <c r="B994" s="44" t="s">
        <v>906</v>
      </c>
      <c r="C994" s="47">
        <v>7581</v>
      </c>
      <c r="D994" s="44">
        <v>119056</v>
      </c>
    </row>
    <row r="995" spans="1:4" ht="15.75" customHeight="1" x14ac:dyDescent="0.35">
      <c r="A995" s="45" t="s">
        <v>107</v>
      </c>
      <c r="B995" s="44" t="s">
        <v>893</v>
      </c>
      <c r="C995" s="47">
        <v>150</v>
      </c>
      <c r="D995" s="44">
        <v>1927</v>
      </c>
    </row>
    <row r="996" spans="1:4" ht="15.75" customHeight="1" x14ac:dyDescent="0.35">
      <c r="A996" s="45" t="s">
        <v>107</v>
      </c>
      <c r="B996" s="44" t="s">
        <v>907</v>
      </c>
      <c r="C996" s="47">
        <v>3038</v>
      </c>
      <c r="D996" s="44">
        <v>38927</v>
      </c>
    </row>
    <row r="997" spans="1:4" ht="15.75" customHeight="1" x14ac:dyDescent="0.35">
      <c r="A997" s="45" t="s">
        <v>107</v>
      </c>
      <c r="B997" s="44" t="s">
        <v>894</v>
      </c>
      <c r="C997" s="47">
        <v>510</v>
      </c>
      <c r="D997" s="44">
        <v>9178</v>
      </c>
    </row>
    <row r="998" spans="1:4" ht="15.75" customHeight="1" x14ac:dyDescent="0.35">
      <c r="A998" s="45" t="s">
        <v>107</v>
      </c>
      <c r="B998" s="44" t="s">
        <v>908</v>
      </c>
      <c r="C998" s="47">
        <v>1029</v>
      </c>
      <c r="D998" s="44">
        <v>18506</v>
      </c>
    </row>
    <row r="999" spans="1:4" ht="15.75" customHeight="1" x14ac:dyDescent="0.35">
      <c r="A999" s="45" t="s">
        <v>167</v>
      </c>
      <c r="B999" s="44" t="s">
        <v>147</v>
      </c>
      <c r="C999" s="47">
        <v>1402</v>
      </c>
      <c r="D999" s="44">
        <v>21717</v>
      </c>
    </row>
    <row r="1000" spans="1:4" ht="15.75" customHeight="1" x14ac:dyDescent="0.35">
      <c r="A1000" s="45" t="s">
        <v>167</v>
      </c>
      <c r="B1000" s="44" t="s">
        <v>894</v>
      </c>
      <c r="C1000" s="47">
        <v>19</v>
      </c>
      <c r="D1000" s="44">
        <v>296</v>
      </c>
    </row>
    <row r="1001" spans="1:4" ht="15.75" customHeight="1" x14ac:dyDescent="0.35">
      <c r="A1001" s="45" t="s">
        <v>167</v>
      </c>
      <c r="B1001" s="44" t="s">
        <v>908</v>
      </c>
      <c r="C1001" s="47">
        <v>1132</v>
      </c>
      <c r="D1001" s="44">
        <v>17625</v>
      </c>
    </row>
    <row r="1002" spans="1:4" ht="15.75" customHeight="1" x14ac:dyDescent="0.35">
      <c r="A1002" s="45" t="s">
        <v>272</v>
      </c>
      <c r="B1002" s="44" t="s">
        <v>268</v>
      </c>
      <c r="C1002" s="47">
        <v>3851</v>
      </c>
      <c r="D1002" s="44">
        <v>344160</v>
      </c>
    </row>
    <row r="1003" spans="1:4" ht="15.75" customHeight="1" x14ac:dyDescent="0.35">
      <c r="A1003" s="45" t="s">
        <v>168</v>
      </c>
      <c r="B1003" s="44" t="s">
        <v>147</v>
      </c>
      <c r="C1003" s="47">
        <v>2057</v>
      </c>
      <c r="D1003" s="44">
        <v>32684</v>
      </c>
    </row>
    <row r="1004" spans="1:4" ht="15.75" customHeight="1" x14ac:dyDescent="0.35">
      <c r="A1004" s="45" t="s">
        <v>168</v>
      </c>
      <c r="B1004" s="44" t="s">
        <v>894</v>
      </c>
      <c r="C1004" s="47">
        <v>397</v>
      </c>
      <c r="D1004" s="44">
        <v>7219</v>
      </c>
    </row>
    <row r="1005" spans="1:4" ht="15.75" customHeight="1" x14ac:dyDescent="0.35">
      <c r="A1005" s="45" t="s">
        <v>168</v>
      </c>
      <c r="B1005" s="44" t="s">
        <v>908</v>
      </c>
      <c r="C1005" s="47">
        <v>4039</v>
      </c>
      <c r="D1005" s="44">
        <v>73380</v>
      </c>
    </row>
    <row r="1006" spans="1:4" ht="15.75" customHeight="1" x14ac:dyDescent="0.35">
      <c r="A1006" s="45" t="s">
        <v>248</v>
      </c>
      <c r="B1006" s="44" t="s">
        <v>890</v>
      </c>
      <c r="C1006" s="47">
        <v>1</v>
      </c>
      <c r="D1006" s="44">
        <v>28</v>
      </c>
    </row>
    <row r="1007" spans="1:4" ht="15.75" customHeight="1" x14ac:dyDescent="0.35">
      <c r="A1007" s="45" t="s">
        <v>248</v>
      </c>
      <c r="B1007" s="44" t="s">
        <v>904</v>
      </c>
      <c r="C1007" s="47">
        <v>1569</v>
      </c>
      <c r="D1007" s="44">
        <v>43179</v>
      </c>
    </row>
    <row r="1008" spans="1:4" ht="15.75" customHeight="1" x14ac:dyDescent="0.35">
      <c r="A1008" s="45" t="s">
        <v>879</v>
      </c>
      <c r="B1008" s="44" t="s">
        <v>896</v>
      </c>
      <c r="C1008" s="47">
        <v>77</v>
      </c>
      <c r="D1008" s="44">
        <v>2819</v>
      </c>
    </row>
    <row r="1009" spans="1:4" ht="15.75" customHeight="1" x14ac:dyDescent="0.35">
      <c r="A1009" s="45" t="s">
        <v>879</v>
      </c>
      <c r="B1009" s="44" t="s">
        <v>324</v>
      </c>
      <c r="C1009" s="47">
        <v>588</v>
      </c>
      <c r="D1009" s="44">
        <v>20116</v>
      </c>
    </row>
    <row r="1010" spans="1:4" ht="15.75" customHeight="1" x14ac:dyDescent="0.35">
      <c r="A1010" s="45" t="s">
        <v>879</v>
      </c>
      <c r="B1010" s="44" t="s">
        <v>882</v>
      </c>
      <c r="C1010" s="47">
        <v>77</v>
      </c>
      <c r="D1010" s="44">
        <v>2819</v>
      </c>
    </row>
    <row r="1011" spans="1:4" ht="15.75" customHeight="1" x14ac:dyDescent="0.35">
      <c r="A1011" s="45" t="s">
        <v>76</v>
      </c>
      <c r="B1011" s="44" t="s">
        <v>74</v>
      </c>
      <c r="C1011" s="47">
        <v>209</v>
      </c>
      <c r="D1011" s="44">
        <v>66283</v>
      </c>
    </row>
    <row r="1012" spans="1:4" ht="15.75" customHeight="1" x14ac:dyDescent="0.35">
      <c r="A1012" s="45" t="s">
        <v>76</v>
      </c>
      <c r="B1012" s="44" t="s">
        <v>213</v>
      </c>
      <c r="C1012" s="47">
        <v>2321</v>
      </c>
      <c r="D1012" s="44">
        <v>135841</v>
      </c>
    </row>
    <row r="1013" spans="1:4" ht="15.75" customHeight="1" x14ac:dyDescent="0.35">
      <c r="A1013" s="45" t="s">
        <v>76</v>
      </c>
      <c r="B1013" s="44" t="s">
        <v>370</v>
      </c>
      <c r="C1013" s="47">
        <v>276</v>
      </c>
      <c r="D1013" s="44">
        <v>4198</v>
      </c>
    </row>
    <row r="1014" spans="1:4" ht="15.75" customHeight="1" x14ac:dyDescent="0.35">
      <c r="A1014" s="45" t="s">
        <v>217</v>
      </c>
      <c r="B1014" s="44" t="s">
        <v>18</v>
      </c>
      <c r="C1014" s="47">
        <v>1819</v>
      </c>
      <c r="D1014" s="44">
        <v>1030794</v>
      </c>
    </row>
    <row r="1015" spans="1:4" ht="15.75" customHeight="1" x14ac:dyDescent="0.35">
      <c r="A1015" s="45" t="s">
        <v>217</v>
      </c>
      <c r="B1015" s="44" t="s">
        <v>268</v>
      </c>
      <c r="C1015" s="47">
        <v>2604</v>
      </c>
      <c r="D1015" s="44">
        <v>153460</v>
      </c>
    </row>
    <row r="1016" spans="1:4" ht="15.75" customHeight="1" x14ac:dyDescent="0.35">
      <c r="A1016" s="45" t="s">
        <v>61</v>
      </c>
      <c r="B1016" s="44" t="s">
        <v>882</v>
      </c>
      <c r="C1016" s="47">
        <v>13</v>
      </c>
      <c r="D1016" s="44">
        <v>231</v>
      </c>
    </row>
    <row r="1017" spans="1:4" ht="15.75" customHeight="1" x14ac:dyDescent="0.35">
      <c r="A1017" s="45" t="s">
        <v>61</v>
      </c>
      <c r="B1017" s="44" t="s">
        <v>896</v>
      </c>
      <c r="C1017" s="47">
        <v>700</v>
      </c>
      <c r="D1017" s="44">
        <v>12689</v>
      </c>
    </row>
    <row r="1018" spans="1:4" ht="15.75" customHeight="1" x14ac:dyDescent="0.35">
      <c r="A1018" s="45" t="s">
        <v>61</v>
      </c>
      <c r="B1018" s="44" t="s">
        <v>77</v>
      </c>
      <c r="C1018" s="47">
        <v>2485</v>
      </c>
      <c r="D1018" s="44">
        <v>378057</v>
      </c>
    </row>
    <row r="1019" spans="1:4" x14ac:dyDescent="0.35">
      <c r="A1019" s="45" t="s">
        <v>61</v>
      </c>
      <c r="B1019" s="44" t="s">
        <v>883</v>
      </c>
      <c r="C1019" s="47">
        <v>25</v>
      </c>
      <c r="D1019" s="44">
        <v>473</v>
      </c>
    </row>
    <row r="1020" spans="1:4" ht="15.75" customHeight="1" x14ac:dyDescent="0.35">
      <c r="A1020" s="45" t="s">
        <v>61</v>
      </c>
      <c r="B1020" s="44" t="s">
        <v>897</v>
      </c>
      <c r="C1020" s="47">
        <v>309</v>
      </c>
      <c r="D1020" s="44">
        <v>5792</v>
      </c>
    </row>
    <row r="1021" spans="1:4" ht="15.75" customHeight="1" x14ac:dyDescent="0.35">
      <c r="A1021" s="45" t="s">
        <v>61</v>
      </c>
      <c r="B1021" s="44" t="s">
        <v>884</v>
      </c>
      <c r="C1021" s="47">
        <v>81</v>
      </c>
      <c r="D1021" s="44">
        <v>2565</v>
      </c>
    </row>
    <row r="1022" spans="1:4" ht="15.75" customHeight="1" x14ac:dyDescent="0.35">
      <c r="A1022" s="45" t="s">
        <v>61</v>
      </c>
      <c r="B1022" s="44" t="s">
        <v>898</v>
      </c>
      <c r="C1022" s="47">
        <v>4145</v>
      </c>
      <c r="D1022" s="44">
        <v>131061</v>
      </c>
    </row>
    <row r="1023" spans="1:4" ht="15.75" customHeight="1" x14ac:dyDescent="0.35">
      <c r="A1023" s="45" t="s">
        <v>61</v>
      </c>
      <c r="B1023" s="44" t="s">
        <v>885</v>
      </c>
      <c r="C1023" s="47">
        <v>7</v>
      </c>
      <c r="D1023" s="44">
        <v>188</v>
      </c>
    </row>
    <row r="1024" spans="1:4" ht="15.75" customHeight="1" x14ac:dyDescent="0.35">
      <c r="A1024" s="45" t="s">
        <v>61</v>
      </c>
      <c r="B1024" s="44" t="s">
        <v>899</v>
      </c>
      <c r="C1024" s="47">
        <v>939</v>
      </c>
      <c r="D1024" s="44">
        <v>25190</v>
      </c>
    </row>
    <row r="1025" spans="1:4" ht="15.75" customHeight="1" x14ac:dyDescent="0.35">
      <c r="A1025" s="45" t="s">
        <v>61</v>
      </c>
      <c r="B1025" s="44" t="s">
        <v>140</v>
      </c>
      <c r="C1025" s="47">
        <v>1587</v>
      </c>
      <c r="D1025" s="44">
        <v>183411</v>
      </c>
    </row>
    <row r="1026" spans="1:4" ht="15.75" customHeight="1" x14ac:dyDescent="0.35">
      <c r="A1026" s="45" t="s">
        <v>61</v>
      </c>
      <c r="B1026" s="44" t="s">
        <v>900</v>
      </c>
      <c r="C1026" s="47">
        <v>24</v>
      </c>
      <c r="D1026" s="44">
        <v>645</v>
      </c>
    </row>
    <row r="1027" spans="1:4" ht="15.75" customHeight="1" x14ac:dyDescent="0.35">
      <c r="A1027" s="45" t="s">
        <v>61</v>
      </c>
      <c r="B1027" s="44" t="s">
        <v>145</v>
      </c>
      <c r="C1027" s="47">
        <v>507</v>
      </c>
      <c r="D1027" s="44">
        <v>124348</v>
      </c>
    </row>
    <row r="1028" spans="1:4" ht="15.75" customHeight="1" x14ac:dyDescent="0.35">
      <c r="A1028" s="45" t="s">
        <v>61</v>
      </c>
      <c r="B1028" s="44" t="s">
        <v>199</v>
      </c>
      <c r="C1028" s="47">
        <v>461</v>
      </c>
      <c r="D1028" s="44">
        <v>390134</v>
      </c>
    </row>
    <row r="1029" spans="1:4" ht="15.75" customHeight="1" x14ac:dyDescent="0.35">
      <c r="A1029" s="45" t="s">
        <v>61</v>
      </c>
      <c r="B1029" s="44" t="s">
        <v>147</v>
      </c>
      <c r="C1029" s="47">
        <v>3792</v>
      </c>
      <c r="D1029" s="44">
        <v>76723</v>
      </c>
    </row>
    <row r="1030" spans="1:4" ht="15.75" customHeight="1" x14ac:dyDescent="0.35">
      <c r="A1030" s="45" t="s">
        <v>61</v>
      </c>
      <c r="B1030" s="44" t="s">
        <v>203</v>
      </c>
      <c r="C1030" s="47">
        <v>5</v>
      </c>
      <c r="D1030" s="44">
        <v>87</v>
      </c>
    </row>
    <row r="1031" spans="1:4" ht="15.75" customHeight="1" x14ac:dyDescent="0.35">
      <c r="A1031" s="45" t="s">
        <v>61</v>
      </c>
      <c r="B1031" s="44" t="s">
        <v>887</v>
      </c>
      <c r="C1031" s="47">
        <v>7</v>
      </c>
      <c r="D1031" s="44">
        <v>191</v>
      </c>
    </row>
    <row r="1032" spans="1:4" x14ac:dyDescent="0.35">
      <c r="A1032" s="45" t="s">
        <v>61</v>
      </c>
      <c r="B1032" s="44" t="s">
        <v>901</v>
      </c>
      <c r="C1032" s="47">
        <v>3296</v>
      </c>
      <c r="D1032" s="44">
        <v>91983</v>
      </c>
    </row>
    <row r="1033" spans="1:4" ht="15.75" customHeight="1" x14ac:dyDescent="0.35">
      <c r="A1033" s="45" t="s">
        <v>61</v>
      </c>
      <c r="B1033" s="44" t="s">
        <v>888</v>
      </c>
      <c r="C1033" s="47">
        <v>66</v>
      </c>
      <c r="D1033" s="44">
        <v>8832</v>
      </c>
    </row>
    <row r="1034" spans="1:4" ht="15.75" customHeight="1" x14ac:dyDescent="0.35">
      <c r="A1034" s="45" t="s">
        <v>61</v>
      </c>
      <c r="B1034" s="44" t="s">
        <v>902</v>
      </c>
      <c r="C1034" s="47">
        <v>1556</v>
      </c>
      <c r="D1034" s="44">
        <v>208480</v>
      </c>
    </row>
    <row r="1035" spans="1:4" ht="15.75" customHeight="1" x14ac:dyDescent="0.35">
      <c r="A1035" s="45" t="s">
        <v>61</v>
      </c>
      <c r="B1035" s="44" t="s">
        <v>213</v>
      </c>
      <c r="C1035" s="47">
        <v>2051</v>
      </c>
      <c r="D1035" s="44">
        <v>136017</v>
      </c>
    </row>
    <row r="1036" spans="1:4" ht="15.75" customHeight="1" x14ac:dyDescent="0.35">
      <c r="A1036" s="45" t="s">
        <v>61</v>
      </c>
      <c r="B1036" s="44" t="s">
        <v>223</v>
      </c>
      <c r="C1036" s="47">
        <v>3497</v>
      </c>
      <c r="D1036" s="44">
        <v>214388</v>
      </c>
    </row>
    <row r="1037" spans="1:4" ht="15.75" customHeight="1" x14ac:dyDescent="0.35">
      <c r="A1037" s="45" t="s">
        <v>61</v>
      </c>
      <c r="B1037" s="44" t="s">
        <v>889</v>
      </c>
      <c r="C1037" s="47">
        <v>1</v>
      </c>
      <c r="D1037" s="44">
        <v>74</v>
      </c>
    </row>
    <row r="1038" spans="1:4" ht="15.75" customHeight="1" x14ac:dyDescent="0.35">
      <c r="A1038" s="45" t="s">
        <v>61</v>
      </c>
      <c r="B1038" s="44" t="s">
        <v>903</v>
      </c>
      <c r="C1038" s="47">
        <v>407</v>
      </c>
      <c r="D1038" s="44">
        <v>25643</v>
      </c>
    </row>
    <row r="1039" spans="1:4" ht="15.75" customHeight="1" x14ac:dyDescent="0.35">
      <c r="A1039" s="45" t="s">
        <v>61</v>
      </c>
      <c r="B1039" s="44" t="s">
        <v>890</v>
      </c>
      <c r="C1039" s="47">
        <v>1167</v>
      </c>
      <c r="D1039" s="44">
        <v>35855</v>
      </c>
    </row>
    <row r="1040" spans="1:4" ht="15.75" customHeight="1" x14ac:dyDescent="0.35">
      <c r="A1040" s="45" t="s">
        <v>61</v>
      </c>
      <c r="B1040" s="44" t="s">
        <v>904</v>
      </c>
      <c r="C1040" s="47">
        <v>1501</v>
      </c>
      <c r="D1040" s="44">
        <v>46115</v>
      </c>
    </row>
    <row r="1041" spans="1:4" x14ac:dyDescent="0.35">
      <c r="A1041" s="45" t="s">
        <v>61</v>
      </c>
      <c r="B1041" s="44" t="s">
        <v>262</v>
      </c>
      <c r="C1041" s="47">
        <v>5653</v>
      </c>
      <c r="D1041" s="44">
        <v>141445</v>
      </c>
    </row>
    <row r="1042" spans="1:4" ht="15.75" customHeight="1" x14ac:dyDescent="0.35">
      <c r="A1042" s="45" t="s">
        <v>61</v>
      </c>
      <c r="B1042" s="44" t="s">
        <v>268</v>
      </c>
      <c r="C1042" s="47">
        <v>3846</v>
      </c>
      <c r="D1042" s="44">
        <v>241249</v>
      </c>
    </row>
    <row r="1043" spans="1:4" ht="15.75" customHeight="1" x14ac:dyDescent="0.35">
      <c r="A1043" s="45" t="s">
        <v>61</v>
      </c>
      <c r="B1043" s="44" t="s">
        <v>302</v>
      </c>
      <c r="C1043" s="47">
        <v>55</v>
      </c>
      <c r="D1043" s="44">
        <v>962</v>
      </c>
    </row>
    <row r="1044" spans="1:4" ht="15.75" customHeight="1" x14ac:dyDescent="0.35">
      <c r="A1044" s="45" t="s">
        <v>61</v>
      </c>
      <c r="B1044" s="44" t="s">
        <v>20</v>
      </c>
      <c r="C1044" s="47">
        <v>1648</v>
      </c>
      <c r="D1044" s="44">
        <v>101429</v>
      </c>
    </row>
    <row r="1045" spans="1:4" ht="15.75" customHeight="1" x14ac:dyDescent="0.35">
      <c r="A1045" s="45" t="s">
        <v>61</v>
      </c>
      <c r="B1045" s="44" t="s">
        <v>891</v>
      </c>
      <c r="C1045" s="47">
        <v>19</v>
      </c>
      <c r="D1045" s="44">
        <v>560</v>
      </c>
    </row>
    <row r="1046" spans="1:4" ht="15.75" customHeight="1" x14ac:dyDescent="0.35">
      <c r="A1046" s="45" t="s">
        <v>61</v>
      </c>
      <c r="B1046" s="44" t="s">
        <v>905</v>
      </c>
      <c r="C1046" s="47">
        <v>666</v>
      </c>
      <c r="D1046" s="44">
        <v>19991</v>
      </c>
    </row>
    <row r="1047" spans="1:4" ht="15.75" customHeight="1" x14ac:dyDescent="0.35">
      <c r="A1047" s="45" t="s">
        <v>61</v>
      </c>
      <c r="B1047" s="44" t="s">
        <v>345</v>
      </c>
      <c r="C1047" s="47">
        <v>2345</v>
      </c>
      <c r="D1047" s="44">
        <v>234851</v>
      </c>
    </row>
    <row r="1048" spans="1:4" ht="15.75" customHeight="1" x14ac:dyDescent="0.35">
      <c r="A1048" s="45" t="s">
        <v>61</v>
      </c>
      <c r="B1048" s="44" t="s">
        <v>353</v>
      </c>
      <c r="C1048" s="47">
        <v>5006</v>
      </c>
      <c r="D1048" s="44">
        <v>505485</v>
      </c>
    </row>
    <row r="1049" spans="1:4" ht="15.75" customHeight="1" x14ac:dyDescent="0.35">
      <c r="A1049" s="45" t="s">
        <v>61</v>
      </c>
      <c r="B1049" s="44" t="s">
        <v>356</v>
      </c>
      <c r="C1049" s="47">
        <v>1533</v>
      </c>
      <c r="D1049" s="44">
        <v>18019</v>
      </c>
    </row>
    <row r="1050" spans="1:4" ht="15.75" customHeight="1" x14ac:dyDescent="0.35">
      <c r="A1050" s="45" t="s">
        <v>61</v>
      </c>
      <c r="B1050" s="44" t="s">
        <v>363</v>
      </c>
      <c r="C1050" s="47">
        <v>895</v>
      </c>
      <c r="D1050" s="44">
        <v>18579</v>
      </c>
    </row>
    <row r="1051" spans="1:4" ht="15.75" customHeight="1" x14ac:dyDescent="0.35">
      <c r="A1051" s="45" t="s">
        <v>61</v>
      </c>
      <c r="B1051" s="44" t="s">
        <v>892</v>
      </c>
      <c r="C1051" s="47">
        <v>358</v>
      </c>
      <c r="D1051" s="44">
        <v>5745</v>
      </c>
    </row>
    <row r="1052" spans="1:4" ht="15.75" customHeight="1" x14ac:dyDescent="0.35">
      <c r="A1052" s="45" t="s">
        <v>61</v>
      </c>
      <c r="B1052" s="44" t="s">
        <v>906</v>
      </c>
      <c r="C1052" s="47">
        <v>6601</v>
      </c>
      <c r="D1052" s="44">
        <v>106043</v>
      </c>
    </row>
    <row r="1053" spans="1:4" ht="15.75" customHeight="1" x14ac:dyDescent="0.35">
      <c r="A1053" s="45" t="s">
        <v>61</v>
      </c>
      <c r="B1053" s="44" t="s">
        <v>893</v>
      </c>
      <c r="C1053" s="47">
        <v>76</v>
      </c>
      <c r="D1053" s="44">
        <v>1350</v>
      </c>
    </row>
    <row r="1054" spans="1:4" ht="15.75" customHeight="1" x14ac:dyDescent="0.35">
      <c r="A1054" s="45" t="s">
        <v>61</v>
      </c>
      <c r="B1054" s="44" t="s">
        <v>907</v>
      </c>
      <c r="C1054" s="47">
        <v>9091</v>
      </c>
      <c r="D1054" s="44">
        <v>161763</v>
      </c>
    </row>
    <row r="1055" spans="1:4" ht="15.75" customHeight="1" x14ac:dyDescent="0.35">
      <c r="A1055" s="45" t="s">
        <v>61</v>
      </c>
      <c r="B1055" s="44" t="s">
        <v>370</v>
      </c>
      <c r="C1055" s="47">
        <v>3353</v>
      </c>
      <c r="D1055" s="44">
        <v>64219</v>
      </c>
    </row>
    <row r="1056" spans="1:4" ht="15.75" customHeight="1" x14ac:dyDescent="0.35">
      <c r="A1056" s="45" t="s">
        <v>61</v>
      </c>
      <c r="B1056" s="44" t="s">
        <v>374</v>
      </c>
      <c r="C1056" s="47">
        <v>160</v>
      </c>
      <c r="D1056" s="44">
        <v>128853</v>
      </c>
    </row>
    <row r="1057" spans="1:4" ht="15.75" customHeight="1" x14ac:dyDescent="0.35">
      <c r="A1057" s="45" t="s">
        <v>61</v>
      </c>
      <c r="B1057" s="44" t="s">
        <v>894</v>
      </c>
      <c r="C1057" s="47">
        <v>229</v>
      </c>
      <c r="D1057" s="44">
        <v>3941</v>
      </c>
    </row>
    <row r="1058" spans="1:4" ht="15.75" customHeight="1" x14ac:dyDescent="0.35">
      <c r="A1058" s="45" t="s">
        <v>61</v>
      </c>
      <c r="B1058" s="44" t="s">
        <v>908</v>
      </c>
      <c r="C1058" s="47">
        <v>4724</v>
      </c>
      <c r="D1058" s="44">
        <v>81216</v>
      </c>
    </row>
    <row r="1059" spans="1:4" ht="15.75" customHeight="1" x14ac:dyDescent="0.35">
      <c r="A1059" s="45" t="s">
        <v>61</v>
      </c>
      <c r="B1059" s="44" t="s">
        <v>380</v>
      </c>
      <c r="C1059" s="47">
        <v>26</v>
      </c>
      <c r="D1059" s="44">
        <v>6994</v>
      </c>
    </row>
    <row r="1060" spans="1:4" ht="15.75" customHeight="1" x14ac:dyDescent="0.35">
      <c r="A1060" s="45" t="s">
        <v>61</v>
      </c>
      <c r="B1060" s="44" t="s">
        <v>22</v>
      </c>
      <c r="C1060" s="47">
        <v>732</v>
      </c>
      <c r="D1060" s="44">
        <v>20843</v>
      </c>
    </row>
    <row r="1061" spans="1:4" ht="15.75" customHeight="1" x14ac:dyDescent="0.35">
      <c r="A1061" s="45" t="s">
        <v>61</v>
      </c>
      <c r="B1061" s="44" t="s">
        <v>381</v>
      </c>
      <c r="C1061" s="47">
        <v>195</v>
      </c>
      <c r="D1061" s="44">
        <v>348031</v>
      </c>
    </row>
    <row r="1062" spans="1:4" ht="15.75" customHeight="1" x14ac:dyDescent="0.35">
      <c r="A1062" s="45" t="s">
        <v>214</v>
      </c>
      <c r="B1062" s="44" t="s">
        <v>213</v>
      </c>
      <c r="C1062" s="47">
        <v>1604</v>
      </c>
      <c r="D1062" s="44">
        <v>44211</v>
      </c>
    </row>
    <row r="1063" spans="1:4" ht="15.75" customHeight="1" x14ac:dyDescent="0.35">
      <c r="A1063" s="45" t="s">
        <v>214</v>
      </c>
      <c r="B1063" s="44" t="s">
        <v>374</v>
      </c>
      <c r="C1063" s="47">
        <v>1025</v>
      </c>
      <c r="D1063" s="44">
        <v>948209</v>
      </c>
    </row>
    <row r="1064" spans="1:4" ht="15.75" customHeight="1" x14ac:dyDescent="0.35">
      <c r="A1064" s="45" t="s">
        <v>169</v>
      </c>
      <c r="B1064" s="44" t="s">
        <v>147</v>
      </c>
      <c r="C1064" s="47">
        <v>627</v>
      </c>
      <c r="D1064" s="44">
        <v>10320</v>
      </c>
    </row>
    <row r="1065" spans="1:4" ht="15.75" customHeight="1" x14ac:dyDescent="0.35">
      <c r="A1065" s="45" t="s">
        <v>371</v>
      </c>
      <c r="B1065" s="44" t="s">
        <v>370</v>
      </c>
      <c r="C1065" s="47">
        <v>1269</v>
      </c>
      <c r="D1065" s="44">
        <v>68726</v>
      </c>
    </row>
    <row r="1066" spans="1:4" ht="15.75" customHeight="1" x14ac:dyDescent="0.35">
      <c r="A1066" s="45" t="s">
        <v>87</v>
      </c>
      <c r="B1066" s="44" t="s">
        <v>883</v>
      </c>
      <c r="C1066" s="47">
        <v>524</v>
      </c>
      <c r="D1066" s="44">
        <v>21253</v>
      </c>
    </row>
    <row r="1067" spans="1:4" ht="15.75" customHeight="1" x14ac:dyDescent="0.35">
      <c r="A1067" s="45" t="s">
        <v>87</v>
      </c>
      <c r="B1067" s="44" t="s">
        <v>897</v>
      </c>
      <c r="C1067" s="47">
        <v>2</v>
      </c>
      <c r="D1067" s="44">
        <v>63</v>
      </c>
    </row>
    <row r="1068" spans="1:4" ht="15.75" customHeight="1" x14ac:dyDescent="0.35">
      <c r="A1068" s="45" t="s">
        <v>87</v>
      </c>
      <c r="B1068" s="44" t="s">
        <v>213</v>
      </c>
      <c r="C1068" s="47">
        <v>951</v>
      </c>
      <c r="D1068" s="44">
        <v>44600</v>
      </c>
    </row>
    <row r="1069" spans="1:4" ht="15.75" customHeight="1" x14ac:dyDescent="0.35">
      <c r="A1069" s="45" t="s">
        <v>170</v>
      </c>
      <c r="B1069" s="44" t="s">
        <v>147</v>
      </c>
      <c r="C1069" s="47">
        <v>834</v>
      </c>
      <c r="D1069" s="44">
        <v>13552</v>
      </c>
    </row>
    <row r="1070" spans="1:4" ht="15.75" customHeight="1" x14ac:dyDescent="0.35">
      <c r="A1070" s="45" t="s">
        <v>170</v>
      </c>
      <c r="B1070" s="44" t="s">
        <v>20</v>
      </c>
      <c r="C1070" s="47">
        <v>2636</v>
      </c>
      <c r="D1070" s="44">
        <v>135650</v>
      </c>
    </row>
    <row r="1071" spans="1:4" ht="15.75" customHeight="1" x14ac:dyDescent="0.35">
      <c r="A1071" s="45" t="s">
        <v>170</v>
      </c>
      <c r="B1071" s="44" t="s">
        <v>894</v>
      </c>
      <c r="C1071" s="47">
        <v>14</v>
      </c>
      <c r="D1071" s="44">
        <v>219</v>
      </c>
    </row>
    <row r="1072" spans="1:4" ht="15.75" customHeight="1" x14ac:dyDescent="0.35">
      <c r="A1072" s="45" t="s">
        <v>170</v>
      </c>
      <c r="B1072" s="44" t="s">
        <v>908</v>
      </c>
      <c r="C1072" s="47">
        <v>889</v>
      </c>
      <c r="D1072" s="44">
        <v>13842</v>
      </c>
    </row>
    <row r="1073" spans="1:4" ht="15.75" customHeight="1" x14ac:dyDescent="0.35">
      <c r="A1073" s="45" t="s">
        <v>281</v>
      </c>
      <c r="B1073" s="44" t="s">
        <v>268</v>
      </c>
      <c r="C1073" s="47">
        <v>1362</v>
      </c>
      <c r="D1073" s="44">
        <v>71654</v>
      </c>
    </row>
    <row r="1074" spans="1:4" ht="15.75" customHeight="1" x14ac:dyDescent="0.35">
      <c r="A1074" s="45" t="s">
        <v>249</v>
      </c>
      <c r="B1074" s="44" t="s">
        <v>890</v>
      </c>
      <c r="C1074" s="47">
        <v>10</v>
      </c>
      <c r="D1074" s="44">
        <v>328</v>
      </c>
    </row>
    <row r="1075" spans="1:4" ht="15.75" customHeight="1" x14ac:dyDescent="0.35">
      <c r="A1075" s="45" t="s">
        <v>249</v>
      </c>
      <c r="B1075" s="44" t="s">
        <v>904</v>
      </c>
      <c r="C1075" s="47">
        <v>1922</v>
      </c>
      <c r="D1075" s="44">
        <v>65920</v>
      </c>
    </row>
    <row r="1076" spans="1:4" ht="15.75" customHeight="1" x14ac:dyDescent="0.35">
      <c r="A1076" s="45" t="s">
        <v>42</v>
      </c>
      <c r="B1076" s="44" t="s">
        <v>40</v>
      </c>
      <c r="C1076" s="47">
        <v>192</v>
      </c>
      <c r="D1076" s="44">
        <v>10130</v>
      </c>
    </row>
    <row r="1077" spans="1:4" ht="15.75" customHeight="1" x14ac:dyDescent="0.35">
      <c r="A1077" s="45" t="s">
        <v>42</v>
      </c>
      <c r="B1077" s="44" t="s">
        <v>882</v>
      </c>
      <c r="C1077" s="47">
        <v>751</v>
      </c>
      <c r="D1077" s="44">
        <v>13063</v>
      </c>
    </row>
    <row r="1078" spans="1:4" ht="15.75" customHeight="1" x14ac:dyDescent="0.35">
      <c r="A1078" s="45" t="s">
        <v>42</v>
      </c>
      <c r="B1078" s="44" t="s">
        <v>896</v>
      </c>
      <c r="C1078" s="47">
        <v>1500</v>
      </c>
      <c r="D1078" s="44">
        <v>26083</v>
      </c>
    </row>
    <row r="1079" spans="1:4" ht="15.75" customHeight="1" x14ac:dyDescent="0.35">
      <c r="A1079" s="45" t="s">
        <v>42</v>
      </c>
      <c r="B1079" s="44" t="s">
        <v>74</v>
      </c>
      <c r="C1079" s="47">
        <v>43</v>
      </c>
      <c r="D1079" s="44">
        <v>22071</v>
      </c>
    </row>
    <row r="1080" spans="1:4" ht="15.75" customHeight="1" x14ac:dyDescent="0.35">
      <c r="A1080" s="45" t="s">
        <v>42</v>
      </c>
      <c r="B1080" s="44" t="s">
        <v>77</v>
      </c>
      <c r="C1080" s="47">
        <v>3714</v>
      </c>
      <c r="D1080" s="44">
        <v>229165</v>
      </c>
    </row>
    <row r="1081" spans="1:4" ht="15.75" customHeight="1" x14ac:dyDescent="0.35">
      <c r="A1081" s="45" t="s">
        <v>42</v>
      </c>
      <c r="B1081" s="44" t="s">
        <v>884</v>
      </c>
      <c r="C1081" s="47">
        <v>30</v>
      </c>
      <c r="D1081" s="44">
        <v>823</v>
      </c>
    </row>
    <row r="1082" spans="1:4" ht="15.75" customHeight="1" x14ac:dyDescent="0.35">
      <c r="A1082" s="45" t="s">
        <v>42</v>
      </c>
      <c r="B1082" s="44" t="s">
        <v>898</v>
      </c>
      <c r="C1082" s="47">
        <v>557</v>
      </c>
      <c r="D1082" s="44">
        <v>15475</v>
      </c>
    </row>
    <row r="1083" spans="1:4" ht="15.75" customHeight="1" x14ac:dyDescent="0.35">
      <c r="A1083" s="45" t="s">
        <v>42</v>
      </c>
      <c r="B1083" s="44" t="s">
        <v>140</v>
      </c>
      <c r="C1083" s="47">
        <v>340</v>
      </c>
      <c r="D1083" s="44">
        <v>22604</v>
      </c>
    </row>
    <row r="1084" spans="1:4" ht="15.75" customHeight="1" x14ac:dyDescent="0.35">
      <c r="A1084" s="45" t="s">
        <v>42</v>
      </c>
      <c r="B1084" s="44" t="s">
        <v>900</v>
      </c>
      <c r="C1084" s="47">
        <v>558</v>
      </c>
      <c r="D1084" s="44">
        <v>15133</v>
      </c>
    </row>
    <row r="1085" spans="1:4" ht="15.75" customHeight="1" x14ac:dyDescent="0.35">
      <c r="A1085" s="45" t="s">
        <v>42</v>
      </c>
      <c r="B1085" s="44" t="s">
        <v>145</v>
      </c>
      <c r="C1085" s="47">
        <v>90</v>
      </c>
      <c r="D1085" s="44">
        <v>19660</v>
      </c>
    </row>
    <row r="1086" spans="1:4" ht="15.75" customHeight="1" x14ac:dyDescent="0.35">
      <c r="A1086" s="45" t="s">
        <v>42</v>
      </c>
      <c r="B1086" s="44" t="s">
        <v>199</v>
      </c>
      <c r="C1086" s="47">
        <v>385</v>
      </c>
      <c r="D1086" s="44">
        <v>93409</v>
      </c>
    </row>
    <row r="1087" spans="1:4" ht="15.75" customHeight="1" x14ac:dyDescent="0.35">
      <c r="A1087" s="45" t="s">
        <v>42</v>
      </c>
      <c r="B1087" s="44" t="s">
        <v>147</v>
      </c>
      <c r="C1087" s="47">
        <v>2329</v>
      </c>
      <c r="D1087" s="44">
        <v>49926</v>
      </c>
    </row>
    <row r="1088" spans="1:4" ht="15.75" customHeight="1" x14ac:dyDescent="0.35">
      <c r="A1088" s="45" t="s">
        <v>42</v>
      </c>
      <c r="B1088" s="44" t="s">
        <v>201</v>
      </c>
      <c r="C1088" s="47">
        <v>855</v>
      </c>
      <c r="D1088" s="44">
        <v>26120</v>
      </c>
    </row>
    <row r="1089" spans="1:4" ht="15.75" customHeight="1" x14ac:dyDescent="0.35">
      <c r="A1089" s="45" t="s">
        <v>42</v>
      </c>
      <c r="B1089" s="44" t="s">
        <v>202</v>
      </c>
      <c r="C1089" s="47">
        <v>1327</v>
      </c>
      <c r="D1089" s="44">
        <v>38754</v>
      </c>
    </row>
    <row r="1090" spans="1:4" ht="15.75" customHeight="1" x14ac:dyDescent="0.35">
      <c r="A1090" s="45" t="s">
        <v>42</v>
      </c>
      <c r="B1090" s="44" t="s">
        <v>203</v>
      </c>
      <c r="C1090" s="47">
        <v>110</v>
      </c>
      <c r="D1090" s="44">
        <v>2300</v>
      </c>
    </row>
    <row r="1091" spans="1:4" ht="15.75" customHeight="1" x14ac:dyDescent="0.35">
      <c r="A1091" s="45" t="s">
        <v>42</v>
      </c>
      <c r="B1091" s="44" t="s">
        <v>204</v>
      </c>
      <c r="C1091" s="47">
        <v>186</v>
      </c>
      <c r="D1091" s="44">
        <v>129499</v>
      </c>
    </row>
    <row r="1092" spans="1:4" ht="15.75" customHeight="1" x14ac:dyDescent="0.35">
      <c r="A1092" s="45" t="s">
        <v>42</v>
      </c>
      <c r="B1092" s="44" t="s">
        <v>901</v>
      </c>
      <c r="C1092" s="47">
        <v>741</v>
      </c>
      <c r="D1092" s="44">
        <v>31853</v>
      </c>
    </row>
    <row r="1093" spans="1:4" ht="15.75" customHeight="1" x14ac:dyDescent="0.35">
      <c r="A1093" s="45" t="s">
        <v>42</v>
      </c>
      <c r="B1093" s="44" t="s">
        <v>213</v>
      </c>
      <c r="C1093" s="47">
        <v>3266</v>
      </c>
      <c r="D1093" s="44">
        <v>137665</v>
      </c>
    </row>
    <row r="1094" spans="1:4" ht="15.75" customHeight="1" x14ac:dyDescent="0.35">
      <c r="A1094" s="45" t="s">
        <v>42</v>
      </c>
      <c r="B1094" s="44" t="s">
        <v>18</v>
      </c>
      <c r="C1094" s="47">
        <v>22</v>
      </c>
      <c r="D1094" s="44">
        <v>1978</v>
      </c>
    </row>
    <row r="1095" spans="1:4" ht="15.75" customHeight="1" x14ac:dyDescent="0.35">
      <c r="A1095" s="45" t="s">
        <v>42</v>
      </c>
      <c r="B1095" s="44" t="s">
        <v>386</v>
      </c>
      <c r="C1095" s="47">
        <v>32</v>
      </c>
      <c r="D1095" s="44">
        <v>8579</v>
      </c>
    </row>
    <row r="1096" spans="1:4" ht="15.75" customHeight="1" x14ac:dyDescent="0.35">
      <c r="A1096" s="45" t="s">
        <v>42</v>
      </c>
      <c r="B1096" s="44" t="s">
        <v>234</v>
      </c>
      <c r="C1096" s="47">
        <v>953</v>
      </c>
      <c r="D1096" s="44">
        <v>17654</v>
      </c>
    </row>
    <row r="1097" spans="1:4" ht="15.75" customHeight="1" x14ac:dyDescent="0.35">
      <c r="A1097" s="45" t="s">
        <v>42</v>
      </c>
      <c r="B1097" s="44" t="s">
        <v>903</v>
      </c>
      <c r="C1097" s="47">
        <v>135</v>
      </c>
      <c r="D1097" s="44">
        <v>6695</v>
      </c>
    </row>
    <row r="1098" spans="1:4" ht="15.75" customHeight="1" x14ac:dyDescent="0.35">
      <c r="A1098" s="45" t="s">
        <v>42</v>
      </c>
      <c r="B1098" s="44" t="s">
        <v>890</v>
      </c>
      <c r="C1098" s="47">
        <v>420</v>
      </c>
      <c r="D1098" s="44">
        <v>13968</v>
      </c>
    </row>
    <row r="1099" spans="1:4" ht="15.75" customHeight="1" x14ac:dyDescent="0.35">
      <c r="A1099" s="45" t="s">
        <v>42</v>
      </c>
      <c r="B1099" s="44" t="s">
        <v>904</v>
      </c>
      <c r="C1099" s="47">
        <v>455</v>
      </c>
      <c r="D1099" s="44">
        <v>15143</v>
      </c>
    </row>
    <row r="1100" spans="1:4" ht="15.75" customHeight="1" x14ac:dyDescent="0.35">
      <c r="A1100" s="45" t="s">
        <v>42</v>
      </c>
      <c r="B1100" s="44" t="s">
        <v>262</v>
      </c>
      <c r="C1100" s="47">
        <v>4132</v>
      </c>
      <c r="D1100" s="44">
        <v>518257</v>
      </c>
    </row>
    <row r="1101" spans="1:4" ht="15.75" customHeight="1" x14ac:dyDescent="0.35">
      <c r="A1101" s="45" t="s">
        <v>42</v>
      </c>
      <c r="B1101" s="44" t="s">
        <v>268</v>
      </c>
      <c r="C1101" s="47">
        <v>4136</v>
      </c>
      <c r="D1101" s="44">
        <v>235718</v>
      </c>
    </row>
    <row r="1102" spans="1:4" ht="15.75" customHeight="1" x14ac:dyDescent="0.35">
      <c r="A1102" s="45" t="s">
        <v>42</v>
      </c>
      <c r="B1102" s="44" t="s">
        <v>302</v>
      </c>
      <c r="C1102" s="47">
        <v>133</v>
      </c>
      <c r="D1102" s="44">
        <v>3415</v>
      </c>
    </row>
    <row r="1103" spans="1:4" ht="15.75" customHeight="1" x14ac:dyDescent="0.35">
      <c r="A1103" s="45" t="s">
        <v>42</v>
      </c>
      <c r="B1103" s="44" t="s">
        <v>7</v>
      </c>
      <c r="C1103" s="47">
        <v>178</v>
      </c>
      <c r="D1103" s="44">
        <v>60405</v>
      </c>
    </row>
    <row r="1104" spans="1:4" ht="15.75" customHeight="1" x14ac:dyDescent="0.35">
      <c r="A1104" s="45" t="s">
        <v>42</v>
      </c>
      <c r="B1104" s="44" t="s">
        <v>20</v>
      </c>
      <c r="C1104" s="47">
        <v>2968</v>
      </c>
      <c r="D1104" s="44">
        <v>145775</v>
      </c>
    </row>
    <row r="1105" spans="1:4" ht="15.75" customHeight="1" x14ac:dyDescent="0.35">
      <c r="A1105" s="45" t="s">
        <v>42</v>
      </c>
      <c r="B1105" s="44" t="s">
        <v>8</v>
      </c>
      <c r="C1105" s="47">
        <v>56</v>
      </c>
      <c r="D1105" s="44">
        <v>18031</v>
      </c>
    </row>
    <row r="1106" spans="1:4" ht="15.75" customHeight="1" x14ac:dyDescent="0.35">
      <c r="A1106" s="45" t="s">
        <v>42</v>
      </c>
      <c r="B1106" s="44" t="s">
        <v>321</v>
      </c>
      <c r="C1106" s="47">
        <v>103</v>
      </c>
      <c r="D1106" s="44">
        <v>19179</v>
      </c>
    </row>
    <row r="1107" spans="1:4" ht="15.75" customHeight="1" x14ac:dyDescent="0.35">
      <c r="A1107" s="45" t="s">
        <v>42</v>
      </c>
      <c r="B1107" s="44" t="s">
        <v>323</v>
      </c>
      <c r="C1107" s="47">
        <v>4</v>
      </c>
      <c r="D1107" s="44">
        <v>158</v>
      </c>
    </row>
    <row r="1108" spans="1:4" ht="15.75" customHeight="1" x14ac:dyDescent="0.35">
      <c r="A1108" s="45" t="s">
        <v>42</v>
      </c>
      <c r="B1108" s="44" t="s">
        <v>324</v>
      </c>
      <c r="C1108" s="47">
        <v>5033</v>
      </c>
      <c r="D1108" s="44">
        <v>185225</v>
      </c>
    </row>
    <row r="1109" spans="1:4" ht="15.75" customHeight="1" x14ac:dyDescent="0.35">
      <c r="A1109" s="45" t="s">
        <v>42</v>
      </c>
      <c r="B1109" s="44" t="s">
        <v>891</v>
      </c>
      <c r="C1109" s="47">
        <v>157</v>
      </c>
      <c r="D1109" s="44">
        <v>4533</v>
      </c>
    </row>
    <row r="1110" spans="1:4" ht="15.75" customHeight="1" x14ac:dyDescent="0.35">
      <c r="A1110" s="45" t="s">
        <v>42</v>
      </c>
      <c r="B1110" s="44" t="s">
        <v>905</v>
      </c>
      <c r="C1110" s="47">
        <v>1029</v>
      </c>
      <c r="D1110" s="44">
        <v>29772</v>
      </c>
    </row>
    <row r="1111" spans="1:4" ht="15.75" customHeight="1" x14ac:dyDescent="0.35">
      <c r="A1111" s="45" t="s">
        <v>42</v>
      </c>
      <c r="B1111" s="44" t="s">
        <v>345</v>
      </c>
      <c r="C1111" s="47">
        <v>86</v>
      </c>
      <c r="D1111" s="44">
        <v>9254</v>
      </c>
    </row>
    <row r="1112" spans="1:4" ht="15.75" customHeight="1" x14ac:dyDescent="0.35">
      <c r="A1112" s="45" t="s">
        <v>42</v>
      </c>
      <c r="B1112" s="44" t="s">
        <v>353</v>
      </c>
      <c r="C1112" s="47">
        <v>795</v>
      </c>
      <c r="D1112" s="44">
        <v>88822</v>
      </c>
    </row>
    <row r="1113" spans="1:4" ht="15.75" customHeight="1" x14ac:dyDescent="0.35">
      <c r="A1113" s="45" t="s">
        <v>42</v>
      </c>
      <c r="B1113" s="44" t="s">
        <v>356</v>
      </c>
      <c r="C1113" s="47">
        <v>29033</v>
      </c>
      <c r="D1113" s="44">
        <v>398085</v>
      </c>
    </row>
    <row r="1114" spans="1:4" ht="15.75" customHeight="1" x14ac:dyDescent="0.35">
      <c r="A1114" s="45" t="s">
        <v>42</v>
      </c>
      <c r="B1114" s="44" t="s">
        <v>363</v>
      </c>
      <c r="C1114" s="47">
        <v>55880</v>
      </c>
      <c r="D1114" s="44">
        <v>832835</v>
      </c>
    </row>
    <row r="1115" spans="1:4" ht="15.75" customHeight="1" x14ac:dyDescent="0.35">
      <c r="A1115" s="45" t="s">
        <v>42</v>
      </c>
      <c r="B1115" s="44" t="s">
        <v>364</v>
      </c>
      <c r="C1115" s="47">
        <v>444</v>
      </c>
      <c r="D1115" s="44">
        <v>14146</v>
      </c>
    </row>
    <row r="1116" spans="1:4" ht="15.75" customHeight="1" x14ac:dyDescent="0.35">
      <c r="A1116" s="45" t="s">
        <v>42</v>
      </c>
      <c r="B1116" s="44" t="s">
        <v>892</v>
      </c>
      <c r="C1116" s="47">
        <v>4396</v>
      </c>
      <c r="D1116" s="44">
        <v>74781</v>
      </c>
    </row>
    <row r="1117" spans="1:4" ht="15.75" customHeight="1" x14ac:dyDescent="0.35">
      <c r="A1117" s="45" t="s">
        <v>42</v>
      </c>
      <c r="B1117" s="44" t="s">
        <v>906</v>
      </c>
      <c r="C1117" s="47">
        <v>11045</v>
      </c>
      <c r="D1117" s="44">
        <v>187883</v>
      </c>
    </row>
    <row r="1118" spans="1:4" ht="15.75" customHeight="1" x14ac:dyDescent="0.35">
      <c r="A1118" s="45" t="s">
        <v>42</v>
      </c>
      <c r="B1118" s="44" t="s">
        <v>893</v>
      </c>
      <c r="C1118" s="47">
        <v>867</v>
      </c>
      <c r="D1118" s="44">
        <v>18090</v>
      </c>
    </row>
    <row r="1119" spans="1:4" ht="15.75" customHeight="1" x14ac:dyDescent="0.35">
      <c r="A1119" s="45" t="s">
        <v>42</v>
      </c>
      <c r="B1119" s="44" t="s">
        <v>907</v>
      </c>
      <c r="C1119" s="47">
        <v>5512</v>
      </c>
      <c r="D1119" s="44">
        <v>115048</v>
      </c>
    </row>
    <row r="1120" spans="1:4" ht="15.75" customHeight="1" x14ac:dyDescent="0.35">
      <c r="A1120" s="45" t="s">
        <v>42</v>
      </c>
      <c r="B1120" s="44" t="s">
        <v>370</v>
      </c>
      <c r="C1120" s="47">
        <v>3233</v>
      </c>
      <c r="D1120" s="44">
        <v>153176</v>
      </c>
    </row>
    <row r="1121" spans="1:4" ht="15.75" customHeight="1" x14ac:dyDescent="0.35">
      <c r="A1121" s="45" t="s">
        <v>42</v>
      </c>
      <c r="B1121" s="44" t="s">
        <v>374</v>
      </c>
      <c r="C1121" s="47">
        <v>31</v>
      </c>
      <c r="D1121" s="44">
        <v>40240</v>
      </c>
    </row>
    <row r="1122" spans="1:4" ht="15.75" customHeight="1" x14ac:dyDescent="0.35">
      <c r="A1122" s="45" t="s">
        <v>42</v>
      </c>
      <c r="B1122" s="44" t="s">
        <v>894</v>
      </c>
      <c r="C1122" s="47">
        <v>1682</v>
      </c>
      <c r="D1122" s="44">
        <v>33746</v>
      </c>
    </row>
    <row r="1123" spans="1:4" ht="15.75" customHeight="1" x14ac:dyDescent="0.35">
      <c r="A1123" s="45" t="s">
        <v>42</v>
      </c>
      <c r="B1123" s="44" t="s">
        <v>908</v>
      </c>
      <c r="C1123" s="47">
        <v>4895</v>
      </c>
      <c r="D1123" s="44">
        <v>98222</v>
      </c>
    </row>
    <row r="1124" spans="1:4" ht="15.75" customHeight="1" x14ac:dyDescent="0.35">
      <c r="A1124" s="45" t="s">
        <v>42</v>
      </c>
      <c r="B1124" s="44" t="s">
        <v>380</v>
      </c>
      <c r="C1124" s="47">
        <v>81</v>
      </c>
      <c r="D1124" s="44">
        <v>79684</v>
      </c>
    </row>
    <row r="1125" spans="1:4" ht="15.75" customHeight="1" x14ac:dyDescent="0.35">
      <c r="A1125" s="45" t="s">
        <v>42</v>
      </c>
      <c r="B1125" s="44" t="s">
        <v>22</v>
      </c>
      <c r="C1125" s="47">
        <v>1506</v>
      </c>
      <c r="D1125" s="44">
        <v>167207</v>
      </c>
    </row>
    <row r="1126" spans="1:4" ht="15.75" customHeight="1" x14ac:dyDescent="0.35">
      <c r="A1126" s="45" t="s">
        <v>42</v>
      </c>
      <c r="B1126" s="44" t="s">
        <v>381</v>
      </c>
      <c r="C1126" s="47">
        <v>81</v>
      </c>
      <c r="D1126" s="44">
        <v>31525</v>
      </c>
    </row>
    <row r="1127" spans="1:4" ht="15.75" customHeight="1" x14ac:dyDescent="0.35">
      <c r="A1127" s="45" t="s">
        <v>282</v>
      </c>
      <c r="B1127" s="44" t="s">
        <v>268</v>
      </c>
      <c r="C1127" s="47">
        <v>1138</v>
      </c>
      <c r="D1127" s="44">
        <v>45247</v>
      </c>
    </row>
    <row r="1128" spans="1:4" ht="15.75" customHeight="1" x14ac:dyDescent="0.35">
      <c r="A1128" s="45" t="s">
        <v>250</v>
      </c>
      <c r="B1128" s="44" t="s">
        <v>890</v>
      </c>
      <c r="C1128" s="47">
        <v>1</v>
      </c>
      <c r="D1128" s="44">
        <v>92</v>
      </c>
    </row>
    <row r="1129" spans="1:4" ht="15.75" customHeight="1" x14ac:dyDescent="0.35">
      <c r="A1129" s="45" t="s">
        <v>250</v>
      </c>
      <c r="B1129" s="44" t="s">
        <v>904</v>
      </c>
      <c r="C1129" s="47">
        <v>1247</v>
      </c>
      <c r="D1129" s="44">
        <v>82298</v>
      </c>
    </row>
    <row r="1130" spans="1:4" ht="15.75" customHeight="1" x14ac:dyDescent="0.35">
      <c r="A1130" s="45" t="s">
        <v>209</v>
      </c>
      <c r="B1130" s="44" t="s">
        <v>887</v>
      </c>
      <c r="C1130" s="47">
        <v>2</v>
      </c>
      <c r="D1130" s="44">
        <v>62</v>
      </c>
    </row>
    <row r="1131" spans="1:4" ht="15.75" customHeight="1" x14ac:dyDescent="0.35">
      <c r="A1131" s="45" t="s">
        <v>209</v>
      </c>
      <c r="B1131" s="44" t="s">
        <v>901</v>
      </c>
      <c r="C1131" s="47">
        <v>2700</v>
      </c>
      <c r="D1131" s="44">
        <v>77094</v>
      </c>
    </row>
    <row r="1132" spans="1:4" ht="15.75" customHeight="1" x14ac:dyDescent="0.35">
      <c r="A1132" s="45" t="s">
        <v>62</v>
      </c>
      <c r="B1132" s="44" t="s">
        <v>882</v>
      </c>
      <c r="C1132" s="47">
        <v>20</v>
      </c>
      <c r="D1132" s="44">
        <v>349</v>
      </c>
    </row>
    <row r="1133" spans="1:4" ht="15.75" customHeight="1" x14ac:dyDescent="0.35">
      <c r="A1133" s="45" t="s">
        <v>62</v>
      </c>
      <c r="B1133" s="44" t="s">
        <v>896</v>
      </c>
      <c r="C1133" s="47">
        <v>691</v>
      </c>
      <c r="D1133" s="44">
        <v>12168</v>
      </c>
    </row>
    <row r="1134" spans="1:4" ht="15.75" customHeight="1" x14ac:dyDescent="0.35">
      <c r="A1134" s="45" t="s">
        <v>62</v>
      </c>
      <c r="B1134" s="44" t="s">
        <v>77</v>
      </c>
      <c r="C1134" s="47">
        <v>1502</v>
      </c>
      <c r="D1134" s="44">
        <v>142302</v>
      </c>
    </row>
    <row r="1135" spans="1:4" ht="15.75" customHeight="1" x14ac:dyDescent="0.35">
      <c r="A1135" s="45" t="s">
        <v>62</v>
      </c>
      <c r="B1135" s="44" t="s">
        <v>883</v>
      </c>
      <c r="C1135" s="47">
        <v>223</v>
      </c>
      <c r="D1135" s="44">
        <v>7631</v>
      </c>
    </row>
    <row r="1136" spans="1:4" ht="15.75" customHeight="1" x14ac:dyDescent="0.35">
      <c r="A1136" s="45" t="s">
        <v>62</v>
      </c>
      <c r="B1136" s="44" t="s">
        <v>897</v>
      </c>
      <c r="C1136" s="47">
        <v>658</v>
      </c>
      <c r="D1136" s="44">
        <v>22504</v>
      </c>
    </row>
    <row r="1137" spans="1:4" ht="15.75" customHeight="1" x14ac:dyDescent="0.35">
      <c r="A1137" s="45" t="s">
        <v>62</v>
      </c>
      <c r="B1137" s="44" t="s">
        <v>884</v>
      </c>
      <c r="C1137" s="47">
        <v>41</v>
      </c>
      <c r="D1137" s="44">
        <v>1359</v>
      </c>
    </row>
    <row r="1138" spans="1:4" ht="15.75" customHeight="1" x14ac:dyDescent="0.35">
      <c r="A1138" s="45" t="s">
        <v>62</v>
      </c>
      <c r="B1138" s="44" t="s">
        <v>898</v>
      </c>
      <c r="C1138" s="47">
        <v>2644</v>
      </c>
      <c r="D1138" s="44">
        <v>87971</v>
      </c>
    </row>
    <row r="1139" spans="1:4" ht="15.75" customHeight="1" x14ac:dyDescent="0.35">
      <c r="A1139" s="45" t="s">
        <v>62</v>
      </c>
      <c r="B1139" s="44" t="s">
        <v>885</v>
      </c>
      <c r="C1139" s="47">
        <v>18</v>
      </c>
      <c r="D1139" s="44">
        <v>479</v>
      </c>
    </row>
    <row r="1140" spans="1:4" ht="15.75" customHeight="1" x14ac:dyDescent="0.35">
      <c r="A1140" s="45" t="s">
        <v>62</v>
      </c>
      <c r="B1140" s="44" t="s">
        <v>899</v>
      </c>
      <c r="C1140" s="47">
        <v>2554</v>
      </c>
      <c r="D1140" s="44">
        <v>67634</v>
      </c>
    </row>
    <row r="1141" spans="1:4" ht="15.75" customHeight="1" x14ac:dyDescent="0.35">
      <c r="A1141" s="45" t="s">
        <v>62</v>
      </c>
      <c r="B1141" s="44" t="s">
        <v>140</v>
      </c>
      <c r="C1141" s="47">
        <v>663</v>
      </c>
      <c r="D1141" s="44">
        <v>44750</v>
      </c>
    </row>
    <row r="1142" spans="1:4" ht="15.75" customHeight="1" x14ac:dyDescent="0.35">
      <c r="A1142" s="45" t="s">
        <v>62</v>
      </c>
      <c r="B1142" s="44" t="s">
        <v>145</v>
      </c>
      <c r="C1142" s="47">
        <v>258</v>
      </c>
      <c r="D1142" s="44">
        <v>78096</v>
      </c>
    </row>
    <row r="1143" spans="1:4" ht="15.75" customHeight="1" x14ac:dyDescent="0.35">
      <c r="A1143" s="45" t="s">
        <v>62</v>
      </c>
      <c r="B1143" s="44" t="s">
        <v>199</v>
      </c>
      <c r="C1143" s="47">
        <v>24</v>
      </c>
      <c r="D1143" s="44">
        <v>11074</v>
      </c>
    </row>
    <row r="1144" spans="1:4" ht="15.75" customHeight="1" x14ac:dyDescent="0.35">
      <c r="A1144" s="45" t="s">
        <v>62</v>
      </c>
      <c r="B1144" s="44" t="s">
        <v>203</v>
      </c>
      <c r="C1144" s="47">
        <v>0</v>
      </c>
      <c r="D1144" s="44">
        <v>0</v>
      </c>
    </row>
    <row r="1145" spans="1:4" ht="15.75" customHeight="1" x14ac:dyDescent="0.35">
      <c r="A1145" s="45" t="s">
        <v>62</v>
      </c>
      <c r="B1145" s="44" t="s">
        <v>901</v>
      </c>
      <c r="C1145" s="47">
        <v>237</v>
      </c>
      <c r="D1145" s="44">
        <v>6323</v>
      </c>
    </row>
    <row r="1146" spans="1:4" ht="15.75" customHeight="1" x14ac:dyDescent="0.35">
      <c r="A1146" s="45" t="s">
        <v>62</v>
      </c>
      <c r="B1146" s="44" t="s">
        <v>213</v>
      </c>
      <c r="C1146" s="47">
        <v>1453</v>
      </c>
      <c r="D1146" s="44">
        <v>59931</v>
      </c>
    </row>
    <row r="1147" spans="1:4" ht="15.75" customHeight="1" x14ac:dyDescent="0.35">
      <c r="A1147" s="45" t="s">
        <v>62</v>
      </c>
      <c r="B1147" s="44" t="s">
        <v>890</v>
      </c>
      <c r="C1147" s="47">
        <v>2</v>
      </c>
      <c r="D1147" s="44">
        <v>55</v>
      </c>
    </row>
    <row r="1148" spans="1:4" ht="15.75" customHeight="1" x14ac:dyDescent="0.35">
      <c r="A1148" s="45" t="s">
        <v>62</v>
      </c>
      <c r="B1148" s="44" t="s">
        <v>904</v>
      </c>
      <c r="C1148" s="47">
        <v>1514</v>
      </c>
      <c r="D1148" s="44">
        <v>48759</v>
      </c>
    </row>
    <row r="1149" spans="1:4" ht="15.75" customHeight="1" x14ac:dyDescent="0.35">
      <c r="A1149" s="45" t="s">
        <v>62</v>
      </c>
      <c r="B1149" s="44" t="s">
        <v>262</v>
      </c>
      <c r="C1149" s="47">
        <v>2515</v>
      </c>
      <c r="D1149" s="44">
        <v>62944</v>
      </c>
    </row>
    <row r="1150" spans="1:4" ht="15.75" customHeight="1" x14ac:dyDescent="0.35">
      <c r="A1150" s="45" t="s">
        <v>62</v>
      </c>
      <c r="B1150" s="44" t="s">
        <v>268</v>
      </c>
      <c r="C1150" s="47">
        <v>2294</v>
      </c>
      <c r="D1150" s="44">
        <v>146933</v>
      </c>
    </row>
    <row r="1151" spans="1:4" ht="15.75" customHeight="1" x14ac:dyDescent="0.35">
      <c r="A1151" s="45" t="s">
        <v>62</v>
      </c>
      <c r="B1151" s="44" t="s">
        <v>302</v>
      </c>
      <c r="C1151" s="47">
        <v>4</v>
      </c>
      <c r="D1151" s="44">
        <v>70</v>
      </c>
    </row>
    <row r="1152" spans="1:4" ht="15.75" customHeight="1" x14ac:dyDescent="0.35">
      <c r="A1152" s="45" t="s">
        <v>62</v>
      </c>
      <c r="B1152" s="44" t="s">
        <v>20</v>
      </c>
      <c r="C1152" s="47">
        <v>1431</v>
      </c>
      <c r="D1152" s="44">
        <v>77342</v>
      </c>
    </row>
    <row r="1153" spans="1:4" ht="15.75" customHeight="1" x14ac:dyDescent="0.35">
      <c r="A1153" s="45" t="s">
        <v>62</v>
      </c>
      <c r="B1153" s="44" t="s">
        <v>323</v>
      </c>
      <c r="C1153" s="47">
        <v>0</v>
      </c>
      <c r="D1153" s="44">
        <v>0</v>
      </c>
    </row>
    <row r="1154" spans="1:4" ht="15.75" customHeight="1" x14ac:dyDescent="0.35">
      <c r="A1154" s="45" t="s">
        <v>62</v>
      </c>
      <c r="B1154" s="44" t="s">
        <v>324</v>
      </c>
      <c r="C1154" s="47">
        <v>115</v>
      </c>
      <c r="D1154" s="44">
        <v>3922</v>
      </c>
    </row>
    <row r="1155" spans="1:4" ht="15.75" customHeight="1" x14ac:dyDescent="0.35">
      <c r="A1155" s="45" t="s">
        <v>62</v>
      </c>
      <c r="B1155" s="44" t="s">
        <v>325</v>
      </c>
      <c r="C1155" s="47">
        <v>0</v>
      </c>
      <c r="D1155" s="44">
        <v>0</v>
      </c>
    </row>
    <row r="1156" spans="1:4" ht="15.75" customHeight="1" x14ac:dyDescent="0.35">
      <c r="A1156" s="45" t="s">
        <v>62</v>
      </c>
      <c r="B1156" s="44" t="s">
        <v>891</v>
      </c>
      <c r="C1156" s="47">
        <v>11</v>
      </c>
      <c r="D1156" s="44">
        <v>3277</v>
      </c>
    </row>
    <row r="1157" spans="1:4" ht="15.75" customHeight="1" x14ac:dyDescent="0.35">
      <c r="A1157" s="45" t="s">
        <v>62</v>
      </c>
      <c r="B1157" s="44" t="s">
        <v>905</v>
      </c>
      <c r="C1157" s="47">
        <v>91</v>
      </c>
      <c r="D1157" s="44">
        <v>28513</v>
      </c>
    </row>
    <row r="1158" spans="1:4" ht="15.75" customHeight="1" x14ac:dyDescent="0.35">
      <c r="A1158" s="45" t="s">
        <v>62</v>
      </c>
      <c r="B1158" s="44" t="s">
        <v>345</v>
      </c>
      <c r="C1158" s="47">
        <v>75</v>
      </c>
      <c r="D1158" s="44">
        <v>7555</v>
      </c>
    </row>
    <row r="1159" spans="1:4" ht="15.75" customHeight="1" x14ac:dyDescent="0.35">
      <c r="A1159" s="45" t="s">
        <v>62</v>
      </c>
      <c r="B1159" s="44" t="s">
        <v>353</v>
      </c>
      <c r="C1159" s="47">
        <v>1276</v>
      </c>
      <c r="D1159" s="44">
        <v>132875</v>
      </c>
    </row>
    <row r="1160" spans="1:4" ht="15.75" customHeight="1" x14ac:dyDescent="0.35">
      <c r="A1160" s="45" t="s">
        <v>62</v>
      </c>
      <c r="B1160" s="44" t="s">
        <v>356</v>
      </c>
      <c r="C1160" s="47">
        <v>2900</v>
      </c>
      <c r="D1160" s="44">
        <v>39747</v>
      </c>
    </row>
    <row r="1161" spans="1:4" ht="15.75" customHeight="1" x14ac:dyDescent="0.35">
      <c r="A1161" s="45" t="s">
        <v>62</v>
      </c>
      <c r="B1161" s="44" t="s">
        <v>363</v>
      </c>
      <c r="C1161" s="47">
        <v>10798</v>
      </c>
      <c r="D1161" s="44">
        <v>178897</v>
      </c>
    </row>
    <row r="1162" spans="1:4" ht="15.75" customHeight="1" x14ac:dyDescent="0.35">
      <c r="A1162" s="45" t="s">
        <v>62</v>
      </c>
      <c r="B1162" s="44" t="s">
        <v>892</v>
      </c>
      <c r="C1162" s="47">
        <v>961</v>
      </c>
      <c r="D1162" s="44">
        <v>16289</v>
      </c>
    </row>
    <row r="1163" spans="1:4" ht="15.75" customHeight="1" x14ac:dyDescent="0.35">
      <c r="A1163" s="45" t="s">
        <v>62</v>
      </c>
      <c r="B1163" s="44" t="s">
        <v>906</v>
      </c>
      <c r="C1163" s="47">
        <v>9191</v>
      </c>
      <c r="D1163" s="44">
        <v>155781</v>
      </c>
    </row>
    <row r="1164" spans="1:4" x14ac:dyDescent="0.35">
      <c r="A1164" s="45" t="s">
        <v>62</v>
      </c>
      <c r="B1164" s="44" t="s">
        <v>893</v>
      </c>
      <c r="C1164" s="47">
        <v>167</v>
      </c>
      <c r="D1164" s="44">
        <v>4229</v>
      </c>
    </row>
    <row r="1165" spans="1:4" ht="15.75" customHeight="1" x14ac:dyDescent="0.35">
      <c r="A1165" s="45" t="s">
        <v>62</v>
      </c>
      <c r="B1165" s="44" t="s">
        <v>907</v>
      </c>
      <c r="C1165" s="47">
        <v>3354</v>
      </c>
      <c r="D1165" s="44">
        <v>84706</v>
      </c>
    </row>
    <row r="1166" spans="1:4" ht="15.75" customHeight="1" x14ac:dyDescent="0.35">
      <c r="A1166" s="45" t="s">
        <v>62</v>
      </c>
      <c r="B1166" s="44" t="s">
        <v>370</v>
      </c>
      <c r="C1166" s="47">
        <v>1291</v>
      </c>
      <c r="D1166" s="44">
        <v>21127</v>
      </c>
    </row>
    <row r="1167" spans="1:4" ht="15.75" customHeight="1" x14ac:dyDescent="0.35">
      <c r="A1167" s="45" t="s">
        <v>62</v>
      </c>
      <c r="B1167" s="44" t="s">
        <v>374</v>
      </c>
      <c r="C1167" s="47">
        <v>206</v>
      </c>
      <c r="D1167" s="44">
        <v>170623</v>
      </c>
    </row>
    <row r="1168" spans="1:4" ht="15.75" customHeight="1" x14ac:dyDescent="0.35">
      <c r="A1168" s="45" t="s">
        <v>62</v>
      </c>
      <c r="B1168" s="44" t="s">
        <v>894</v>
      </c>
      <c r="C1168" s="47">
        <v>133</v>
      </c>
      <c r="D1168" s="44">
        <v>2392</v>
      </c>
    </row>
    <row r="1169" spans="1:4" ht="15.75" customHeight="1" x14ac:dyDescent="0.35">
      <c r="A1169" s="45" t="s">
        <v>62</v>
      </c>
      <c r="B1169" s="44" t="s">
        <v>908</v>
      </c>
      <c r="C1169" s="47">
        <v>5887</v>
      </c>
      <c r="D1169" s="44">
        <v>106173</v>
      </c>
    </row>
    <row r="1170" spans="1:4" ht="15.75" customHeight="1" x14ac:dyDescent="0.35">
      <c r="A1170" s="45" t="s">
        <v>62</v>
      </c>
      <c r="B1170" s="44" t="s">
        <v>22</v>
      </c>
      <c r="C1170" s="47">
        <v>364</v>
      </c>
      <c r="D1170" s="44">
        <v>11139</v>
      </c>
    </row>
    <row r="1171" spans="1:4" ht="15.75" customHeight="1" x14ac:dyDescent="0.35">
      <c r="A1171" s="45" t="s">
        <v>62</v>
      </c>
      <c r="B1171" s="44" t="s">
        <v>381</v>
      </c>
      <c r="C1171" s="47">
        <v>45</v>
      </c>
      <c r="D1171" s="44">
        <v>8534</v>
      </c>
    </row>
    <row r="1172" spans="1:4" ht="15.75" customHeight="1" x14ac:dyDescent="0.35">
      <c r="A1172" s="45" t="s">
        <v>334</v>
      </c>
      <c r="B1172" s="44" t="s">
        <v>325</v>
      </c>
      <c r="C1172" s="47">
        <v>0</v>
      </c>
      <c r="D1172" s="44">
        <v>0</v>
      </c>
    </row>
    <row r="1173" spans="1:4" ht="15.75" customHeight="1" x14ac:dyDescent="0.35">
      <c r="A1173" s="45" t="s">
        <v>251</v>
      </c>
      <c r="B1173" s="44" t="s">
        <v>890</v>
      </c>
      <c r="C1173" s="47">
        <v>842</v>
      </c>
      <c r="D1173" s="44">
        <v>28421</v>
      </c>
    </row>
    <row r="1174" spans="1:4" ht="15.75" customHeight="1" x14ac:dyDescent="0.35">
      <c r="A1174" s="45" t="s">
        <v>251</v>
      </c>
      <c r="B1174" s="44" t="s">
        <v>904</v>
      </c>
      <c r="C1174" s="47">
        <v>10</v>
      </c>
      <c r="D1174" s="44">
        <v>324</v>
      </c>
    </row>
    <row r="1175" spans="1:4" ht="15.75" customHeight="1" x14ac:dyDescent="0.35">
      <c r="A1175" s="45" t="s">
        <v>251</v>
      </c>
      <c r="B1175" s="44" t="s">
        <v>356</v>
      </c>
      <c r="C1175" s="47">
        <v>2906</v>
      </c>
      <c r="D1175" s="44">
        <v>44833</v>
      </c>
    </row>
    <row r="1176" spans="1:4" ht="15.75" customHeight="1" x14ac:dyDescent="0.35">
      <c r="A1176" s="45" t="s">
        <v>251</v>
      </c>
      <c r="B1176" s="44" t="s">
        <v>363</v>
      </c>
      <c r="C1176" s="47">
        <v>2848</v>
      </c>
      <c r="D1176" s="44">
        <v>43195</v>
      </c>
    </row>
    <row r="1177" spans="1:4" ht="15.75" customHeight="1" x14ac:dyDescent="0.35">
      <c r="A1177" s="45" t="s">
        <v>866</v>
      </c>
      <c r="B1177" s="44" t="s">
        <v>899</v>
      </c>
      <c r="C1177" s="47">
        <v>175</v>
      </c>
      <c r="D1177" s="44">
        <v>4796</v>
      </c>
    </row>
    <row r="1178" spans="1:4" ht="15.75" customHeight="1" x14ac:dyDescent="0.35">
      <c r="A1178" s="45" t="s">
        <v>866</v>
      </c>
      <c r="B1178" s="44" t="s">
        <v>140</v>
      </c>
      <c r="C1178" s="47">
        <v>154</v>
      </c>
      <c r="D1178" s="44">
        <v>8877</v>
      </c>
    </row>
    <row r="1179" spans="1:4" ht="15.75" customHeight="1" x14ac:dyDescent="0.35">
      <c r="A1179" s="45" t="s">
        <v>866</v>
      </c>
      <c r="B1179" s="44" t="s">
        <v>147</v>
      </c>
      <c r="C1179" s="47">
        <v>532</v>
      </c>
      <c r="D1179" s="44">
        <v>9075</v>
      </c>
    </row>
    <row r="1180" spans="1:4" ht="15.75" customHeight="1" x14ac:dyDescent="0.35">
      <c r="A1180" s="45" t="s">
        <v>866</v>
      </c>
      <c r="B1180" s="44" t="s">
        <v>203</v>
      </c>
      <c r="C1180" s="47">
        <v>1</v>
      </c>
      <c r="D1180" s="44">
        <v>23</v>
      </c>
    </row>
    <row r="1181" spans="1:4" ht="15.75" customHeight="1" x14ac:dyDescent="0.35">
      <c r="A1181" s="45" t="s">
        <v>866</v>
      </c>
      <c r="B1181" s="44" t="s">
        <v>213</v>
      </c>
      <c r="C1181" s="47">
        <v>1387</v>
      </c>
      <c r="D1181" s="44">
        <v>60205</v>
      </c>
    </row>
    <row r="1182" spans="1:4" ht="15.75" customHeight="1" x14ac:dyDescent="0.35">
      <c r="A1182" s="45" t="s">
        <v>866</v>
      </c>
      <c r="B1182" s="44" t="s">
        <v>890</v>
      </c>
      <c r="C1182" s="47">
        <v>4</v>
      </c>
      <c r="D1182" s="44">
        <v>111</v>
      </c>
    </row>
    <row r="1183" spans="1:4" ht="15.75" customHeight="1" x14ac:dyDescent="0.35">
      <c r="A1183" s="45" t="s">
        <v>866</v>
      </c>
      <c r="B1183" s="44" t="s">
        <v>904</v>
      </c>
      <c r="C1183" s="47">
        <v>193</v>
      </c>
      <c r="D1183" s="44">
        <v>5373</v>
      </c>
    </row>
    <row r="1184" spans="1:4" ht="15.75" customHeight="1" x14ac:dyDescent="0.35">
      <c r="A1184" s="45" t="s">
        <v>866</v>
      </c>
      <c r="B1184" s="44" t="s">
        <v>268</v>
      </c>
      <c r="C1184" s="47">
        <v>1000</v>
      </c>
      <c r="D1184" s="44">
        <v>51085</v>
      </c>
    </row>
    <row r="1185" spans="1:4" ht="15.75" customHeight="1" x14ac:dyDescent="0.35">
      <c r="A1185" s="45" t="s">
        <v>866</v>
      </c>
      <c r="B1185" s="44" t="s">
        <v>892</v>
      </c>
      <c r="C1185" s="47">
        <v>673</v>
      </c>
      <c r="D1185" s="44">
        <v>9257</v>
      </c>
    </row>
    <row r="1186" spans="1:4" ht="15.75" customHeight="1" x14ac:dyDescent="0.35">
      <c r="A1186" s="45" t="s">
        <v>866</v>
      </c>
      <c r="B1186" s="44" t="s">
        <v>906</v>
      </c>
      <c r="C1186" s="47">
        <v>4084</v>
      </c>
      <c r="D1186" s="44">
        <v>56182</v>
      </c>
    </row>
    <row r="1187" spans="1:4" ht="15.75" customHeight="1" x14ac:dyDescent="0.35">
      <c r="A1187" s="45" t="s">
        <v>866</v>
      </c>
      <c r="B1187" s="44" t="s">
        <v>893</v>
      </c>
      <c r="C1187" s="47">
        <v>112</v>
      </c>
      <c r="D1187" s="44">
        <v>666</v>
      </c>
    </row>
    <row r="1188" spans="1:4" ht="15.75" customHeight="1" x14ac:dyDescent="0.35">
      <c r="A1188" s="45" t="s">
        <v>866</v>
      </c>
      <c r="B1188" s="44" t="s">
        <v>907</v>
      </c>
      <c r="C1188" s="47">
        <v>1747</v>
      </c>
      <c r="D1188" s="44">
        <v>10397</v>
      </c>
    </row>
    <row r="1189" spans="1:4" ht="15.75" customHeight="1" x14ac:dyDescent="0.35">
      <c r="A1189" s="45" t="s">
        <v>866</v>
      </c>
      <c r="B1189" s="44" t="s">
        <v>894</v>
      </c>
      <c r="C1189" s="47">
        <v>65</v>
      </c>
      <c r="D1189" s="44">
        <v>929</v>
      </c>
    </row>
    <row r="1190" spans="1:4" ht="15.75" customHeight="1" x14ac:dyDescent="0.35">
      <c r="A1190" s="45" t="s">
        <v>866</v>
      </c>
      <c r="B1190" s="44" t="s">
        <v>908</v>
      </c>
      <c r="C1190" s="47">
        <v>1184</v>
      </c>
      <c r="D1190" s="44">
        <v>16901</v>
      </c>
    </row>
    <row r="1191" spans="1:4" ht="15.75" customHeight="1" x14ac:dyDescent="0.35">
      <c r="A1191" s="45" t="s">
        <v>171</v>
      </c>
      <c r="B1191" s="44" t="s">
        <v>147</v>
      </c>
      <c r="C1191" s="47">
        <v>469</v>
      </c>
      <c r="D1191" s="44">
        <v>9193</v>
      </c>
    </row>
    <row r="1192" spans="1:4" ht="15.75" customHeight="1" x14ac:dyDescent="0.35">
      <c r="A1192" s="45" t="s">
        <v>283</v>
      </c>
      <c r="B1192" s="44" t="s">
        <v>268</v>
      </c>
      <c r="C1192" s="47">
        <v>2468</v>
      </c>
      <c r="D1192" s="44">
        <v>204553</v>
      </c>
    </row>
    <row r="1193" spans="1:4" ht="15.75" customHeight="1" x14ac:dyDescent="0.35">
      <c r="A1193" s="45" t="s">
        <v>172</v>
      </c>
      <c r="B1193" s="44" t="s">
        <v>147</v>
      </c>
      <c r="C1193" s="47">
        <v>91</v>
      </c>
      <c r="D1193" s="44">
        <v>1383</v>
      </c>
    </row>
    <row r="1194" spans="1:4" ht="15.75" customHeight="1" x14ac:dyDescent="0.35">
      <c r="A1194" s="45" t="s">
        <v>172</v>
      </c>
      <c r="B1194" s="44" t="s">
        <v>213</v>
      </c>
      <c r="C1194" s="47">
        <v>172</v>
      </c>
      <c r="D1194" s="44">
        <v>4721</v>
      </c>
    </row>
    <row r="1195" spans="1:4" ht="15.75" customHeight="1" x14ac:dyDescent="0.35">
      <c r="A1195" s="45" t="s">
        <v>172</v>
      </c>
      <c r="B1195" s="44" t="s">
        <v>262</v>
      </c>
      <c r="C1195" s="47">
        <v>132</v>
      </c>
      <c r="D1195" s="44">
        <v>3285</v>
      </c>
    </row>
    <row r="1196" spans="1:4" ht="15.75" customHeight="1" x14ac:dyDescent="0.35">
      <c r="A1196" s="45" t="s">
        <v>63</v>
      </c>
      <c r="B1196" s="44" t="s">
        <v>896</v>
      </c>
      <c r="C1196" s="47">
        <v>80</v>
      </c>
      <c r="D1196" s="44">
        <v>2929</v>
      </c>
    </row>
    <row r="1197" spans="1:4" ht="15.75" customHeight="1" x14ac:dyDescent="0.35">
      <c r="A1197" s="45" t="s">
        <v>63</v>
      </c>
      <c r="B1197" s="44" t="s">
        <v>882</v>
      </c>
      <c r="C1197" s="47">
        <v>77</v>
      </c>
      <c r="D1197" s="44">
        <v>2819</v>
      </c>
    </row>
    <row r="1198" spans="1:4" ht="15.75" customHeight="1" x14ac:dyDescent="0.35">
      <c r="A1198" s="45" t="s">
        <v>63</v>
      </c>
      <c r="B1198" s="44" t="s">
        <v>899</v>
      </c>
      <c r="C1198" s="47">
        <v>1194</v>
      </c>
      <c r="D1198" s="44">
        <v>32635</v>
      </c>
    </row>
    <row r="1199" spans="1:4" ht="15.75" customHeight="1" x14ac:dyDescent="0.35">
      <c r="A1199" s="45" t="s">
        <v>63</v>
      </c>
      <c r="B1199" s="44" t="s">
        <v>885</v>
      </c>
      <c r="C1199" s="47">
        <v>634</v>
      </c>
      <c r="D1199" s="44">
        <v>17329</v>
      </c>
    </row>
    <row r="1200" spans="1:4" x14ac:dyDescent="0.35">
      <c r="A1200" s="45" t="s">
        <v>63</v>
      </c>
      <c r="B1200" s="44" t="s">
        <v>202</v>
      </c>
      <c r="C1200" s="47">
        <v>151</v>
      </c>
      <c r="D1200" s="44">
        <v>5371</v>
      </c>
    </row>
    <row r="1201" spans="1:4" ht="15.75" customHeight="1" x14ac:dyDescent="0.35">
      <c r="A1201" s="45" t="s">
        <v>63</v>
      </c>
      <c r="B1201" s="44" t="s">
        <v>901</v>
      </c>
      <c r="C1201" s="47">
        <v>440</v>
      </c>
      <c r="D1201" s="44">
        <v>11839</v>
      </c>
    </row>
    <row r="1202" spans="1:4" ht="15.75" customHeight="1" x14ac:dyDescent="0.35">
      <c r="A1202" s="45" t="s">
        <v>63</v>
      </c>
      <c r="B1202" s="44" t="s">
        <v>213</v>
      </c>
      <c r="C1202" s="47">
        <v>98</v>
      </c>
      <c r="D1202" s="44">
        <v>5371</v>
      </c>
    </row>
    <row r="1203" spans="1:4" ht="15.75" customHeight="1" x14ac:dyDescent="0.35">
      <c r="A1203" s="45" t="s">
        <v>63</v>
      </c>
      <c r="B1203" s="44" t="s">
        <v>302</v>
      </c>
      <c r="C1203" s="47">
        <v>464</v>
      </c>
      <c r="D1203" s="44">
        <v>49040</v>
      </c>
    </row>
    <row r="1204" spans="1:4" ht="15.75" customHeight="1" x14ac:dyDescent="0.35">
      <c r="A1204" s="45" t="s">
        <v>63</v>
      </c>
      <c r="B1204" s="44" t="s">
        <v>324</v>
      </c>
      <c r="C1204" s="47">
        <v>588</v>
      </c>
      <c r="D1204" s="44">
        <v>20116</v>
      </c>
    </row>
    <row r="1205" spans="1:4" ht="15.75" customHeight="1" x14ac:dyDescent="0.35">
      <c r="A1205" s="45" t="s">
        <v>63</v>
      </c>
      <c r="B1205" s="44" t="s">
        <v>893</v>
      </c>
      <c r="C1205" s="47">
        <v>1</v>
      </c>
      <c r="D1205" s="44">
        <v>37</v>
      </c>
    </row>
    <row r="1206" spans="1:4" ht="15.75" customHeight="1" x14ac:dyDescent="0.35">
      <c r="A1206" s="45" t="s">
        <v>63</v>
      </c>
      <c r="B1206" s="44" t="s">
        <v>907</v>
      </c>
      <c r="C1206" s="47">
        <v>420</v>
      </c>
      <c r="D1206" s="44">
        <v>14175</v>
      </c>
    </row>
    <row r="1207" spans="1:4" ht="15.75" customHeight="1" x14ac:dyDescent="0.35">
      <c r="A1207" s="45" t="s">
        <v>63</v>
      </c>
      <c r="B1207" s="44" t="s">
        <v>380</v>
      </c>
      <c r="C1207" s="47">
        <v>10</v>
      </c>
      <c r="D1207" s="44">
        <v>1330</v>
      </c>
    </row>
    <row r="1208" spans="1:4" ht="15.75" customHeight="1" x14ac:dyDescent="0.35">
      <c r="A1208" s="45" t="s">
        <v>63</v>
      </c>
      <c r="B1208" s="44" t="s">
        <v>22</v>
      </c>
      <c r="C1208" s="47">
        <v>2925</v>
      </c>
      <c r="D1208" s="44">
        <v>118090</v>
      </c>
    </row>
    <row r="1209" spans="1:4" ht="15.75" customHeight="1" x14ac:dyDescent="0.35">
      <c r="A1209" s="45" t="s">
        <v>63</v>
      </c>
      <c r="B1209" s="44" t="s">
        <v>381</v>
      </c>
      <c r="C1209" s="47">
        <v>179</v>
      </c>
      <c r="D1209" s="44">
        <v>35769</v>
      </c>
    </row>
    <row r="1210" spans="1:4" ht="15.75" customHeight="1" x14ac:dyDescent="0.35">
      <c r="A1210" s="45" t="s">
        <v>64</v>
      </c>
      <c r="B1210" s="44" t="s">
        <v>882</v>
      </c>
      <c r="C1210" s="47">
        <v>18</v>
      </c>
      <c r="D1210" s="44">
        <v>319</v>
      </c>
    </row>
    <row r="1211" spans="1:4" ht="15.75" customHeight="1" x14ac:dyDescent="0.35">
      <c r="A1211" s="45" t="s">
        <v>64</v>
      </c>
      <c r="B1211" s="44" t="s">
        <v>896</v>
      </c>
      <c r="C1211" s="47">
        <v>87</v>
      </c>
      <c r="D1211" s="44">
        <v>1555</v>
      </c>
    </row>
    <row r="1212" spans="1:4" ht="15.75" customHeight="1" x14ac:dyDescent="0.35">
      <c r="A1212" s="45" t="s">
        <v>64</v>
      </c>
      <c r="B1212" s="44" t="s">
        <v>77</v>
      </c>
      <c r="C1212" s="47">
        <v>1706</v>
      </c>
      <c r="D1212" s="44">
        <v>164529</v>
      </c>
    </row>
    <row r="1213" spans="1:4" ht="15.75" customHeight="1" x14ac:dyDescent="0.35">
      <c r="A1213" s="45" t="s">
        <v>64</v>
      </c>
      <c r="B1213" s="44" t="s">
        <v>883</v>
      </c>
      <c r="C1213" s="47">
        <v>111</v>
      </c>
      <c r="D1213" s="44">
        <v>2304</v>
      </c>
    </row>
    <row r="1214" spans="1:4" ht="15.75" customHeight="1" x14ac:dyDescent="0.35">
      <c r="A1214" s="45" t="s">
        <v>64</v>
      </c>
      <c r="B1214" s="44" t="s">
        <v>897</v>
      </c>
      <c r="C1214" s="47">
        <v>435</v>
      </c>
      <c r="D1214" s="44">
        <v>9034</v>
      </c>
    </row>
    <row r="1215" spans="1:4" ht="15.75" customHeight="1" x14ac:dyDescent="0.35">
      <c r="A1215" s="45" t="s">
        <v>64</v>
      </c>
      <c r="B1215" s="44" t="s">
        <v>884</v>
      </c>
      <c r="C1215" s="47">
        <v>91</v>
      </c>
      <c r="D1215" s="44">
        <v>2930</v>
      </c>
    </row>
    <row r="1216" spans="1:4" ht="15.75" customHeight="1" x14ac:dyDescent="0.35">
      <c r="A1216" s="45" t="s">
        <v>64</v>
      </c>
      <c r="B1216" s="44" t="s">
        <v>898</v>
      </c>
      <c r="C1216" s="47">
        <v>2307</v>
      </c>
      <c r="D1216" s="44">
        <v>74035</v>
      </c>
    </row>
    <row r="1217" spans="1:4" ht="15.75" customHeight="1" x14ac:dyDescent="0.35">
      <c r="A1217" s="45" t="s">
        <v>64</v>
      </c>
      <c r="B1217" s="44" t="s">
        <v>885</v>
      </c>
      <c r="C1217" s="47">
        <v>13</v>
      </c>
      <c r="D1217" s="44">
        <v>353</v>
      </c>
    </row>
    <row r="1218" spans="1:4" ht="15.75" customHeight="1" x14ac:dyDescent="0.35">
      <c r="A1218" s="45" t="s">
        <v>64</v>
      </c>
      <c r="B1218" s="44" t="s">
        <v>899</v>
      </c>
      <c r="C1218" s="47">
        <v>669</v>
      </c>
      <c r="D1218" s="44">
        <v>18292</v>
      </c>
    </row>
    <row r="1219" spans="1:4" ht="15.75" customHeight="1" x14ac:dyDescent="0.35">
      <c r="A1219" s="45" t="s">
        <v>64</v>
      </c>
      <c r="B1219" s="44" t="s">
        <v>199</v>
      </c>
      <c r="C1219" s="47">
        <v>16</v>
      </c>
      <c r="D1219" s="44">
        <v>3925</v>
      </c>
    </row>
    <row r="1220" spans="1:4" ht="15.75" customHeight="1" x14ac:dyDescent="0.35">
      <c r="A1220" s="45" t="s">
        <v>64</v>
      </c>
      <c r="B1220" s="44" t="s">
        <v>147</v>
      </c>
      <c r="C1220" s="47">
        <v>1377</v>
      </c>
      <c r="D1220" s="44">
        <v>35477</v>
      </c>
    </row>
    <row r="1221" spans="1:4" ht="15.75" customHeight="1" x14ac:dyDescent="0.35">
      <c r="A1221" s="45" t="s">
        <v>64</v>
      </c>
      <c r="B1221" s="44" t="s">
        <v>203</v>
      </c>
      <c r="C1221" s="47">
        <v>0</v>
      </c>
      <c r="D1221" s="44">
        <v>0</v>
      </c>
    </row>
    <row r="1222" spans="1:4" ht="15.75" customHeight="1" x14ac:dyDescent="0.35">
      <c r="A1222" s="45" t="s">
        <v>64</v>
      </c>
      <c r="B1222" s="44" t="s">
        <v>887</v>
      </c>
      <c r="C1222" s="47">
        <v>6</v>
      </c>
      <c r="D1222" s="44">
        <v>265</v>
      </c>
    </row>
    <row r="1223" spans="1:4" ht="15.75" customHeight="1" x14ac:dyDescent="0.35">
      <c r="A1223" s="45" t="s">
        <v>64</v>
      </c>
      <c r="B1223" s="44" t="s">
        <v>901</v>
      </c>
      <c r="C1223" s="47">
        <v>206</v>
      </c>
      <c r="D1223" s="44">
        <v>9240</v>
      </c>
    </row>
    <row r="1224" spans="1:4" ht="15.75" customHeight="1" x14ac:dyDescent="0.35">
      <c r="A1224" s="45" t="s">
        <v>64</v>
      </c>
      <c r="B1224" s="44" t="s">
        <v>213</v>
      </c>
      <c r="C1224" s="47">
        <v>1095</v>
      </c>
      <c r="D1224" s="44">
        <v>53481</v>
      </c>
    </row>
    <row r="1225" spans="1:4" ht="15.75" customHeight="1" x14ac:dyDescent="0.35">
      <c r="A1225" s="45" t="s">
        <v>64</v>
      </c>
      <c r="B1225" s="44" t="s">
        <v>218</v>
      </c>
      <c r="C1225" s="47">
        <v>3756</v>
      </c>
      <c r="D1225" s="44">
        <v>3869</v>
      </c>
    </row>
    <row r="1226" spans="1:4" ht="15.75" customHeight="1" x14ac:dyDescent="0.35">
      <c r="A1226" s="45" t="s">
        <v>64</v>
      </c>
      <c r="B1226" s="44" t="s">
        <v>224</v>
      </c>
      <c r="C1226" s="47">
        <v>295</v>
      </c>
      <c r="D1226" s="44">
        <v>9036</v>
      </c>
    </row>
    <row r="1227" spans="1:4" ht="15.75" customHeight="1" x14ac:dyDescent="0.35">
      <c r="A1227" s="45" t="s">
        <v>64</v>
      </c>
      <c r="B1227" s="44" t="s">
        <v>234</v>
      </c>
      <c r="C1227" s="47">
        <v>417</v>
      </c>
      <c r="D1227" s="44">
        <v>7332</v>
      </c>
    </row>
    <row r="1228" spans="1:4" ht="15.75" customHeight="1" x14ac:dyDescent="0.35">
      <c r="A1228" s="45" t="s">
        <v>64</v>
      </c>
      <c r="B1228" s="44" t="s">
        <v>262</v>
      </c>
      <c r="C1228" s="47">
        <v>252</v>
      </c>
      <c r="D1228" s="44">
        <v>7857</v>
      </c>
    </row>
    <row r="1229" spans="1:4" ht="15.75" customHeight="1" x14ac:dyDescent="0.35">
      <c r="A1229" s="45" t="s">
        <v>64</v>
      </c>
      <c r="B1229" s="44" t="s">
        <v>268</v>
      </c>
      <c r="C1229" s="47">
        <v>151</v>
      </c>
      <c r="D1229" s="44">
        <v>14395</v>
      </c>
    </row>
    <row r="1230" spans="1:4" ht="15.75" customHeight="1" x14ac:dyDescent="0.35">
      <c r="A1230" s="45" t="s">
        <v>64</v>
      </c>
      <c r="B1230" s="44" t="s">
        <v>303</v>
      </c>
      <c r="C1230" s="47">
        <v>414</v>
      </c>
      <c r="D1230" s="44">
        <v>15086</v>
      </c>
    </row>
    <row r="1231" spans="1:4" ht="15.75" customHeight="1" x14ac:dyDescent="0.35">
      <c r="A1231" s="45" t="s">
        <v>64</v>
      </c>
      <c r="B1231" s="44" t="s">
        <v>7</v>
      </c>
      <c r="C1231" s="47">
        <v>3</v>
      </c>
      <c r="D1231" s="44">
        <v>759</v>
      </c>
    </row>
    <row r="1232" spans="1:4" ht="15.75" customHeight="1" x14ac:dyDescent="0.35">
      <c r="A1232" s="45" t="s">
        <v>64</v>
      </c>
      <c r="B1232" s="44" t="s">
        <v>20</v>
      </c>
      <c r="C1232" s="47">
        <v>1524</v>
      </c>
      <c r="D1232" s="44">
        <v>101162</v>
      </c>
    </row>
    <row r="1233" spans="1:4" ht="15.75" customHeight="1" x14ac:dyDescent="0.35">
      <c r="A1233" s="45" t="s">
        <v>64</v>
      </c>
      <c r="B1233" s="44" t="s">
        <v>8</v>
      </c>
      <c r="C1233" s="47">
        <v>13</v>
      </c>
      <c r="D1233" s="44">
        <v>4808</v>
      </c>
    </row>
    <row r="1234" spans="1:4" ht="15.75" customHeight="1" x14ac:dyDescent="0.35">
      <c r="A1234" s="45" t="s">
        <v>64</v>
      </c>
      <c r="B1234" s="44" t="s">
        <v>325</v>
      </c>
      <c r="C1234" s="47">
        <v>0</v>
      </c>
      <c r="D1234" s="44">
        <v>0</v>
      </c>
    </row>
    <row r="1235" spans="1:4" ht="15.75" customHeight="1" x14ac:dyDescent="0.35">
      <c r="A1235" s="45" t="s">
        <v>64</v>
      </c>
      <c r="B1235" s="44" t="s">
        <v>891</v>
      </c>
      <c r="C1235" s="47">
        <v>10</v>
      </c>
      <c r="D1235" s="44">
        <v>331</v>
      </c>
    </row>
    <row r="1236" spans="1:4" ht="15.75" customHeight="1" x14ac:dyDescent="0.35">
      <c r="A1236" s="45" t="s">
        <v>64</v>
      </c>
      <c r="B1236" s="44" t="s">
        <v>905</v>
      </c>
      <c r="C1236" s="47">
        <v>350</v>
      </c>
      <c r="D1236" s="44">
        <v>11163</v>
      </c>
    </row>
    <row r="1237" spans="1:4" ht="15.75" customHeight="1" x14ac:dyDescent="0.35">
      <c r="A1237" s="45" t="s">
        <v>64</v>
      </c>
      <c r="B1237" s="44" t="s">
        <v>356</v>
      </c>
      <c r="C1237" s="47">
        <v>4051</v>
      </c>
      <c r="D1237" s="44">
        <v>60913</v>
      </c>
    </row>
    <row r="1238" spans="1:4" ht="15.75" customHeight="1" x14ac:dyDescent="0.35">
      <c r="A1238" s="45" t="s">
        <v>64</v>
      </c>
      <c r="B1238" s="44" t="s">
        <v>363</v>
      </c>
      <c r="C1238" s="47">
        <v>8382</v>
      </c>
      <c r="D1238" s="44">
        <v>136589</v>
      </c>
    </row>
    <row r="1239" spans="1:4" ht="15.75" customHeight="1" x14ac:dyDescent="0.35">
      <c r="A1239" s="45" t="s">
        <v>64</v>
      </c>
      <c r="B1239" s="44" t="s">
        <v>892</v>
      </c>
      <c r="C1239" s="47">
        <v>743</v>
      </c>
      <c r="D1239" s="44">
        <v>14646</v>
      </c>
    </row>
    <row r="1240" spans="1:4" ht="15.75" customHeight="1" x14ac:dyDescent="0.35">
      <c r="A1240" s="45" t="s">
        <v>64</v>
      </c>
      <c r="B1240" s="44" t="s">
        <v>906</v>
      </c>
      <c r="C1240" s="47">
        <v>4903</v>
      </c>
      <c r="D1240" s="44">
        <v>96654</v>
      </c>
    </row>
    <row r="1241" spans="1:4" ht="15.75" customHeight="1" x14ac:dyDescent="0.35">
      <c r="A1241" s="45" t="s">
        <v>64</v>
      </c>
      <c r="B1241" s="44" t="s">
        <v>893</v>
      </c>
      <c r="C1241" s="47">
        <v>140</v>
      </c>
      <c r="D1241" s="44">
        <v>1886</v>
      </c>
    </row>
    <row r="1242" spans="1:4" ht="15.75" customHeight="1" x14ac:dyDescent="0.35">
      <c r="A1242" s="45" t="s">
        <v>64</v>
      </c>
      <c r="B1242" s="44" t="s">
        <v>907</v>
      </c>
      <c r="C1242" s="47">
        <v>3054</v>
      </c>
      <c r="D1242" s="44">
        <v>41247</v>
      </c>
    </row>
    <row r="1243" spans="1:4" ht="15.75" customHeight="1" x14ac:dyDescent="0.35">
      <c r="A1243" s="45" t="s">
        <v>64</v>
      </c>
      <c r="B1243" s="44" t="s">
        <v>370</v>
      </c>
      <c r="C1243" s="47">
        <v>150</v>
      </c>
      <c r="D1243" s="44">
        <v>3632</v>
      </c>
    </row>
    <row r="1244" spans="1:4" ht="15.75" customHeight="1" x14ac:dyDescent="0.35">
      <c r="A1244" s="45" t="s">
        <v>64</v>
      </c>
      <c r="B1244" s="44" t="s">
        <v>374</v>
      </c>
      <c r="C1244" s="47">
        <v>54</v>
      </c>
      <c r="D1244" s="44">
        <v>46181</v>
      </c>
    </row>
    <row r="1245" spans="1:4" ht="15.75" customHeight="1" x14ac:dyDescent="0.35">
      <c r="A1245" s="45" t="s">
        <v>64</v>
      </c>
      <c r="B1245" s="44" t="s">
        <v>894</v>
      </c>
      <c r="C1245" s="47">
        <v>421</v>
      </c>
      <c r="D1245" s="44">
        <v>8559</v>
      </c>
    </row>
    <row r="1246" spans="1:4" ht="15.75" customHeight="1" x14ac:dyDescent="0.35">
      <c r="A1246" s="45" t="s">
        <v>64</v>
      </c>
      <c r="B1246" s="44" t="s">
        <v>908</v>
      </c>
      <c r="C1246" s="47">
        <v>3721</v>
      </c>
      <c r="D1246" s="44">
        <v>75640</v>
      </c>
    </row>
    <row r="1247" spans="1:4" ht="15.75" customHeight="1" x14ac:dyDescent="0.35">
      <c r="A1247" s="45" t="s">
        <v>64</v>
      </c>
      <c r="B1247" s="44" t="s">
        <v>380</v>
      </c>
      <c r="C1247" s="47">
        <v>25</v>
      </c>
      <c r="D1247" s="44">
        <v>5696</v>
      </c>
    </row>
    <row r="1248" spans="1:4" ht="15.75" customHeight="1" x14ac:dyDescent="0.35">
      <c r="A1248" s="45" t="s">
        <v>64</v>
      </c>
      <c r="B1248" s="44" t="s">
        <v>381</v>
      </c>
      <c r="C1248" s="47">
        <v>10</v>
      </c>
      <c r="D1248" s="44">
        <v>1268</v>
      </c>
    </row>
    <row r="1249" spans="1:4" ht="15.75" customHeight="1" x14ac:dyDescent="0.35">
      <c r="A1249" s="45" t="s">
        <v>284</v>
      </c>
      <c r="B1249" s="44" t="s">
        <v>268</v>
      </c>
      <c r="C1249" s="47">
        <v>623</v>
      </c>
      <c r="D1249" s="44">
        <v>65620</v>
      </c>
    </row>
    <row r="1250" spans="1:4" ht="15.75" customHeight="1" x14ac:dyDescent="0.35">
      <c r="A1250" s="45" t="s">
        <v>252</v>
      </c>
      <c r="B1250" s="44" t="s">
        <v>890</v>
      </c>
      <c r="C1250" s="47">
        <v>6</v>
      </c>
      <c r="D1250" s="44">
        <v>182</v>
      </c>
    </row>
    <row r="1251" spans="1:4" ht="15.75" customHeight="1" x14ac:dyDescent="0.35">
      <c r="A1251" s="45" t="s">
        <v>252</v>
      </c>
      <c r="B1251" s="44" t="s">
        <v>904</v>
      </c>
      <c r="C1251" s="47">
        <v>1374</v>
      </c>
      <c r="D1251" s="44">
        <v>39666</v>
      </c>
    </row>
    <row r="1252" spans="1:4" ht="15.75" customHeight="1" x14ac:dyDescent="0.35">
      <c r="A1252" s="45" t="s">
        <v>16</v>
      </c>
      <c r="B1252" s="44" t="s">
        <v>882</v>
      </c>
      <c r="C1252" s="47">
        <v>219</v>
      </c>
      <c r="D1252" s="44">
        <v>3893</v>
      </c>
    </row>
    <row r="1253" spans="1:4" ht="15.75" customHeight="1" x14ac:dyDescent="0.35">
      <c r="A1253" s="45" t="s">
        <v>16</v>
      </c>
      <c r="B1253" s="44" t="s">
        <v>896</v>
      </c>
      <c r="C1253" s="47">
        <v>1312</v>
      </c>
      <c r="D1253" s="44">
        <v>23350</v>
      </c>
    </row>
    <row r="1254" spans="1:4" ht="15.75" customHeight="1" x14ac:dyDescent="0.35">
      <c r="A1254" s="45" t="s">
        <v>16</v>
      </c>
      <c r="B1254" s="44" t="s">
        <v>74</v>
      </c>
      <c r="C1254" s="47">
        <v>31</v>
      </c>
      <c r="D1254" s="44">
        <v>19053</v>
      </c>
    </row>
    <row r="1255" spans="1:4" ht="15.75" customHeight="1" x14ac:dyDescent="0.35">
      <c r="A1255" s="45" t="s">
        <v>16</v>
      </c>
      <c r="B1255" s="44" t="s">
        <v>77</v>
      </c>
      <c r="C1255" s="47">
        <v>2844</v>
      </c>
      <c r="D1255" s="44">
        <v>300323</v>
      </c>
    </row>
    <row r="1256" spans="1:4" ht="15.75" customHeight="1" x14ac:dyDescent="0.35">
      <c r="A1256" s="45" t="s">
        <v>16</v>
      </c>
      <c r="B1256" s="44" t="s">
        <v>883</v>
      </c>
      <c r="C1256" s="47">
        <v>130</v>
      </c>
      <c r="D1256" s="44">
        <v>5073</v>
      </c>
    </row>
    <row r="1257" spans="1:4" ht="15.75" customHeight="1" x14ac:dyDescent="0.35">
      <c r="A1257" s="45" t="s">
        <v>16</v>
      </c>
      <c r="B1257" s="44" t="s">
        <v>897</v>
      </c>
      <c r="C1257" s="47">
        <v>657</v>
      </c>
      <c r="D1257" s="44">
        <v>25550</v>
      </c>
    </row>
    <row r="1258" spans="1:4" ht="15.75" customHeight="1" x14ac:dyDescent="0.35">
      <c r="A1258" s="45" t="s">
        <v>16</v>
      </c>
      <c r="B1258" s="44" t="s">
        <v>898</v>
      </c>
      <c r="C1258" s="47">
        <v>1408</v>
      </c>
      <c r="D1258" s="44">
        <v>44408</v>
      </c>
    </row>
    <row r="1259" spans="1:4" ht="15.75" customHeight="1" x14ac:dyDescent="0.35">
      <c r="A1259" s="45" t="s">
        <v>16</v>
      </c>
      <c r="B1259" s="44" t="s">
        <v>899</v>
      </c>
      <c r="C1259" s="47">
        <v>1809</v>
      </c>
      <c r="D1259" s="44">
        <v>47214</v>
      </c>
    </row>
    <row r="1260" spans="1:4" ht="15.75" customHeight="1" x14ac:dyDescent="0.35">
      <c r="A1260" s="45" t="s">
        <v>16</v>
      </c>
      <c r="B1260" s="44" t="s">
        <v>140</v>
      </c>
      <c r="C1260" s="47">
        <v>720</v>
      </c>
      <c r="D1260" s="44">
        <v>57218</v>
      </c>
    </row>
    <row r="1261" spans="1:4" ht="15.75" customHeight="1" x14ac:dyDescent="0.35">
      <c r="A1261" s="45" t="s">
        <v>16</v>
      </c>
      <c r="B1261" s="44" t="s">
        <v>145</v>
      </c>
      <c r="C1261" s="47">
        <v>273</v>
      </c>
      <c r="D1261" s="44">
        <v>80421</v>
      </c>
    </row>
    <row r="1262" spans="1:4" ht="15.75" customHeight="1" x14ac:dyDescent="0.35">
      <c r="A1262" s="45" t="s">
        <v>16</v>
      </c>
      <c r="B1262" s="44" t="s">
        <v>199</v>
      </c>
      <c r="C1262" s="47">
        <v>206</v>
      </c>
      <c r="D1262" s="44">
        <v>67359</v>
      </c>
    </row>
    <row r="1263" spans="1:4" ht="15.75" customHeight="1" x14ac:dyDescent="0.35">
      <c r="A1263" s="45" t="s">
        <v>16</v>
      </c>
      <c r="B1263" s="44" t="s">
        <v>147</v>
      </c>
      <c r="C1263" s="47">
        <v>3440</v>
      </c>
      <c r="D1263" s="44">
        <v>58359</v>
      </c>
    </row>
    <row r="1264" spans="1:4" ht="15.75" customHeight="1" x14ac:dyDescent="0.35">
      <c r="A1264" s="45" t="s">
        <v>16</v>
      </c>
      <c r="B1264" s="44" t="s">
        <v>202</v>
      </c>
      <c r="C1264" s="47">
        <v>0</v>
      </c>
      <c r="D1264" s="44">
        <v>0</v>
      </c>
    </row>
    <row r="1265" spans="1:4" ht="15.75" customHeight="1" x14ac:dyDescent="0.35">
      <c r="A1265" s="45" t="s">
        <v>16</v>
      </c>
      <c r="B1265" s="44" t="s">
        <v>203</v>
      </c>
      <c r="C1265" s="47">
        <v>0</v>
      </c>
      <c r="D1265" s="44">
        <v>0</v>
      </c>
    </row>
    <row r="1266" spans="1:4" x14ac:dyDescent="0.35">
      <c r="A1266" s="45" t="s">
        <v>16</v>
      </c>
      <c r="B1266" s="44" t="s">
        <v>887</v>
      </c>
      <c r="C1266" s="47">
        <v>2</v>
      </c>
      <c r="D1266" s="44">
        <v>56</v>
      </c>
    </row>
    <row r="1267" spans="1:4" ht="15.75" customHeight="1" x14ac:dyDescent="0.35">
      <c r="A1267" s="45" t="s">
        <v>16</v>
      </c>
      <c r="B1267" s="44" t="s">
        <v>901</v>
      </c>
      <c r="C1267" s="47">
        <v>705</v>
      </c>
      <c r="D1267" s="44">
        <v>18891</v>
      </c>
    </row>
    <row r="1268" spans="1:4" ht="15.75" customHeight="1" x14ac:dyDescent="0.35">
      <c r="A1268" s="45" t="s">
        <v>16</v>
      </c>
      <c r="B1268" s="44" t="s">
        <v>213</v>
      </c>
      <c r="C1268" s="47">
        <v>3443</v>
      </c>
      <c r="D1268" s="44">
        <v>103799</v>
      </c>
    </row>
    <row r="1269" spans="1:4" ht="15.75" customHeight="1" x14ac:dyDescent="0.35">
      <c r="A1269" s="45" t="s">
        <v>16</v>
      </c>
      <c r="B1269" s="44" t="s">
        <v>234</v>
      </c>
      <c r="C1269" s="47">
        <v>95</v>
      </c>
      <c r="D1269" s="44">
        <v>1685</v>
      </c>
    </row>
    <row r="1270" spans="1:4" ht="15.75" customHeight="1" x14ac:dyDescent="0.35">
      <c r="A1270" s="45" t="s">
        <v>16</v>
      </c>
      <c r="B1270" s="44" t="s">
        <v>890</v>
      </c>
      <c r="C1270" s="47">
        <v>24</v>
      </c>
      <c r="D1270" s="44">
        <v>726</v>
      </c>
    </row>
    <row r="1271" spans="1:4" ht="15.75" customHeight="1" x14ac:dyDescent="0.35">
      <c r="A1271" s="45" t="s">
        <v>16</v>
      </c>
      <c r="B1271" s="44" t="s">
        <v>904</v>
      </c>
      <c r="C1271" s="47">
        <v>1302</v>
      </c>
      <c r="D1271" s="44">
        <v>38682</v>
      </c>
    </row>
    <row r="1272" spans="1:4" ht="15.75" customHeight="1" x14ac:dyDescent="0.35">
      <c r="A1272" s="45" t="s">
        <v>16</v>
      </c>
      <c r="B1272" s="44" t="s">
        <v>262</v>
      </c>
      <c r="C1272" s="47">
        <v>113</v>
      </c>
      <c r="D1272" s="44">
        <v>3293</v>
      </c>
    </row>
    <row r="1273" spans="1:4" ht="15.75" customHeight="1" x14ac:dyDescent="0.35">
      <c r="A1273" s="45" t="s">
        <v>16</v>
      </c>
      <c r="B1273" s="44" t="s">
        <v>268</v>
      </c>
      <c r="C1273" s="47">
        <v>4016</v>
      </c>
      <c r="D1273" s="44">
        <v>326230</v>
      </c>
    </row>
    <row r="1274" spans="1:4" ht="15.75" customHeight="1" x14ac:dyDescent="0.35">
      <c r="A1274" s="45" t="s">
        <v>16</v>
      </c>
      <c r="B1274" s="44" t="s">
        <v>302</v>
      </c>
      <c r="C1274" s="47">
        <v>1150</v>
      </c>
      <c r="D1274" s="44">
        <v>46193</v>
      </c>
    </row>
    <row r="1275" spans="1:4" ht="15.75" customHeight="1" x14ac:dyDescent="0.35">
      <c r="A1275" s="45" t="s">
        <v>16</v>
      </c>
      <c r="B1275" s="44" t="s">
        <v>20</v>
      </c>
      <c r="C1275" s="47">
        <v>1100</v>
      </c>
      <c r="D1275" s="44">
        <v>49759</v>
      </c>
    </row>
    <row r="1276" spans="1:4" ht="15.75" customHeight="1" x14ac:dyDescent="0.35">
      <c r="A1276" s="45" t="s">
        <v>16</v>
      </c>
      <c r="B1276" s="44" t="s">
        <v>324</v>
      </c>
      <c r="C1276" s="47">
        <v>433</v>
      </c>
      <c r="D1276" s="44">
        <v>15074</v>
      </c>
    </row>
    <row r="1277" spans="1:4" ht="15.75" customHeight="1" x14ac:dyDescent="0.35">
      <c r="A1277" s="45" t="s">
        <v>16</v>
      </c>
      <c r="B1277" s="44" t="s">
        <v>325</v>
      </c>
      <c r="C1277" s="47">
        <v>0</v>
      </c>
      <c r="D1277" s="44">
        <v>0</v>
      </c>
    </row>
    <row r="1278" spans="1:4" ht="15.75" customHeight="1" x14ac:dyDescent="0.35">
      <c r="A1278" s="45" t="s">
        <v>16</v>
      </c>
      <c r="B1278" s="44" t="s">
        <v>891</v>
      </c>
      <c r="C1278" s="47">
        <v>30</v>
      </c>
      <c r="D1278" s="44">
        <v>902</v>
      </c>
    </row>
    <row r="1279" spans="1:4" ht="15.75" customHeight="1" x14ac:dyDescent="0.35">
      <c r="A1279" s="45" t="s">
        <v>16</v>
      </c>
      <c r="B1279" s="44" t="s">
        <v>905</v>
      </c>
      <c r="C1279" s="47">
        <v>373</v>
      </c>
      <c r="D1279" s="44">
        <v>11018</v>
      </c>
    </row>
    <row r="1280" spans="1:4" ht="15.75" customHeight="1" x14ac:dyDescent="0.35">
      <c r="A1280" s="45" t="s">
        <v>16</v>
      </c>
      <c r="B1280" s="44" t="s">
        <v>345</v>
      </c>
      <c r="C1280" s="47">
        <v>140</v>
      </c>
      <c r="D1280" s="44">
        <v>14086</v>
      </c>
    </row>
    <row r="1281" spans="1:4" ht="15.75" customHeight="1" x14ac:dyDescent="0.35">
      <c r="A1281" s="45" t="s">
        <v>16</v>
      </c>
      <c r="B1281" s="44" t="s">
        <v>353</v>
      </c>
      <c r="C1281" s="47">
        <v>713</v>
      </c>
      <c r="D1281" s="44">
        <v>74131</v>
      </c>
    </row>
    <row r="1282" spans="1:4" ht="15.75" customHeight="1" x14ac:dyDescent="0.35">
      <c r="A1282" s="45" t="s">
        <v>16</v>
      </c>
      <c r="B1282" s="44" t="s">
        <v>356</v>
      </c>
      <c r="C1282" s="47">
        <v>6434</v>
      </c>
      <c r="D1282" s="44">
        <v>93801</v>
      </c>
    </row>
    <row r="1283" spans="1:4" ht="15.75" customHeight="1" x14ac:dyDescent="0.35">
      <c r="A1283" s="45" t="s">
        <v>16</v>
      </c>
      <c r="B1283" s="44" t="s">
        <v>363</v>
      </c>
      <c r="C1283" s="47">
        <v>3300</v>
      </c>
      <c r="D1283" s="44">
        <v>53438</v>
      </c>
    </row>
    <row r="1284" spans="1:4" ht="15.75" customHeight="1" x14ac:dyDescent="0.35">
      <c r="A1284" s="45" t="s">
        <v>16</v>
      </c>
      <c r="B1284" s="44" t="s">
        <v>892</v>
      </c>
      <c r="C1284" s="47">
        <v>2071</v>
      </c>
      <c r="D1284" s="44">
        <v>34749</v>
      </c>
    </row>
    <row r="1285" spans="1:4" ht="15.75" customHeight="1" x14ac:dyDescent="0.35">
      <c r="A1285" s="45" t="s">
        <v>16</v>
      </c>
      <c r="B1285" s="44" t="s">
        <v>906</v>
      </c>
      <c r="C1285" s="47">
        <v>11087</v>
      </c>
      <c r="D1285" s="44">
        <v>186004</v>
      </c>
    </row>
    <row r="1286" spans="1:4" ht="15.75" customHeight="1" x14ac:dyDescent="0.35">
      <c r="A1286" s="45" t="s">
        <v>16</v>
      </c>
      <c r="B1286" s="44" t="s">
        <v>893</v>
      </c>
      <c r="C1286" s="47">
        <v>233</v>
      </c>
      <c r="D1286" s="44">
        <v>5135</v>
      </c>
    </row>
    <row r="1287" spans="1:4" ht="15.75" customHeight="1" x14ac:dyDescent="0.35">
      <c r="A1287" s="45" t="s">
        <v>16</v>
      </c>
      <c r="B1287" s="44" t="s">
        <v>907</v>
      </c>
      <c r="C1287" s="47">
        <v>4276</v>
      </c>
      <c r="D1287" s="44">
        <v>94285</v>
      </c>
    </row>
    <row r="1288" spans="1:4" ht="15.75" customHeight="1" x14ac:dyDescent="0.35">
      <c r="A1288" s="45" t="s">
        <v>16</v>
      </c>
      <c r="B1288" s="44" t="s">
        <v>370</v>
      </c>
      <c r="C1288" s="47">
        <v>1839</v>
      </c>
      <c r="D1288" s="44">
        <v>47602</v>
      </c>
    </row>
    <row r="1289" spans="1:4" ht="15.75" customHeight="1" x14ac:dyDescent="0.35">
      <c r="A1289" s="45" t="s">
        <v>16</v>
      </c>
      <c r="B1289" s="44" t="s">
        <v>374</v>
      </c>
      <c r="C1289" s="47">
        <v>202</v>
      </c>
      <c r="D1289" s="44">
        <v>172328</v>
      </c>
    </row>
    <row r="1290" spans="1:4" ht="15.75" customHeight="1" x14ac:dyDescent="0.35">
      <c r="A1290" s="45" t="s">
        <v>16</v>
      </c>
      <c r="B1290" s="44" t="s">
        <v>894</v>
      </c>
      <c r="C1290" s="47">
        <v>242</v>
      </c>
      <c r="D1290" s="44">
        <v>3828</v>
      </c>
    </row>
    <row r="1291" spans="1:4" ht="15.75" customHeight="1" x14ac:dyDescent="0.35">
      <c r="A1291" s="45" t="s">
        <v>16</v>
      </c>
      <c r="B1291" s="44" t="s">
        <v>908</v>
      </c>
      <c r="C1291" s="47">
        <v>4117</v>
      </c>
      <c r="D1291" s="44">
        <v>65128</v>
      </c>
    </row>
    <row r="1292" spans="1:4" ht="15.75" customHeight="1" x14ac:dyDescent="0.35">
      <c r="A1292" s="45" t="s">
        <v>16</v>
      </c>
      <c r="B1292" s="44" t="s">
        <v>22</v>
      </c>
      <c r="C1292" s="47">
        <v>280</v>
      </c>
      <c r="D1292" s="44">
        <v>5026</v>
      </c>
    </row>
    <row r="1293" spans="1:4" ht="15.75" customHeight="1" x14ac:dyDescent="0.35">
      <c r="A1293" s="45" t="s">
        <v>16</v>
      </c>
      <c r="B1293" s="44" t="s">
        <v>381</v>
      </c>
      <c r="C1293" s="47">
        <v>19</v>
      </c>
      <c r="D1293" s="44">
        <v>10543</v>
      </c>
    </row>
    <row r="1294" spans="1:4" ht="15.75" customHeight="1" x14ac:dyDescent="0.35">
      <c r="A1294" s="45" t="s">
        <v>335</v>
      </c>
      <c r="B1294" s="44" t="s">
        <v>325</v>
      </c>
      <c r="C1294" s="47">
        <v>0</v>
      </c>
      <c r="D1294" s="44">
        <v>0</v>
      </c>
    </row>
    <row r="1295" spans="1:4" ht="15.75" customHeight="1" x14ac:dyDescent="0.35">
      <c r="A1295" s="45" t="s">
        <v>372</v>
      </c>
      <c r="B1295" s="44" t="s">
        <v>370</v>
      </c>
      <c r="C1295" s="47">
        <v>2737</v>
      </c>
      <c r="D1295" s="44">
        <v>180050</v>
      </c>
    </row>
    <row r="1296" spans="1:4" ht="15.75" customHeight="1" x14ac:dyDescent="0.35">
      <c r="A1296" s="45" t="s">
        <v>336</v>
      </c>
      <c r="B1296" s="44" t="s">
        <v>325</v>
      </c>
      <c r="C1296" s="47">
        <v>0</v>
      </c>
      <c r="D1296" s="44">
        <v>0</v>
      </c>
    </row>
    <row r="1297" spans="1:4" ht="15.75" customHeight="1" x14ac:dyDescent="0.35">
      <c r="A1297" s="45" t="s">
        <v>285</v>
      </c>
      <c r="B1297" s="44" t="s">
        <v>268</v>
      </c>
      <c r="C1297" s="47">
        <v>2116</v>
      </c>
      <c r="D1297" s="44">
        <v>111419</v>
      </c>
    </row>
    <row r="1298" spans="1:4" ht="15.75" customHeight="1" x14ac:dyDescent="0.35">
      <c r="A1298" s="45" t="s">
        <v>266</v>
      </c>
      <c r="B1298" s="44" t="s">
        <v>262</v>
      </c>
      <c r="C1298" s="47">
        <v>1142</v>
      </c>
      <c r="D1298" s="44">
        <v>31036</v>
      </c>
    </row>
    <row r="1299" spans="1:4" ht="15.75" customHeight="1" x14ac:dyDescent="0.35">
      <c r="A1299" s="45" t="s">
        <v>266</v>
      </c>
      <c r="B1299" s="44" t="s">
        <v>892</v>
      </c>
      <c r="C1299" s="47">
        <v>17</v>
      </c>
      <c r="D1299" s="44">
        <v>319</v>
      </c>
    </row>
    <row r="1300" spans="1:4" ht="15.75" customHeight="1" x14ac:dyDescent="0.35">
      <c r="A1300" s="45" t="s">
        <v>266</v>
      </c>
      <c r="B1300" s="44" t="s">
        <v>906</v>
      </c>
      <c r="C1300" s="47">
        <v>611</v>
      </c>
      <c r="D1300" s="44">
        <v>11694</v>
      </c>
    </row>
    <row r="1301" spans="1:4" ht="15.75" customHeight="1" x14ac:dyDescent="0.35">
      <c r="A1301" s="45" t="s">
        <v>337</v>
      </c>
      <c r="B1301" s="44" t="s">
        <v>325</v>
      </c>
      <c r="C1301" s="47">
        <v>0</v>
      </c>
      <c r="D1301" s="44">
        <v>0</v>
      </c>
    </row>
    <row r="1302" spans="1:4" ht="15.75" customHeight="1" x14ac:dyDescent="0.35">
      <c r="A1302" s="45" t="s">
        <v>173</v>
      </c>
      <c r="B1302" s="44" t="s">
        <v>147</v>
      </c>
      <c r="C1302" s="47">
        <v>3072</v>
      </c>
      <c r="D1302" s="44">
        <v>46838</v>
      </c>
    </row>
    <row r="1303" spans="1:4" ht="15.75" customHeight="1" x14ac:dyDescent="0.35">
      <c r="A1303" s="45" t="s">
        <v>174</v>
      </c>
      <c r="B1303" s="44" t="s">
        <v>147</v>
      </c>
      <c r="C1303" s="47">
        <v>645</v>
      </c>
      <c r="D1303" s="44">
        <v>10348</v>
      </c>
    </row>
    <row r="1304" spans="1:4" ht="15.75" customHeight="1" x14ac:dyDescent="0.35">
      <c r="A1304" s="45" t="s">
        <v>174</v>
      </c>
      <c r="B1304" s="44" t="s">
        <v>894</v>
      </c>
      <c r="C1304" s="47">
        <v>15</v>
      </c>
      <c r="D1304" s="44">
        <v>235</v>
      </c>
    </row>
    <row r="1305" spans="1:4" ht="15.75" customHeight="1" x14ac:dyDescent="0.35">
      <c r="A1305" s="45" t="s">
        <v>174</v>
      </c>
      <c r="B1305" s="44" t="s">
        <v>908</v>
      </c>
      <c r="C1305" s="47">
        <v>577</v>
      </c>
      <c r="D1305" s="44">
        <v>9296</v>
      </c>
    </row>
    <row r="1306" spans="1:4" ht="15.75" customHeight="1" x14ac:dyDescent="0.35">
      <c r="A1306" s="45" t="s">
        <v>338</v>
      </c>
      <c r="B1306" s="44" t="s">
        <v>325</v>
      </c>
      <c r="C1306" s="47">
        <v>0</v>
      </c>
      <c r="D1306" s="44">
        <v>0</v>
      </c>
    </row>
    <row r="1307" spans="1:4" ht="15.75" customHeight="1" x14ac:dyDescent="0.35">
      <c r="A1307" s="45" t="s">
        <v>400</v>
      </c>
      <c r="B1307" s="44" t="s">
        <v>234</v>
      </c>
      <c r="C1307" s="47">
        <v>433</v>
      </c>
      <c r="D1307" s="44">
        <v>8168</v>
      </c>
    </row>
    <row r="1308" spans="1:4" ht="15.75" customHeight="1" x14ac:dyDescent="0.35">
      <c r="A1308" s="45" t="s">
        <v>108</v>
      </c>
      <c r="B1308" s="44" t="s">
        <v>898</v>
      </c>
      <c r="C1308" s="47">
        <v>1986</v>
      </c>
      <c r="D1308" s="44">
        <v>57025</v>
      </c>
    </row>
    <row r="1309" spans="1:4" ht="15.75" customHeight="1" x14ac:dyDescent="0.35">
      <c r="A1309" s="45" t="s">
        <v>108</v>
      </c>
      <c r="B1309" s="44" t="s">
        <v>907</v>
      </c>
      <c r="C1309" s="47">
        <v>877</v>
      </c>
      <c r="D1309" s="44">
        <v>45016</v>
      </c>
    </row>
    <row r="1310" spans="1:4" ht="15.75" customHeight="1" x14ac:dyDescent="0.35">
      <c r="A1310" s="45" t="s">
        <v>108</v>
      </c>
      <c r="B1310" s="44" t="s">
        <v>894</v>
      </c>
      <c r="C1310" s="47">
        <v>5</v>
      </c>
      <c r="D1310" s="44">
        <v>83</v>
      </c>
    </row>
    <row r="1311" spans="1:4" ht="15.75" customHeight="1" x14ac:dyDescent="0.35">
      <c r="A1311" s="45" t="s">
        <v>108</v>
      </c>
      <c r="B1311" s="44" t="s">
        <v>908</v>
      </c>
      <c r="C1311" s="47">
        <v>1887</v>
      </c>
      <c r="D1311" s="44">
        <v>33812</v>
      </c>
    </row>
    <row r="1312" spans="1:4" ht="15.75" customHeight="1" x14ac:dyDescent="0.35">
      <c r="A1312" s="45" t="s">
        <v>88</v>
      </c>
      <c r="B1312" s="44" t="s">
        <v>40</v>
      </c>
      <c r="C1312" s="47">
        <v>160</v>
      </c>
      <c r="D1312" s="44">
        <v>9577</v>
      </c>
    </row>
    <row r="1313" spans="1:4" ht="15.75" customHeight="1" x14ac:dyDescent="0.35">
      <c r="A1313" s="45" t="s">
        <v>88</v>
      </c>
      <c r="B1313" s="44" t="s">
        <v>896</v>
      </c>
      <c r="C1313" s="47">
        <v>186</v>
      </c>
      <c r="D1313" s="44">
        <v>6809</v>
      </c>
    </row>
    <row r="1314" spans="1:4" ht="15.75" customHeight="1" x14ac:dyDescent="0.35">
      <c r="A1314" s="45" t="s">
        <v>88</v>
      </c>
      <c r="B1314" s="44" t="s">
        <v>883</v>
      </c>
      <c r="C1314" s="47">
        <v>307</v>
      </c>
      <c r="D1314" s="44">
        <v>14034</v>
      </c>
    </row>
    <row r="1315" spans="1:4" ht="15.75" customHeight="1" x14ac:dyDescent="0.35">
      <c r="A1315" s="45" t="s">
        <v>88</v>
      </c>
      <c r="B1315" s="44" t="s">
        <v>897</v>
      </c>
      <c r="C1315" s="47">
        <v>1016</v>
      </c>
      <c r="D1315" s="44">
        <v>46427</v>
      </c>
    </row>
    <row r="1316" spans="1:4" ht="15.75" customHeight="1" x14ac:dyDescent="0.35">
      <c r="A1316" s="45" t="s">
        <v>88</v>
      </c>
      <c r="B1316" s="44" t="s">
        <v>898</v>
      </c>
      <c r="C1316" s="47">
        <v>943</v>
      </c>
      <c r="D1316" s="44">
        <v>30157</v>
      </c>
    </row>
    <row r="1317" spans="1:4" ht="15.75" customHeight="1" x14ac:dyDescent="0.35">
      <c r="A1317" s="45" t="s">
        <v>88</v>
      </c>
      <c r="B1317" s="44" t="s">
        <v>899</v>
      </c>
      <c r="C1317" s="47">
        <v>395</v>
      </c>
      <c r="D1317" s="44">
        <v>11344</v>
      </c>
    </row>
    <row r="1318" spans="1:4" ht="15.75" customHeight="1" x14ac:dyDescent="0.35">
      <c r="A1318" s="45" t="s">
        <v>88</v>
      </c>
      <c r="B1318" s="44" t="s">
        <v>147</v>
      </c>
      <c r="C1318" s="47">
        <v>1624</v>
      </c>
      <c r="D1318" s="44">
        <v>26351</v>
      </c>
    </row>
    <row r="1319" spans="1:4" ht="15.75" customHeight="1" x14ac:dyDescent="0.35">
      <c r="A1319" s="45" t="s">
        <v>88</v>
      </c>
      <c r="B1319" s="44" t="s">
        <v>901</v>
      </c>
      <c r="C1319" s="47">
        <v>484</v>
      </c>
      <c r="D1319" s="44">
        <v>12913</v>
      </c>
    </row>
    <row r="1320" spans="1:4" ht="15.75" customHeight="1" x14ac:dyDescent="0.35">
      <c r="A1320" s="45" t="s">
        <v>88</v>
      </c>
      <c r="B1320" s="44" t="s">
        <v>887</v>
      </c>
      <c r="C1320" s="47">
        <v>381</v>
      </c>
      <c r="D1320" s="44">
        <v>10165</v>
      </c>
    </row>
    <row r="1321" spans="1:4" ht="15.75" customHeight="1" x14ac:dyDescent="0.35">
      <c r="A1321" s="45" t="s">
        <v>88</v>
      </c>
      <c r="B1321" s="44" t="s">
        <v>213</v>
      </c>
      <c r="C1321" s="47">
        <v>760</v>
      </c>
      <c r="D1321" s="44">
        <v>27209</v>
      </c>
    </row>
    <row r="1322" spans="1:4" ht="15.75" customHeight="1" x14ac:dyDescent="0.35">
      <c r="A1322" s="45" t="s">
        <v>88</v>
      </c>
      <c r="B1322" s="44" t="s">
        <v>224</v>
      </c>
      <c r="C1322" s="47">
        <v>972</v>
      </c>
      <c r="D1322" s="44">
        <v>39133</v>
      </c>
    </row>
    <row r="1323" spans="1:4" ht="15.75" customHeight="1" x14ac:dyDescent="0.35">
      <c r="A1323" s="45" t="s">
        <v>88</v>
      </c>
      <c r="B1323" s="44" t="s">
        <v>234</v>
      </c>
      <c r="C1323" s="47">
        <v>53</v>
      </c>
      <c r="D1323" s="44">
        <v>1454</v>
      </c>
    </row>
    <row r="1324" spans="1:4" ht="15.75" customHeight="1" x14ac:dyDescent="0.35">
      <c r="A1324" s="45" t="s">
        <v>88</v>
      </c>
      <c r="B1324" s="44" t="s">
        <v>890</v>
      </c>
      <c r="C1324" s="47">
        <v>6</v>
      </c>
      <c r="D1324" s="44">
        <v>345</v>
      </c>
    </row>
    <row r="1325" spans="1:4" ht="15.75" customHeight="1" x14ac:dyDescent="0.35">
      <c r="A1325" s="45" t="s">
        <v>88</v>
      </c>
      <c r="B1325" s="44" t="s">
        <v>904</v>
      </c>
      <c r="C1325" s="47">
        <v>3076</v>
      </c>
      <c r="D1325" s="44">
        <v>191104</v>
      </c>
    </row>
    <row r="1326" spans="1:4" ht="15.75" customHeight="1" x14ac:dyDescent="0.35">
      <c r="A1326" s="45" t="s">
        <v>88</v>
      </c>
      <c r="B1326" s="44" t="s">
        <v>268</v>
      </c>
      <c r="C1326" s="47">
        <v>217</v>
      </c>
      <c r="D1326" s="44">
        <v>12477</v>
      </c>
    </row>
    <row r="1327" spans="1:4" ht="15.75" customHeight="1" x14ac:dyDescent="0.35">
      <c r="A1327" s="45" t="s">
        <v>88</v>
      </c>
      <c r="B1327" s="44" t="s">
        <v>20</v>
      </c>
      <c r="C1327" s="47">
        <v>2057</v>
      </c>
      <c r="D1327" s="44">
        <v>152542</v>
      </c>
    </row>
    <row r="1328" spans="1:4" ht="15.75" customHeight="1" x14ac:dyDescent="0.35">
      <c r="A1328" s="45" t="s">
        <v>88</v>
      </c>
      <c r="B1328" s="44" t="s">
        <v>324</v>
      </c>
      <c r="C1328" s="47">
        <v>2104</v>
      </c>
      <c r="D1328" s="44">
        <v>71978</v>
      </c>
    </row>
    <row r="1329" spans="1:4" ht="15.75" customHeight="1" x14ac:dyDescent="0.35">
      <c r="A1329" s="45" t="s">
        <v>88</v>
      </c>
      <c r="B1329" s="44" t="s">
        <v>325</v>
      </c>
      <c r="C1329" s="47">
        <v>838</v>
      </c>
      <c r="D1329" s="44">
        <v>33185</v>
      </c>
    </row>
    <row r="1330" spans="1:4" ht="15.75" customHeight="1" x14ac:dyDescent="0.35">
      <c r="A1330" s="45" t="s">
        <v>88</v>
      </c>
      <c r="B1330" s="44" t="s">
        <v>905</v>
      </c>
      <c r="C1330" s="47">
        <v>351</v>
      </c>
      <c r="D1330" s="44">
        <v>10134</v>
      </c>
    </row>
    <row r="1331" spans="1:4" ht="15.75" customHeight="1" x14ac:dyDescent="0.35">
      <c r="A1331" s="45" t="s">
        <v>88</v>
      </c>
      <c r="B1331" s="44" t="s">
        <v>891</v>
      </c>
      <c r="C1331" s="47">
        <v>246</v>
      </c>
      <c r="D1331" s="44">
        <v>7103</v>
      </c>
    </row>
    <row r="1332" spans="1:4" ht="15.75" customHeight="1" x14ac:dyDescent="0.35">
      <c r="A1332" s="45" t="s">
        <v>88</v>
      </c>
      <c r="B1332" s="44" t="s">
        <v>356</v>
      </c>
      <c r="C1332" s="47">
        <v>2270</v>
      </c>
      <c r="D1332" s="44">
        <v>8081</v>
      </c>
    </row>
    <row r="1333" spans="1:4" ht="15.75" customHeight="1" x14ac:dyDescent="0.35">
      <c r="A1333" s="45" t="s">
        <v>88</v>
      </c>
      <c r="B1333" s="44" t="s">
        <v>364</v>
      </c>
      <c r="C1333" s="47">
        <v>158</v>
      </c>
      <c r="D1333" s="44">
        <v>4233</v>
      </c>
    </row>
    <row r="1334" spans="1:4" ht="15.75" customHeight="1" x14ac:dyDescent="0.35">
      <c r="A1334" s="45" t="s">
        <v>88</v>
      </c>
      <c r="B1334" s="44" t="s">
        <v>893</v>
      </c>
      <c r="C1334" s="47">
        <v>697</v>
      </c>
      <c r="D1334" s="44">
        <v>34863</v>
      </c>
    </row>
    <row r="1335" spans="1:4" ht="15.75" customHeight="1" x14ac:dyDescent="0.35">
      <c r="A1335" s="45" t="s">
        <v>88</v>
      </c>
      <c r="B1335" s="44" t="s">
        <v>907</v>
      </c>
      <c r="C1335" s="47">
        <v>15887</v>
      </c>
      <c r="D1335" s="44">
        <v>794796</v>
      </c>
    </row>
    <row r="1336" spans="1:4" ht="15.75" customHeight="1" x14ac:dyDescent="0.35">
      <c r="A1336" s="45" t="s">
        <v>88</v>
      </c>
      <c r="B1336" s="44" t="s">
        <v>370</v>
      </c>
      <c r="C1336" s="47">
        <v>2271</v>
      </c>
      <c r="D1336" s="44">
        <v>69168</v>
      </c>
    </row>
    <row r="1337" spans="1:4" ht="15.75" customHeight="1" x14ac:dyDescent="0.35">
      <c r="A1337" s="45" t="s">
        <v>88</v>
      </c>
      <c r="B1337" s="44" t="s">
        <v>894</v>
      </c>
      <c r="C1337" s="47">
        <v>1826</v>
      </c>
      <c r="D1337" s="44">
        <v>37119</v>
      </c>
    </row>
    <row r="1338" spans="1:4" ht="15.75" customHeight="1" x14ac:dyDescent="0.35">
      <c r="A1338" s="45" t="s">
        <v>88</v>
      </c>
      <c r="B1338" s="44" t="s">
        <v>908</v>
      </c>
      <c r="C1338" s="47">
        <v>1905</v>
      </c>
      <c r="D1338" s="44">
        <v>38721</v>
      </c>
    </row>
    <row r="1339" spans="1:4" ht="15.75" customHeight="1" x14ac:dyDescent="0.35">
      <c r="A1339" s="45" t="s">
        <v>88</v>
      </c>
      <c r="B1339" s="44" t="s">
        <v>22</v>
      </c>
      <c r="C1339" s="47">
        <v>680</v>
      </c>
      <c r="D1339" s="44">
        <v>10023</v>
      </c>
    </row>
    <row r="1340" spans="1:4" ht="15.75" customHeight="1" x14ac:dyDescent="0.35">
      <c r="A1340" s="45" t="s">
        <v>88</v>
      </c>
      <c r="B1340" s="44" t="s">
        <v>884</v>
      </c>
      <c r="C1340" s="47">
        <v>324</v>
      </c>
      <c r="D1340" s="44">
        <v>10361</v>
      </c>
    </row>
    <row r="1341" spans="1:4" ht="15.75" customHeight="1" x14ac:dyDescent="0.35">
      <c r="A1341" s="45" t="s">
        <v>88</v>
      </c>
      <c r="B1341" s="44" t="s">
        <v>882</v>
      </c>
      <c r="C1341" s="47">
        <v>186</v>
      </c>
      <c r="D1341" s="44">
        <v>6809</v>
      </c>
    </row>
    <row r="1342" spans="1:4" ht="15.75" customHeight="1" x14ac:dyDescent="0.35">
      <c r="A1342" s="45" t="s">
        <v>88</v>
      </c>
      <c r="B1342" s="44" t="s">
        <v>885</v>
      </c>
      <c r="C1342" s="47">
        <v>395</v>
      </c>
      <c r="D1342" s="44">
        <v>11344</v>
      </c>
    </row>
    <row r="1343" spans="1:4" ht="15.75" customHeight="1" x14ac:dyDescent="0.35">
      <c r="A1343" s="45" t="s">
        <v>78</v>
      </c>
      <c r="B1343" s="44" t="s">
        <v>77</v>
      </c>
      <c r="C1343" s="47">
        <v>4455</v>
      </c>
      <c r="D1343" s="44">
        <v>785595</v>
      </c>
    </row>
    <row r="1344" spans="1:4" ht="15.75" customHeight="1" x14ac:dyDescent="0.35">
      <c r="A1344" s="45" t="s">
        <v>78</v>
      </c>
      <c r="B1344" s="44" t="s">
        <v>884</v>
      </c>
      <c r="C1344" s="47">
        <v>57</v>
      </c>
      <c r="D1344" s="44">
        <v>1869</v>
      </c>
    </row>
    <row r="1345" spans="1:4" ht="15.75" customHeight="1" x14ac:dyDescent="0.35">
      <c r="A1345" s="45" t="s">
        <v>78</v>
      </c>
      <c r="B1345" s="44" t="s">
        <v>898</v>
      </c>
      <c r="C1345" s="47">
        <v>2900</v>
      </c>
      <c r="D1345" s="44">
        <v>95534</v>
      </c>
    </row>
    <row r="1346" spans="1:4" ht="15.75" customHeight="1" x14ac:dyDescent="0.35">
      <c r="A1346" s="45" t="s">
        <v>78</v>
      </c>
      <c r="B1346" s="44" t="s">
        <v>888</v>
      </c>
      <c r="C1346" s="47">
        <v>801</v>
      </c>
      <c r="D1346" s="44">
        <v>125767</v>
      </c>
    </row>
    <row r="1347" spans="1:4" ht="15.75" customHeight="1" x14ac:dyDescent="0.35">
      <c r="A1347" s="45" t="s">
        <v>78</v>
      </c>
      <c r="B1347" s="44" t="s">
        <v>902</v>
      </c>
      <c r="C1347" s="47">
        <v>7886</v>
      </c>
      <c r="D1347" s="44">
        <v>1237814</v>
      </c>
    </row>
    <row r="1348" spans="1:4" ht="15.75" customHeight="1" x14ac:dyDescent="0.35">
      <c r="A1348" s="45" t="s">
        <v>78</v>
      </c>
      <c r="B1348" s="44" t="s">
        <v>321</v>
      </c>
      <c r="C1348" s="47">
        <v>573</v>
      </c>
      <c r="D1348" s="44">
        <v>140924</v>
      </c>
    </row>
    <row r="1349" spans="1:4" ht="15.75" customHeight="1" x14ac:dyDescent="0.35">
      <c r="A1349" s="45" t="s">
        <v>78</v>
      </c>
      <c r="B1349" s="44" t="s">
        <v>344</v>
      </c>
      <c r="C1349" s="47">
        <v>679</v>
      </c>
      <c r="D1349" s="44">
        <v>151085</v>
      </c>
    </row>
    <row r="1350" spans="1:4" ht="15.75" customHeight="1" x14ac:dyDescent="0.35">
      <c r="A1350" s="45" t="s">
        <v>121</v>
      </c>
      <c r="B1350" s="44" t="s">
        <v>213</v>
      </c>
      <c r="C1350" s="47">
        <v>1806</v>
      </c>
      <c r="D1350" s="44">
        <v>52915</v>
      </c>
    </row>
    <row r="1351" spans="1:4" ht="15.75" customHeight="1" x14ac:dyDescent="0.35">
      <c r="A1351" s="45" t="s">
        <v>121</v>
      </c>
      <c r="B1351" s="44" t="s">
        <v>268</v>
      </c>
      <c r="C1351" s="47">
        <v>1449</v>
      </c>
      <c r="D1351" s="44">
        <v>74557</v>
      </c>
    </row>
    <row r="1352" spans="1:4" ht="15.75" customHeight="1" x14ac:dyDescent="0.35">
      <c r="A1352" s="45" t="s">
        <v>121</v>
      </c>
      <c r="B1352" s="44" t="s">
        <v>20</v>
      </c>
      <c r="C1352" s="47">
        <v>440</v>
      </c>
      <c r="D1352" s="44">
        <v>35858</v>
      </c>
    </row>
    <row r="1353" spans="1:4" ht="15.75" customHeight="1" x14ac:dyDescent="0.35">
      <c r="A1353" s="45" t="s">
        <v>121</v>
      </c>
      <c r="B1353" s="44" t="s">
        <v>356</v>
      </c>
      <c r="C1353" s="47">
        <v>22007</v>
      </c>
      <c r="D1353" s="44">
        <v>292194</v>
      </c>
    </row>
    <row r="1354" spans="1:4" ht="15.75" customHeight="1" x14ac:dyDescent="0.35">
      <c r="A1354" s="45" t="s">
        <v>121</v>
      </c>
      <c r="B1354" s="44" t="s">
        <v>363</v>
      </c>
      <c r="C1354" s="47">
        <v>252</v>
      </c>
      <c r="D1354" s="44">
        <v>4623</v>
      </c>
    </row>
    <row r="1355" spans="1:4" ht="15.75" customHeight="1" x14ac:dyDescent="0.35">
      <c r="A1355" s="45" t="s">
        <v>121</v>
      </c>
      <c r="B1355" s="44" t="s">
        <v>892</v>
      </c>
      <c r="C1355" s="47">
        <v>2447</v>
      </c>
      <c r="D1355" s="44">
        <v>30364</v>
      </c>
    </row>
    <row r="1356" spans="1:4" ht="15.75" customHeight="1" x14ac:dyDescent="0.35">
      <c r="A1356" s="45" t="s">
        <v>121</v>
      </c>
      <c r="B1356" s="44" t="s">
        <v>906</v>
      </c>
      <c r="C1356" s="47">
        <v>1800</v>
      </c>
      <c r="D1356" s="44">
        <v>22337</v>
      </c>
    </row>
    <row r="1357" spans="1:4" ht="15.75" customHeight="1" x14ac:dyDescent="0.35">
      <c r="A1357" s="45" t="s">
        <v>121</v>
      </c>
      <c r="B1357" s="44" t="s">
        <v>893</v>
      </c>
      <c r="C1357" s="47">
        <v>179</v>
      </c>
      <c r="D1357" s="44">
        <v>1060</v>
      </c>
    </row>
    <row r="1358" spans="1:4" ht="15.75" customHeight="1" x14ac:dyDescent="0.35">
      <c r="A1358" s="45" t="s">
        <v>121</v>
      </c>
      <c r="B1358" s="44" t="s">
        <v>907</v>
      </c>
      <c r="C1358" s="47">
        <v>222</v>
      </c>
      <c r="D1358" s="44">
        <v>1311</v>
      </c>
    </row>
    <row r="1359" spans="1:4" ht="15.75" customHeight="1" x14ac:dyDescent="0.35">
      <c r="A1359" s="45" t="s">
        <v>121</v>
      </c>
      <c r="B1359" s="44" t="s">
        <v>894</v>
      </c>
      <c r="C1359" s="47">
        <v>401</v>
      </c>
      <c r="D1359" s="44">
        <v>6701</v>
      </c>
    </row>
    <row r="1360" spans="1:4" ht="15.75" customHeight="1" x14ac:dyDescent="0.35">
      <c r="A1360" s="45" t="s">
        <v>121</v>
      </c>
      <c r="B1360" s="44" t="s">
        <v>908</v>
      </c>
      <c r="C1360" s="47">
        <v>1216</v>
      </c>
      <c r="D1360" s="44">
        <v>20304</v>
      </c>
    </row>
    <row r="1361" spans="1:4" ht="15.75" customHeight="1" x14ac:dyDescent="0.35">
      <c r="A1361" s="45" t="s">
        <v>236</v>
      </c>
      <c r="B1361" s="44" t="s">
        <v>234</v>
      </c>
      <c r="C1361" s="47">
        <v>344</v>
      </c>
      <c r="D1361" s="44">
        <v>6017</v>
      </c>
    </row>
    <row r="1362" spans="1:4" ht="15.75" customHeight="1" x14ac:dyDescent="0.35">
      <c r="A1362" s="45" t="s">
        <v>874</v>
      </c>
      <c r="B1362" s="44" t="s">
        <v>899</v>
      </c>
      <c r="C1362" s="47">
        <v>1191</v>
      </c>
      <c r="D1362" s="44">
        <v>34383</v>
      </c>
    </row>
    <row r="1363" spans="1:4" ht="15.75" customHeight="1" x14ac:dyDescent="0.35">
      <c r="A1363" s="45" t="s">
        <v>874</v>
      </c>
      <c r="B1363" s="44" t="s">
        <v>891</v>
      </c>
      <c r="C1363" s="47">
        <v>0</v>
      </c>
      <c r="D1363" s="44">
        <v>8</v>
      </c>
    </row>
    <row r="1364" spans="1:4" ht="15.75" customHeight="1" x14ac:dyDescent="0.35">
      <c r="A1364" s="45" t="s">
        <v>874</v>
      </c>
      <c r="B1364" s="44" t="s">
        <v>905</v>
      </c>
      <c r="C1364" s="47">
        <v>1141</v>
      </c>
      <c r="D1364" s="44">
        <v>44836</v>
      </c>
    </row>
    <row r="1365" spans="1:4" ht="15.75" customHeight="1" x14ac:dyDescent="0.35">
      <c r="A1365" s="45" t="s">
        <v>874</v>
      </c>
      <c r="B1365" s="44" t="s">
        <v>364</v>
      </c>
      <c r="C1365" s="47">
        <v>59</v>
      </c>
      <c r="D1365" s="44">
        <v>1581</v>
      </c>
    </row>
    <row r="1366" spans="1:4" ht="15.75" customHeight="1" x14ac:dyDescent="0.35">
      <c r="A1366" s="45" t="s">
        <v>312</v>
      </c>
      <c r="B1366" s="44" t="s">
        <v>20</v>
      </c>
      <c r="C1366" s="47">
        <v>844</v>
      </c>
      <c r="D1366" s="44">
        <v>68496</v>
      </c>
    </row>
    <row r="1367" spans="1:4" ht="15.75" customHeight="1" x14ac:dyDescent="0.35">
      <c r="A1367" s="45" t="s">
        <v>286</v>
      </c>
      <c r="B1367" s="44" t="s">
        <v>268</v>
      </c>
      <c r="C1367" s="47">
        <v>1914</v>
      </c>
      <c r="D1367" s="44">
        <v>49237</v>
      </c>
    </row>
    <row r="1368" spans="1:4" x14ac:dyDescent="0.35">
      <c r="A1368" s="45" t="s">
        <v>227</v>
      </c>
      <c r="B1368" s="44" t="s">
        <v>224</v>
      </c>
      <c r="C1368" s="47">
        <v>357</v>
      </c>
      <c r="D1368" s="44">
        <v>11613</v>
      </c>
    </row>
    <row r="1369" spans="1:4" ht="15.75" customHeight="1" x14ac:dyDescent="0.35">
      <c r="A1369" s="45" t="s">
        <v>227</v>
      </c>
      <c r="B1369" s="44" t="s">
        <v>325</v>
      </c>
      <c r="C1369" s="47">
        <v>0</v>
      </c>
      <c r="D1369" s="44">
        <v>0</v>
      </c>
    </row>
    <row r="1370" spans="1:4" ht="15.75" customHeight="1" x14ac:dyDescent="0.35">
      <c r="A1370" s="45" t="s">
        <v>362</v>
      </c>
      <c r="B1370" s="44" t="s">
        <v>356</v>
      </c>
      <c r="C1370" s="47">
        <v>9508</v>
      </c>
      <c r="D1370" s="44">
        <v>156147</v>
      </c>
    </row>
    <row r="1371" spans="1:4" ht="15.75" customHeight="1" x14ac:dyDescent="0.35">
      <c r="A1371" s="45" t="s">
        <v>362</v>
      </c>
      <c r="B1371" s="44" t="s">
        <v>363</v>
      </c>
      <c r="C1371" s="47">
        <v>1187</v>
      </c>
      <c r="D1371" s="44">
        <v>23779</v>
      </c>
    </row>
    <row r="1372" spans="1:4" ht="15.75" customHeight="1" x14ac:dyDescent="0.35">
      <c r="A1372" s="45" t="s">
        <v>387</v>
      </c>
      <c r="B1372" s="44" t="s">
        <v>386</v>
      </c>
      <c r="C1372" s="47">
        <v>81</v>
      </c>
      <c r="D1372" s="44">
        <v>24367</v>
      </c>
    </row>
    <row r="1373" spans="1:4" ht="15.75" customHeight="1" x14ac:dyDescent="0.35">
      <c r="A1373" s="45" t="s">
        <v>175</v>
      </c>
      <c r="B1373" s="44" t="s">
        <v>147</v>
      </c>
      <c r="C1373" s="47">
        <v>781</v>
      </c>
      <c r="D1373" s="44">
        <v>12817</v>
      </c>
    </row>
    <row r="1374" spans="1:4" ht="15.75" customHeight="1" x14ac:dyDescent="0.35">
      <c r="A1374" s="45" t="s">
        <v>122</v>
      </c>
      <c r="B1374" s="44" t="s">
        <v>147</v>
      </c>
      <c r="C1374" s="47">
        <v>2611</v>
      </c>
      <c r="D1374" s="44">
        <v>43382</v>
      </c>
    </row>
    <row r="1375" spans="1:4" ht="15.75" customHeight="1" x14ac:dyDescent="0.35">
      <c r="A1375" s="45" t="s">
        <v>122</v>
      </c>
      <c r="B1375" s="44" t="s">
        <v>213</v>
      </c>
      <c r="C1375" s="47">
        <v>726</v>
      </c>
      <c r="D1375" s="44">
        <v>25897</v>
      </c>
    </row>
    <row r="1376" spans="1:4" ht="15.75" customHeight="1" x14ac:dyDescent="0.35">
      <c r="A1376" s="45" t="s">
        <v>122</v>
      </c>
      <c r="B1376" s="44" t="s">
        <v>890</v>
      </c>
      <c r="C1376" s="47">
        <v>72</v>
      </c>
      <c r="D1376" s="44">
        <v>2768</v>
      </c>
    </row>
    <row r="1377" spans="1:4" ht="15.75" customHeight="1" x14ac:dyDescent="0.35">
      <c r="A1377" s="45" t="s">
        <v>122</v>
      </c>
      <c r="B1377" s="44" t="s">
        <v>904</v>
      </c>
      <c r="C1377" s="47">
        <v>1602</v>
      </c>
      <c r="D1377" s="44">
        <v>61242</v>
      </c>
    </row>
    <row r="1378" spans="1:4" ht="15.75" customHeight="1" x14ac:dyDescent="0.35">
      <c r="A1378" s="45" t="s">
        <v>122</v>
      </c>
      <c r="B1378" s="44" t="s">
        <v>268</v>
      </c>
      <c r="C1378" s="47">
        <v>2232</v>
      </c>
      <c r="D1378" s="44">
        <v>130774</v>
      </c>
    </row>
    <row r="1379" spans="1:4" ht="15.75" customHeight="1" x14ac:dyDescent="0.35">
      <c r="A1379" s="45" t="s">
        <v>122</v>
      </c>
      <c r="B1379" s="44" t="s">
        <v>302</v>
      </c>
      <c r="C1379" s="47">
        <v>1</v>
      </c>
      <c r="D1379" s="44">
        <v>17</v>
      </c>
    </row>
    <row r="1380" spans="1:4" ht="15.75" customHeight="1" x14ac:dyDescent="0.35">
      <c r="A1380" s="45" t="s">
        <v>122</v>
      </c>
      <c r="B1380" s="44" t="s">
        <v>20</v>
      </c>
      <c r="C1380" s="47">
        <v>988</v>
      </c>
      <c r="D1380" s="44">
        <v>67180</v>
      </c>
    </row>
    <row r="1381" spans="1:4" ht="15.75" customHeight="1" x14ac:dyDescent="0.35">
      <c r="A1381" s="45" t="s">
        <v>122</v>
      </c>
      <c r="B1381" s="44" t="s">
        <v>345</v>
      </c>
      <c r="C1381" s="47">
        <v>25</v>
      </c>
      <c r="D1381" s="44">
        <v>2417</v>
      </c>
    </row>
    <row r="1382" spans="1:4" ht="15.75" customHeight="1" x14ac:dyDescent="0.35">
      <c r="A1382" s="45" t="s">
        <v>122</v>
      </c>
      <c r="B1382" s="44" t="s">
        <v>353</v>
      </c>
      <c r="C1382" s="47">
        <v>858</v>
      </c>
      <c r="D1382" s="44">
        <v>83198</v>
      </c>
    </row>
    <row r="1383" spans="1:4" ht="15.75" customHeight="1" x14ac:dyDescent="0.35">
      <c r="A1383" s="45" t="s">
        <v>122</v>
      </c>
      <c r="B1383" s="44" t="s">
        <v>364</v>
      </c>
      <c r="C1383" s="47">
        <v>159</v>
      </c>
      <c r="D1383" s="44">
        <v>4260</v>
      </c>
    </row>
    <row r="1384" spans="1:4" ht="15.75" customHeight="1" x14ac:dyDescent="0.35">
      <c r="A1384" s="45" t="s">
        <v>122</v>
      </c>
      <c r="B1384" s="44" t="s">
        <v>892</v>
      </c>
      <c r="C1384" s="47">
        <v>196</v>
      </c>
      <c r="D1384" s="44">
        <v>2573</v>
      </c>
    </row>
    <row r="1385" spans="1:4" ht="15.75" customHeight="1" x14ac:dyDescent="0.35">
      <c r="A1385" s="45" t="s">
        <v>122</v>
      </c>
      <c r="B1385" s="44" t="s">
        <v>906</v>
      </c>
      <c r="C1385" s="47">
        <v>3723</v>
      </c>
      <c r="D1385" s="44">
        <v>48836</v>
      </c>
    </row>
    <row r="1386" spans="1:4" ht="15.75" customHeight="1" x14ac:dyDescent="0.35">
      <c r="A1386" s="45" t="s">
        <v>122</v>
      </c>
      <c r="B1386" s="44" t="s">
        <v>893</v>
      </c>
      <c r="C1386" s="47">
        <v>121</v>
      </c>
      <c r="D1386" s="44">
        <v>1670</v>
      </c>
    </row>
    <row r="1387" spans="1:4" ht="15.75" customHeight="1" x14ac:dyDescent="0.35">
      <c r="A1387" s="45" t="s">
        <v>122</v>
      </c>
      <c r="B1387" s="44" t="s">
        <v>907</v>
      </c>
      <c r="C1387" s="47">
        <v>5287</v>
      </c>
      <c r="D1387" s="44">
        <v>72996</v>
      </c>
    </row>
    <row r="1388" spans="1:4" ht="15.75" customHeight="1" x14ac:dyDescent="0.35">
      <c r="A1388" s="45" t="s">
        <v>122</v>
      </c>
      <c r="B1388" s="44" t="s">
        <v>894</v>
      </c>
      <c r="C1388" s="47">
        <v>19</v>
      </c>
      <c r="D1388" s="44">
        <v>402</v>
      </c>
    </row>
    <row r="1389" spans="1:4" ht="15.75" customHeight="1" x14ac:dyDescent="0.35">
      <c r="A1389" s="45" t="s">
        <v>122</v>
      </c>
      <c r="B1389" s="44" t="s">
        <v>908</v>
      </c>
      <c r="C1389" s="47">
        <v>2107</v>
      </c>
      <c r="D1389" s="44">
        <v>44758</v>
      </c>
    </row>
    <row r="1390" spans="1:4" ht="15.75" customHeight="1" x14ac:dyDescent="0.35">
      <c r="A1390" s="45" t="s">
        <v>122</v>
      </c>
      <c r="B1390" s="44" t="s">
        <v>22</v>
      </c>
      <c r="C1390" s="47">
        <v>115</v>
      </c>
      <c r="D1390" s="44">
        <v>2336</v>
      </c>
    </row>
    <row r="1391" spans="1:4" ht="15.75" customHeight="1" x14ac:dyDescent="0.35">
      <c r="A1391" s="45" t="s">
        <v>176</v>
      </c>
      <c r="B1391" s="44" t="s">
        <v>147</v>
      </c>
      <c r="C1391" s="47">
        <v>1495</v>
      </c>
      <c r="D1391" s="44">
        <v>28724</v>
      </c>
    </row>
    <row r="1392" spans="1:4" ht="15.75" customHeight="1" x14ac:dyDescent="0.35">
      <c r="A1392" s="45" t="s">
        <v>176</v>
      </c>
      <c r="B1392" s="44" t="s">
        <v>894</v>
      </c>
      <c r="C1392" s="47">
        <v>7</v>
      </c>
      <c r="D1392" s="44">
        <v>109</v>
      </c>
    </row>
    <row r="1393" spans="1:4" ht="15.75" customHeight="1" x14ac:dyDescent="0.35">
      <c r="A1393" s="45" t="s">
        <v>176</v>
      </c>
      <c r="B1393" s="44" t="s">
        <v>908</v>
      </c>
      <c r="C1393" s="47">
        <v>1353</v>
      </c>
      <c r="D1393" s="44">
        <v>21068</v>
      </c>
    </row>
    <row r="1394" spans="1:4" ht="15.75" customHeight="1" x14ac:dyDescent="0.35">
      <c r="A1394" s="45" t="s">
        <v>177</v>
      </c>
      <c r="B1394" s="44" t="s">
        <v>147</v>
      </c>
      <c r="C1394" s="47">
        <v>932</v>
      </c>
      <c r="D1394" s="44">
        <v>20357</v>
      </c>
    </row>
    <row r="1395" spans="1:4" ht="15.75" customHeight="1" x14ac:dyDescent="0.35">
      <c r="A1395" s="45" t="s">
        <v>385</v>
      </c>
      <c r="B1395" s="44" t="s">
        <v>213</v>
      </c>
      <c r="C1395" s="47">
        <v>1788</v>
      </c>
      <c r="D1395" s="44">
        <v>68157</v>
      </c>
    </row>
    <row r="1396" spans="1:4" ht="15.75" customHeight="1" x14ac:dyDescent="0.35">
      <c r="A1396" s="45" t="s">
        <v>399</v>
      </c>
      <c r="B1396" s="44" t="s">
        <v>218</v>
      </c>
      <c r="C1396" s="47">
        <v>123173</v>
      </c>
      <c r="D1396" s="44">
        <v>173793</v>
      </c>
    </row>
    <row r="1397" spans="1:4" ht="15.75" customHeight="1" x14ac:dyDescent="0.35">
      <c r="A1397" s="45" t="s">
        <v>399</v>
      </c>
      <c r="B1397" s="44" t="s">
        <v>224</v>
      </c>
      <c r="C1397" s="47">
        <v>7752</v>
      </c>
      <c r="D1397" s="44">
        <v>355093</v>
      </c>
    </row>
    <row r="1398" spans="1:4" ht="15.75" customHeight="1" x14ac:dyDescent="0.35">
      <c r="A1398" s="45" t="s">
        <v>399</v>
      </c>
      <c r="B1398" s="44" t="s">
        <v>903</v>
      </c>
      <c r="C1398" s="47">
        <v>72</v>
      </c>
      <c r="D1398" s="44">
        <v>5301</v>
      </c>
    </row>
    <row r="1399" spans="1:4" ht="15.75" customHeight="1" x14ac:dyDescent="0.35">
      <c r="A1399" s="45" t="s">
        <v>399</v>
      </c>
      <c r="B1399" s="44" t="s">
        <v>325</v>
      </c>
      <c r="C1399" s="47">
        <v>0</v>
      </c>
      <c r="D1399" s="44">
        <v>0</v>
      </c>
    </row>
    <row r="1400" spans="1:4" ht="15.75" customHeight="1" x14ac:dyDescent="0.35">
      <c r="A1400" s="45" t="s">
        <v>399</v>
      </c>
      <c r="B1400" s="44" t="s">
        <v>342</v>
      </c>
      <c r="C1400" s="47">
        <v>10949</v>
      </c>
      <c r="D1400" s="44">
        <v>993831</v>
      </c>
    </row>
    <row r="1401" spans="1:4" ht="15.75" customHeight="1" x14ac:dyDescent="0.35">
      <c r="A1401" s="45" t="s">
        <v>399</v>
      </c>
      <c r="B1401" s="44" t="s">
        <v>369</v>
      </c>
      <c r="C1401" s="47">
        <v>1135</v>
      </c>
      <c r="D1401" s="44">
        <v>591676</v>
      </c>
    </row>
    <row r="1402" spans="1:4" ht="15.75" customHeight="1" x14ac:dyDescent="0.35">
      <c r="A1402" s="45" t="s">
        <v>123</v>
      </c>
      <c r="B1402" s="44" t="s">
        <v>147</v>
      </c>
      <c r="C1402" s="47">
        <v>55</v>
      </c>
      <c r="D1402" s="44">
        <v>848</v>
      </c>
    </row>
    <row r="1403" spans="1:4" ht="15.75" customHeight="1" x14ac:dyDescent="0.35">
      <c r="A1403" s="45" t="s">
        <v>123</v>
      </c>
      <c r="B1403" s="44" t="s">
        <v>213</v>
      </c>
      <c r="C1403" s="47">
        <v>48</v>
      </c>
      <c r="D1403" s="44">
        <v>799</v>
      </c>
    </row>
    <row r="1404" spans="1:4" ht="15.75" customHeight="1" x14ac:dyDescent="0.35">
      <c r="A1404" s="45" t="s">
        <v>123</v>
      </c>
      <c r="B1404" s="44" t="s">
        <v>889</v>
      </c>
      <c r="C1404" s="47">
        <v>43</v>
      </c>
      <c r="D1404" s="44">
        <v>3166</v>
      </c>
    </row>
    <row r="1405" spans="1:4" ht="15.75" customHeight="1" x14ac:dyDescent="0.35">
      <c r="A1405" s="45" t="s">
        <v>123</v>
      </c>
      <c r="B1405" s="44" t="s">
        <v>903</v>
      </c>
      <c r="C1405" s="47">
        <v>151</v>
      </c>
      <c r="D1405" s="44">
        <v>11117</v>
      </c>
    </row>
    <row r="1406" spans="1:4" ht="15.75" customHeight="1" x14ac:dyDescent="0.35">
      <c r="A1406" s="45" t="s">
        <v>123</v>
      </c>
      <c r="B1406" s="44" t="s">
        <v>904</v>
      </c>
      <c r="C1406" s="47">
        <v>7</v>
      </c>
      <c r="D1406" s="44">
        <v>289</v>
      </c>
    </row>
    <row r="1407" spans="1:4" ht="15.75" customHeight="1" x14ac:dyDescent="0.35">
      <c r="A1407" s="45" t="s">
        <v>123</v>
      </c>
      <c r="B1407" s="44" t="s">
        <v>262</v>
      </c>
      <c r="C1407" s="47">
        <v>33</v>
      </c>
      <c r="D1407" s="44">
        <v>821</v>
      </c>
    </row>
    <row r="1408" spans="1:4" ht="15.75" customHeight="1" x14ac:dyDescent="0.35">
      <c r="A1408" s="45" t="s">
        <v>123</v>
      </c>
      <c r="B1408" s="44" t="s">
        <v>268</v>
      </c>
      <c r="C1408" s="47">
        <v>157</v>
      </c>
      <c r="D1408" s="44">
        <v>7172</v>
      </c>
    </row>
    <row r="1409" spans="1:4" ht="15.75" customHeight="1" x14ac:dyDescent="0.35">
      <c r="A1409" s="45" t="s">
        <v>123</v>
      </c>
      <c r="B1409" s="44" t="s">
        <v>20</v>
      </c>
      <c r="C1409" s="47">
        <v>72</v>
      </c>
      <c r="D1409" s="44">
        <v>1745</v>
      </c>
    </row>
    <row r="1410" spans="1:4" ht="15.75" customHeight="1" x14ac:dyDescent="0.35">
      <c r="A1410" s="45" t="s">
        <v>123</v>
      </c>
      <c r="B1410" s="44" t="s">
        <v>345</v>
      </c>
      <c r="C1410" s="47">
        <v>167</v>
      </c>
      <c r="D1410" s="44">
        <v>18859</v>
      </c>
    </row>
    <row r="1411" spans="1:4" ht="15.75" customHeight="1" x14ac:dyDescent="0.35">
      <c r="A1411" s="45" t="s">
        <v>123</v>
      </c>
      <c r="B1411" s="44" t="s">
        <v>353</v>
      </c>
      <c r="C1411" s="47">
        <v>8127</v>
      </c>
      <c r="D1411" s="44">
        <v>913330</v>
      </c>
    </row>
    <row r="1412" spans="1:4" x14ac:dyDescent="0.35">
      <c r="A1412" s="45" t="s">
        <v>123</v>
      </c>
      <c r="B1412" s="44" t="s">
        <v>356</v>
      </c>
      <c r="C1412" s="47">
        <v>12730</v>
      </c>
      <c r="D1412" s="44">
        <v>204709</v>
      </c>
    </row>
    <row r="1413" spans="1:4" ht="15.75" customHeight="1" x14ac:dyDescent="0.35">
      <c r="A1413" s="45" t="s">
        <v>123</v>
      </c>
      <c r="B1413" s="44" t="s">
        <v>363</v>
      </c>
      <c r="C1413" s="47">
        <v>19521</v>
      </c>
      <c r="D1413" s="44">
        <v>326386</v>
      </c>
    </row>
    <row r="1414" spans="1:4" ht="15.75" customHeight="1" x14ac:dyDescent="0.35">
      <c r="A1414" s="45" t="s">
        <v>123</v>
      </c>
      <c r="B1414" s="44" t="s">
        <v>892</v>
      </c>
      <c r="C1414" s="47">
        <v>192</v>
      </c>
      <c r="D1414" s="44">
        <v>2519</v>
      </c>
    </row>
    <row r="1415" spans="1:4" ht="15.75" customHeight="1" x14ac:dyDescent="0.35">
      <c r="A1415" s="45" t="s">
        <v>123</v>
      </c>
      <c r="B1415" s="44" t="s">
        <v>906</v>
      </c>
      <c r="C1415" s="47">
        <v>393</v>
      </c>
      <c r="D1415" s="44">
        <v>5152</v>
      </c>
    </row>
    <row r="1416" spans="1:4" ht="15.75" customHeight="1" x14ac:dyDescent="0.35">
      <c r="A1416" s="45" t="s">
        <v>123</v>
      </c>
      <c r="B1416" s="44" t="s">
        <v>893</v>
      </c>
      <c r="C1416" s="47">
        <v>9</v>
      </c>
      <c r="D1416" s="44">
        <v>80</v>
      </c>
    </row>
    <row r="1417" spans="1:4" ht="15.75" customHeight="1" x14ac:dyDescent="0.35">
      <c r="A1417" s="45" t="s">
        <v>123</v>
      </c>
      <c r="B1417" s="44" t="s">
        <v>907</v>
      </c>
      <c r="C1417" s="47">
        <v>157</v>
      </c>
      <c r="D1417" s="44">
        <v>1453</v>
      </c>
    </row>
    <row r="1418" spans="1:4" ht="15.75" customHeight="1" x14ac:dyDescent="0.35">
      <c r="A1418" s="45" t="s">
        <v>123</v>
      </c>
      <c r="B1418" s="44" t="s">
        <v>370</v>
      </c>
      <c r="C1418" s="47">
        <v>495</v>
      </c>
      <c r="D1418" s="44">
        <v>7473</v>
      </c>
    </row>
    <row r="1419" spans="1:4" ht="15.75" customHeight="1" x14ac:dyDescent="0.35">
      <c r="A1419" s="45" t="s">
        <v>123</v>
      </c>
      <c r="B1419" s="44" t="s">
        <v>894</v>
      </c>
      <c r="C1419" s="47">
        <v>15</v>
      </c>
      <c r="D1419" s="44">
        <v>303</v>
      </c>
    </row>
    <row r="1420" spans="1:4" ht="15.75" customHeight="1" x14ac:dyDescent="0.35">
      <c r="A1420" s="45" t="s">
        <v>123</v>
      </c>
      <c r="B1420" s="44" t="s">
        <v>908</v>
      </c>
      <c r="C1420" s="47">
        <v>323</v>
      </c>
      <c r="D1420" s="44">
        <v>6668</v>
      </c>
    </row>
    <row r="1421" spans="1:4" ht="15.75" customHeight="1" x14ac:dyDescent="0.35">
      <c r="A1421" s="45" t="s">
        <v>240</v>
      </c>
      <c r="B1421" s="44" t="s">
        <v>889</v>
      </c>
      <c r="C1421" s="47">
        <v>734</v>
      </c>
      <c r="D1421" s="44">
        <v>60345</v>
      </c>
    </row>
    <row r="1422" spans="1:4" ht="15.75" customHeight="1" x14ac:dyDescent="0.35">
      <c r="A1422" s="45" t="s">
        <v>240</v>
      </c>
      <c r="B1422" s="44" t="s">
        <v>903</v>
      </c>
      <c r="C1422" s="47">
        <v>217</v>
      </c>
      <c r="D1422" s="44">
        <v>17886</v>
      </c>
    </row>
    <row r="1423" spans="1:4" ht="15.75" customHeight="1" x14ac:dyDescent="0.35">
      <c r="A1423" s="45" t="s">
        <v>240</v>
      </c>
      <c r="B1423" s="44" t="s">
        <v>890</v>
      </c>
      <c r="C1423" s="47">
        <v>1</v>
      </c>
      <c r="D1423" s="44">
        <v>28</v>
      </c>
    </row>
    <row r="1424" spans="1:4" ht="15.75" customHeight="1" x14ac:dyDescent="0.35">
      <c r="A1424" s="45" t="s">
        <v>240</v>
      </c>
      <c r="B1424" s="44" t="s">
        <v>904</v>
      </c>
      <c r="C1424" s="47">
        <v>1837</v>
      </c>
      <c r="D1424" s="44">
        <v>60023</v>
      </c>
    </row>
    <row r="1425" spans="1:4" ht="15.75" customHeight="1" x14ac:dyDescent="0.35">
      <c r="A1425" s="45" t="s">
        <v>851</v>
      </c>
      <c r="B1425" s="44" t="s">
        <v>325</v>
      </c>
      <c r="C1425" s="47">
        <v>413</v>
      </c>
      <c r="D1425" s="44">
        <v>19757</v>
      </c>
    </row>
    <row r="1426" spans="1:4" ht="15.75" customHeight="1" x14ac:dyDescent="0.35">
      <c r="A1426" s="45" t="s">
        <v>253</v>
      </c>
      <c r="B1426" s="44" t="s">
        <v>890</v>
      </c>
      <c r="C1426" s="47">
        <v>2</v>
      </c>
      <c r="D1426" s="44">
        <v>55</v>
      </c>
    </row>
    <row r="1427" spans="1:4" ht="15.75" customHeight="1" x14ac:dyDescent="0.35">
      <c r="A1427" s="45" t="s">
        <v>253</v>
      </c>
      <c r="B1427" s="44" t="s">
        <v>904</v>
      </c>
      <c r="C1427" s="47">
        <v>3066</v>
      </c>
      <c r="D1427" s="44">
        <v>90457</v>
      </c>
    </row>
    <row r="1428" spans="1:4" ht="15.75" customHeight="1" x14ac:dyDescent="0.35">
      <c r="A1428" s="45" t="s">
        <v>388</v>
      </c>
      <c r="B1428" s="44" t="s">
        <v>386</v>
      </c>
      <c r="C1428" s="47">
        <v>25</v>
      </c>
      <c r="D1428" s="44">
        <v>3875</v>
      </c>
    </row>
    <row r="1429" spans="1:4" ht="15.75" customHeight="1" x14ac:dyDescent="0.35">
      <c r="A1429" s="45" t="s">
        <v>288</v>
      </c>
      <c r="B1429" s="44" t="s">
        <v>268</v>
      </c>
      <c r="C1429" s="47">
        <v>1833</v>
      </c>
      <c r="D1429" s="44">
        <v>99813</v>
      </c>
    </row>
    <row r="1430" spans="1:4" ht="15.75" customHeight="1" x14ac:dyDescent="0.35">
      <c r="A1430" s="45" t="s">
        <v>32</v>
      </c>
      <c r="B1430" s="44" t="s">
        <v>881</v>
      </c>
      <c r="C1430" s="47">
        <v>457</v>
      </c>
      <c r="D1430" s="44">
        <v>17651</v>
      </c>
    </row>
    <row r="1431" spans="1:4" ht="15.75" customHeight="1" x14ac:dyDescent="0.35">
      <c r="A1431" s="45" t="s">
        <v>32</v>
      </c>
      <c r="B1431" s="44" t="s">
        <v>882</v>
      </c>
      <c r="C1431" s="47">
        <v>28</v>
      </c>
      <c r="D1431" s="44">
        <v>1881</v>
      </c>
    </row>
    <row r="1432" spans="1:4" x14ac:dyDescent="0.35">
      <c r="A1432" s="45" t="s">
        <v>32</v>
      </c>
      <c r="B1432" s="44" t="s">
        <v>896</v>
      </c>
      <c r="C1432" s="47">
        <v>681</v>
      </c>
      <c r="D1432" s="44">
        <v>45800</v>
      </c>
    </row>
    <row r="1433" spans="1:4" ht="15.75" customHeight="1" x14ac:dyDescent="0.35">
      <c r="A1433" s="45" t="s">
        <v>32</v>
      </c>
      <c r="B1433" s="44" t="s">
        <v>77</v>
      </c>
      <c r="C1433" s="47">
        <v>3384</v>
      </c>
      <c r="D1433" s="44">
        <v>357246</v>
      </c>
    </row>
    <row r="1434" spans="1:4" ht="15.75" customHeight="1" x14ac:dyDescent="0.35">
      <c r="A1434" s="45" t="s">
        <v>32</v>
      </c>
      <c r="B1434" s="44" t="s">
        <v>883</v>
      </c>
      <c r="C1434" s="47">
        <v>216</v>
      </c>
      <c r="D1434" s="44">
        <v>7454</v>
      </c>
    </row>
    <row r="1435" spans="1:4" ht="15.75" customHeight="1" x14ac:dyDescent="0.35">
      <c r="A1435" s="45" t="s">
        <v>32</v>
      </c>
      <c r="B1435" s="44" t="s">
        <v>897</v>
      </c>
      <c r="C1435" s="47">
        <v>1865</v>
      </c>
      <c r="D1435" s="44">
        <v>64327</v>
      </c>
    </row>
    <row r="1436" spans="1:4" ht="15.75" customHeight="1" x14ac:dyDescent="0.35">
      <c r="A1436" s="45" t="s">
        <v>32</v>
      </c>
      <c r="B1436" s="44" t="s">
        <v>884</v>
      </c>
      <c r="C1436" s="47">
        <v>6</v>
      </c>
      <c r="D1436" s="44">
        <v>193</v>
      </c>
    </row>
    <row r="1437" spans="1:4" ht="15.75" customHeight="1" x14ac:dyDescent="0.35">
      <c r="A1437" s="45" t="s">
        <v>32</v>
      </c>
      <c r="B1437" s="44" t="s">
        <v>898</v>
      </c>
      <c r="C1437" s="47">
        <v>1531</v>
      </c>
      <c r="D1437" s="44">
        <v>48120</v>
      </c>
    </row>
    <row r="1438" spans="1:4" ht="15.75" customHeight="1" x14ac:dyDescent="0.35">
      <c r="A1438" s="45" t="s">
        <v>32</v>
      </c>
      <c r="B1438" s="44" t="s">
        <v>140</v>
      </c>
      <c r="C1438" s="47">
        <v>1096</v>
      </c>
      <c r="D1438" s="44">
        <v>112866</v>
      </c>
    </row>
    <row r="1439" spans="1:4" ht="15.75" customHeight="1" x14ac:dyDescent="0.35">
      <c r="A1439" s="45" t="s">
        <v>32</v>
      </c>
      <c r="B1439" s="44" t="s">
        <v>145</v>
      </c>
      <c r="C1439" s="47">
        <v>429</v>
      </c>
      <c r="D1439" s="44">
        <v>178738</v>
      </c>
    </row>
    <row r="1440" spans="1:4" ht="15.75" customHeight="1" x14ac:dyDescent="0.35">
      <c r="A1440" s="45" t="s">
        <v>32</v>
      </c>
      <c r="B1440" s="44" t="s">
        <v>199</v>
      </c>
      <c r="C1440" s="47">
        <v>1</v>
      </c>
      <c r="D1440" s="44">
        <v>536</v>
      </c>
    </row>
    <row r="1441" spans="1:4" ht="15.75" customHeight="1" x14ac:dyDescent="0.35">
      <c r="A1441" s="45" t="s">
        <v>32</v>
      </c>
      <c r="B1441" s="44" t="s">
        <v>147</v>
      </c>
      <c r="C1441" s="47">
        <v>4119</v>
      </c>
      <c r="D1441" s="44">
        <v>69538</v>
      </c>
    </row>
    <row r="1442" spans="1:4" ht="15.75" customHeight="1" x14ac:dyDescent="0.35">
      <c r="A1442" s="45" t="s">
        <v>32</v>
      </c>
      <c r="B1442" s="44" t="s">
        <v>202</v>
      </c>
      <c r="C1442" s="47">
        <v>95</v>
      </c>
      <c r="D1442" s="44">
        <v>2785</v>
      </c>
    </row>
    <row r="1443" spans="1:4" ht="15.75" customHeight="1" x14ac:dyDescent="0.35">
      <c r="A1443" s="45" t="s">
        <v>32</v>
      </c>
      <c r="B1443" s="44" t="s">
        <v>203</v>
      </c>
      <c r="C1443" s="47">
        <v>0</v>
      </c>
      <c r="D1443" s="44">
        <v>0</v>
      </c>
    </row>
    <row r="1444" spans="1:4" ht="15.75" customHeight="1" x14ac:dyDescent="0.35">
      <c r="A1444" s="45" t="s">
        <v>32</v>
      </c>
      <c r="B1444" s="44" t="s">
        <v>213</v>
      </c>
      <c r="C1444" s="47">
        <v>2293</v>
      </c>
      <c r="D1444" s="44">
        <v>69645</v>
      </c>
    </row>
    <row r="1445" spans="1:4" ht="15.75" customHeight="1" x14ac:dyDescent="0.35">
      <c r="A1445" s="45" t="s">
        <v>32</v>
      </c>
      <c r="B1445" s="44" t="s">
        <v>234</v>
      </c>
      <c r="C1445" s="47">
        <v>139</v>
      </c>
      <c r="D1445" s="44">
        <v>2554</v>
      </c>
    </row>
    <row r="1446" spans="1:4" ht="15.75" customHeight="1" x14ac:dyDescent="0.35">
      <c r="A1446" s="45" t="s">
        <v>32</v>
      </c>
      <c r="B1446" s="44" t="s">
        <v>890</v>
      </c>
      <c r="C1446" s="47">
        <v>6</v>
      </c>
      <c r="D1446" s="44">
        <v>231</v>
      </c>
    </row>
    <row r="1447" spans="1:4" ht="15.75" customHeight="1" x14ac:dyDescent="0.35">
      <c r="A1447" s="45" t="s">
        <v>32</v>
      </c>
      <c r="B1447" s="44" t="s">
        <v>904</v>
      </c>
      <c r="C1447" s="47">
        <v>1822</v>
      </c>
      <c r="D1447" s="44">
        <v>75589</v>
      </c>
    </row>
    <row r="1448" spans="1:4" ht="15.75" customHeight="1" x14ac:dyDescent="0.35">
      <c r="A1448" s="45" t="s">
        <v>32</v>
      </c>
      <c r="B1448" s="44" t="s">
        <v>262</v>
      </c>
      <c r="C1448" s="47">
        <v>535</v>
      </c>
      <c r="D1448" s="44">
        <v>70084</v>
      </c>
    </row>
    <row r="1449" spans="1:4" ht="15.75" customHeight="1" x14ac:dyDescent="0.35">
      <c r="A1449" s="45" t="s">
        <v>32</v>
      </c>
      <c r="B1449" s="44" t="s">
        <v>268</v>
      </c>
      <c r="C1449" s="47">
        <v>4468</v>
      </c>
      <c r="D1449" s="44">
        <v>273296</v>
      </c>
    </row>
    <row r="1450" spans="1:4" ht="15.75" customHeight="1" x14ac:dyDescent="0.35">
      <c r="A1450" s="45" t="s">
        <v>32</v>
      </c>
      <c r="B1450" s="44" t="s">
        <v>302</v>
      </c>
      <c r="C1450" s="47">
        <v>6</v>
      </c>
      <c r="D1450" s="44">
        <v>105</v>
      </c>
    </row>
    <row r="1451" spans="1:4" ht="15.75" customHeight="1" x14ac:dyDescent="0.35">
      <c r="A1451" s="45" t="s">
        <v>32</v>
      </c>
      <c r="B1451" s="44" t="s">
        <v>7</v>
      </c>
      <c r="C1451" s="47">
        <v>53</v>
      </c>
      <c r="D1451" s="44">
        <v>33461</v>
      </c>
    </row>
    <row r="1452" spans="1:4" ht="15.75" customHeight="1" x14ac:dyDescent="0.35">
      <c r="A1452" s="45" t="s">
        <v>32</v>
      </c>
      <c r="B1452" s="44" t="s">
        <v>20</v>
      </c>
      <c r="C1452" s="47">
        <v>3563</v>
      </c>
      <c r="D1452" s="44">
        <v>266824</v>
      </c>
    </row>
    <row r="1453" spans="1:4" ht="15.75" customHeight="1" x14ac:dyDescent="0.35">
      <c r="A1453" s="45" t="s">
        <v>32</v>
      </c>
      <c r="B1453" s="44" t="s">
        <v>8</v>
      </c>
      <c r="C1453" s="47">
        <v>1</v>
      </c>
      <c r="D1453" s="44">
        <v>357</v>
      </c>
    </row>
    <row r="1454" spans="1:4" ht="15.75" customHeight="1" x14ac:dyDescent="0.35">
      <c r="A1454" s="45" t="s">
        <v>32</v>
      </c>
      <c r="B1454" s="44" t="s">
        <v>324</v>
      </c>
      <c r="C1454" s="47">
        <v>0</v>
      </c>
      <c r="D1454" s="44">
        <v>0</v>
      </c>
    </row>
    <row r="1455" spans="1:4" ht="15.75" customHeight="1" x14ac:dyDescent="0.35">
      <c r="A1455" s="45" t="s">
        <v>32</v>
      </c>
      <c r="B1455" s="44" t="s">
        <v>325</v>
      </c>
      <c r="C1455" s="47">
        <v>0</v>
      </c>
      <c r="D1455" s="44">
        <v>0</v>
      </c>
    </row>
    <row r="1456" spans="1:4" ht="15.75" customHeight="1" x14ac:dyDescent="0.35">
      <c r="A1456" s="45" t="s">
        <v>32</v>
      </c>
      <c r="B1456" s="44" t="s">
        <v>891</v>
      </c>
      <c r="C1456" s="47">
        <v>0</v>
      </c>
      <c r="D1456" s="44">
        <v>5</v>
      </c>
    </row>
    <row r="1457" spans="1:4" ht="15.75" customHeight="1" x14ac:dyDescent="0.35">
      <c r="A1457" s="45" t="s">
        <v>32</v>
      </c>
      <c r="B1457" s="44" t="s">
        <v>905</v>
      </c>
      <c r="C1457" s="47">
        <v>68</v>
      </c>
      <c r="D1457" s="44">
        <v>2071</v>
      </c>
    </row>
    <row r="1458" spans="1:4" ht="15.75" customHeight="1" x14ac:dyDescent="0.35">
      <c r="A1458" s="45" t="s">
        <v>32</v>
      </c>
      <c r="B1458" s="44" t="s">
        <v>345</v>
      </c>
      <c r="C1458" s="47">
        <v>917</v>
      </c>
      <c r="D1458" s="44">
        <v>87372</v>
      </c>
    </row>
    <row r="1459" spans="1:4" x14ac:dyDescent="0.35">
      <c r="A1459" s="45" t="s">
        <v>32</v>
      </c>
      <c r="B1459" s="44" t="s">
        <v>353</v>
      </c>
      <c r="C1459" s="47">
        <v>4548</v>
      </c>
      <c r="D1459" s="44">
        <v>432546</v>
      </c>
    </row>
    <row r="1460" spans="1:4" ht="15.75" customHeight="1" x14ac:dyDescent="0.35">
      <c r="A1460" s="45" t="s">
        <v>32</v>
      </c>
      <c r="B1460" s="44" t="s">
        <v>356</v>
      </c>
      <c r="C1460" s="47">
        <v>14934</v>
      </c>
      <c r="D1460" s="44">
        <v>206669</v>
      </c>
    </row>
    <row r="1461" spans="1:4" ht="15.75" customHeight="1" x14ac:dyDescent="0.35">
      <c r="A1461" s="45" t="s">
        <v>32</v>
      </c>
      <c r="B1461" s="44" t="s">
        <v>363</v>
      </c>
      <c r="C1461" s="47">
        <v>15547</v>
      </c>
      <c r="D1461" s="44">
        <v>264455</v>
      </c>
    </row>
    <row r="1462" spans="1:4" ht="15.75" customHeight="1" x14ac:dyDescent="0.35">
      <c r="A1462" s="45" t="s">
        <v>32</v>
      </c>
      <c r="B1462" s="44" t="s">
        <v>892</v>
      </c>
      <c r="C1462" s="47">
        <v>3523</v>
      </c>
      <c r="D1462" s="44">
        <v>54564</v>
      </c>
    </row>
    <row r="1463" spans="1:4" ht="15.75" customHeight="1" x14ac:dyDescent="0.35">
      <c r="A1463" s="45" t="s">
        <v>32</v>
      </c>
      <c r="B1463" s="44" t="s">
        <v>906</v>
      </c>
      <c r="C1463" s="47">
        <v>14635</v>
      </c>
      <c r="D1463" s="44">
        <v>226680</v>
      </c>
    </row>
    <row r="1464" spans="1:4" ht="15.75" customHeight="1" x14ac:dyDescent="0.35">
      <c r="A1464" s="45" t="s">
        <v>32</v>
      </c>
      <c r="B1464" s="44" t="s">
        <v>893</v>
      </c>
      <c r="C1464" s="47">
        <v>124</v>
      </c>
      <c r="D1464" s="44">
        <v>5591</v>
      </c>
    </row>
    <row r="1465" spans="1:4" ht="15.75" customHeight="1" x14ac:dyDescent="0.35">
      <c r="A1465" s="45" t="s">
        <v>32</v>
      </c>
      <c r="B1465" s="44" t="s">
        <v>907</v>
      </c>
      <c r="C1465" s="47">
        <v>2151</v>
      </c>
      <c r="D1465" s="44">
        <v>97284</v>
      </c>
    </row>
    <row r="1466" spans="1:4" ht="15.75" customHeight="1" x14ac:dyDescent="0.35">
      <c r="A1466" s="45" t="s">
        <v>32</v>
      </c>
      <c r="B1466" s="44" t="s">
        <v>370</v>
      </c>
      <c r="C1466" s="47">
        <v>1120</v>
      </c>
      <c r="D1466" s="44">
        <v>28760</v>
      </c>
    </row>
    <row r="1467" spans="1:4" ht="15.75" customHeight="1" x14ac:dyDescent="0.35">
      <c r="A1467" s="45" t="s">
        <v>32</v>
      </c>
      <c r="B1467" s="44" t="s">
        <v>374</v>
      </c>
      <c r="C1467" s="47">
        <v>29</v>
      </c>
      <c r="D1467" s="44">
        <v>6116</v>
      </c>
    </row>
    <row r="1468" spans="1:4" x14ac:dyDescent="0.35">
      <c r="A1468" s="45" t="s">
        <v>32</v>
      </c>
      <c r="B1468" s="44" t="s">
        <v>894</v>
      </c>
      <c r="C1468" s="47">
        <v>376</v>
      </c>
      <c r="D1468" s="44">
        <v>7045</v>
      </c>
    </row>
    <row r="1469" spans="1:4" x14ac:dyDescent="0.35">
      <c r="A1469" s="45" t="s">
        <v>32</v>
      </c>
      <c r="B1469" s="44" t="s">
        <v>908</v>
      </c>
      <c r="C1469" s="47">
        <v>5819</v>
      </c>
      <c r="D1469" s="44">
        <v>109025</v>
      </c>
    </row>
    <row r="1470" spans="1:4" x14ac:dyDescent="0.35">
      <c r="A1470" s="45" t="s">
        <v>32</v>
      </c>
      <c r="B1470" s="44" t="s">
        <v>380</v>
      </c>
      <c r="C1470" s="47">
        <v>1</v>
      </c>
      <c r="D1470" s="44">
        <v>344</v>
      </c>
    </row>
    <row r="1471" spans="1:4" x14ac:dyDescent="0.35">
      <c r="A1471" s="45" t="s">
        <v>32</v>
      </c>
      <c r="B1471" s="44" t="s">
        <v>22</v>
      </c>
      <c r="C1471" s="47">
        <v>1</v>
      </c>
      <c r="D1471" s="44">
        <v>141</v>
      </c>
    </row>
    <row r="1472" spans="1:4" x14ac:dyDescent="0.35">
      <c r="A1472" s="45" t="s">
        <v>32</v>
      </c>
      <c r="B1472" s="44" t="s">
        <v>381</v>
      </c>
      <c r="C1472" s="47">
        <v>14</v>
      </c>
      <c r="D1472" s="44">
        <v>2918</v>
      </c>
    </row>
    <row r="1473" spans="1:4" x14ac:dyDescent="0.35">
      <c r="A1473" s="45" t="s">
        <v>361</v>
      </c>
      <c r="B1473" s="44" t="s">
        <v>356</v>
      </c>
      <c r="C1473" s="47">
        <v>15710</v>
      </c>
      <c r="D1473" s="44">
        <v>210935</v>
      </c>
    </row>
    <row r="1474" spans="1:4" x14ac:dyDescent="0.35">
      <c r="A1474" s="45" t="s">
        <v>361</v>
      </c>
      <c r="B1474" s="44" t="s">
        <v>363</v>
      </c>
      <c r="C1474" s="47">
        <v>8461</v>
      </c>
      <c r="D1474" s="44">
        <v>176545</v>
      </c>
    </row>
    <row r="1475" spans="1:4" x14ac:dyDescent="0.35">
      <c r="A1475" s="45" t="s">
        <v>178</v>
      </c>
      <c r="B1475" s="44" t="s">
        <v>213</v>
      </c>
      <c r="C1475" s="47">
        <v>15</v>
      </c>
      <c r="D1475" s="44">
        <v>221</v>
      </c>
    </row>
    <row r="1476" spans="1:4" x14ac:dyDescent="0.35">
      <c r="A1476" s="45" t="s">
        <v>178</v>
      </c>
      <c r="B1476" s="44" t="s">
        <v>370</v>
      </c>
      <c r="C1476" s="47">
        <v>39</v>
      </c>
      <c r="D1476" s="44">
        <v>650</v>
      </c>
    </row>
    <row r="1477" spans="1:4" x14ac:dyDescent="0.35">
      <c r="A1477" s="45" t="s">
        <v>304</v>
      </c>
      <c r="B1477" s="44" t="s">
        <v>303</v>
      </c>
      <c r="C1477" s="47">
        <v>6087</v>
      </c>
      <c r="D1477" s="44">
        <v>221810</v>
      </c>
    </row>
    <row r="1478" spans="1:4" x14ac:dyDescent="0.35">
      <c r="A1478" s="45" t="s">
        <v>289</v>
      </c>
      <c r="B1478" s="44" t="s">
        <v>268</v>
      </c>
      <c r="C1478" s="47">
        <v>1928</v>
      </c>
      <c r="D1478" s="44">
        <v>148186</v>
      </c>
    </row>
    <row r="1479" spans="1:4" x14ac:dyDescent="0.35">
      <c r="A1479" s="45" t="s">
        <v>254</v>
      </c>
      <c r="B1479" s="44" t="s">
        <v>890</v>
      </c>
      <c r="C1479" s="47">
        <v>1614</v>
      </c>
      <c r="D1479" s="44">
        <v>50184</v>
      </c>
    </row>
    <row r="1480" spans="1:4" x14ac:dyDescent="0.35">
      <c r="A1480" s="45" t="s">
        <v>254</v>
      </c>
      <c r="B1480" s="44" t="s">
        <v>904</v>
      </c>
      <c r="C1480" s="47">
        <v>859</v>
      </c>
      <c r="D1480" s="44">
        <v>26702</v>
      </c>
    </row>
    <row r="1481" spans="1:4" x14ac:dyDescent="0.35">
      <c r="A1481" s="45" t="s">
        <v>406</v>
      </c>
      <c r="B1481" s="44" t="s">
        <v>883</v>
      </c>
      <c r="C1481" s="47">
        <v>257</v>
      </c>
      <c r="D1481" s="44">
        <v>21665</v>
      </c>
    </row>
    <row r="1482" spans="1:4" x14ac:dyDescent="0.35">
      <c r="A1482" s="45" t="s">
        <v>406</v>
      </c>
      <c r="B1482" s="44" t="s">
        <v>897</v>
      </c>
      <c r="C1482" s="47">
        <v>276</v>
      </c>
      <c r="D1482" s="44">
        <v>23306</v>
      </c>
    </row>
    <row r="1483" spans="1:4" x14ac:dyDescent="0.35">
      <c r="A1483" s="45" t="s">
        <v>313</v>
      </c>
      <c r="B1483" s="44" t="s">
        <v>20</v>
      </c>
      <c r="C1483" s="47">
        <v>1492</v>
      </c>
      <c r="D1483" s="44">
        <v>134234</v>
      </c>
    </row>
    <row r="1484" spans="1:4" x14ac:dyDescent="0.35">
      <c r="A1484" s="45" t="s">
        <v>33</v>
      </c>
      <c r="B1484" s="44" t="s">
        <v>881</v>
      </c>
      <c r="C1484" s="47">
        <v>24</v>
      </c>
      <c r="D1484" s="44">
        <v>1110</v>
      </c>
    </row>
    <row r="1485" spans="1:4" x14ac:dyDescent="0.35">
      <c r="A1485" s="45" t="s">
        <v>33</v>
      </c>
      <c r="B1485" s="44" t="s">
        <v>895</v>
      </c>
      <c r="C1485" s="47">
        <v>991</v>
      </c>
      <c r="D1485" s="44">
        <v>44923</v>
      </c>
    </row>
    <row r="1486" spans="1:4" x14ac:dyDescent="0.35">
      <c r="A1486" s="45" t="s">
        <v>33</v>
      </c>
      <c r="B1486" s="44" t="s">
        <v>40</v>
      </c>
      <c r="C1486" s="47">
        <v>2398</v>
      </c>
      <c r="D1486" s="44">
        <v>114898</v>
      </c>
    </row>
    <row r="1487" spans="1:4" x14ac:dyDescent="0.35">
      <c r="A1487" s="45" t="s">
        <v>33</v>
      </c>
      <c r="B1487" s="44" t="s">
        <v>48</v>
      </c>
      <c r="C1487" s="47">
        <v>3745</v>
      </c>
      <c r="D1487" s="44">
        <v>93369</v>
      </c>
    </row>
    <row r="1488" spans="1:4" x14ac:dyDescent="0.35">
      <c r="A1488" s="45" t="s">
        <v>33</v>
      </c>
      <c r="B1488" s="44" t="s">
        <v>882</v>
      </c>
      <c r="C1488" s="47">
        <v>39</v>
      </c>
      <c r="D1488" s="44">
        <v>1095</v>
      </c>
    </row>
    <row r="1489" spans="1:4" x14ac:dyDescent="0.35">
      <c r="A1489" s="45" t="s">
        <v>33</v>
      </c>
      <c r="B1489" s="44" t="s">
        <v>896</v>
      </c>
      <c r="C1489" s="47">
        <v>5926</v>
      </c>
      <c r="D1489" s="44">
        <v>166183</v>
      </c>
    </row>
    <row r="1490" spans="1:4" x14ac:dyDescent="0.35">
      <c r="A1490" s="45" t="s">
        <v>33</v>
      </c>
      <c r="B1490" s="44" t="s">
        <v>72</v>
      </c>
      <c r="C1490" s="47">
        <v>7085</v>
      </c>
      <c r="D1490" s="44">
        <v>161846</v>
      </c>
    </row>
    <row r="1491" spans="1:4" x14ac:dyDescent="0.35">
      <c r="A1491" s="45" t="s">
        <v>33</v>
      </c>
      <c r="B1491" s="44" t="s">
        <v>73</v>
      </c>
      <c r="C1491" s="47">
        <v>941</v>
      </c>
      <c r="D1491" s="44">
        <v>186041</v>
      </c>
    </row>
    <row r="1492" spans="1:4" x14ac:dyDescent="0.35">
      <c r="A1492" s="45" t="s">
        <v>33</v>
      </c>
      <c r="B1492" s="44" t="s">
        <v>77</v>
      </c>
      <c r="C1492" s="47">
        <v>24866</v>
      </c>
      <c r="D1492" s="44">
        <v>2336115</v>
      </c>
    </row>
    <row r="1493" spans="1:4" x14ac:dyDescent="0.35">
      <c r="A1493" s="45" t="s">
        <v>33</v>
      </c>
      <c r="B1493" s="44" t="s">
        <v>883</v>
      </c>
      <c r="C1493" s="47">
        <v>45</v>
      </c>
      <c r="D1493" s="44">
        <v>2264</v>
      </c>
    </row>
    <row r="1494" spans="1:4" x14ac:dyDescent="0.35">
      <c r="A1494" s="45" t="s">
        <v>33</v>
      </c>
      <c r="B1494" s="44" t="s">
        <v>897</v>
      </c>
      <c r="C1494" s="47">
        <v>2693</v>
      </c>
      <c r="D1494" s="44">
        <v>135266</v>
      </c>
    </row>
    <row r="1495" spans="1:4" x14ac:dyDescent="0.35">
      <c r="A1495" s="45" t="s">
        <v>33</v>
      </c>
      <c r="B1495" s="44" t="s">
        <v>97</v>
      </c>
      <c r="C1495" s="47">
        <v>959</v>
      </c>
      <c r="D1495" s="44">
        <v>69791</v>
      </c>
    </row>
    <row r="1496" spans="1:4" x14ac:dyDescent="0.35">
      <c r="A1496" s="45" t="s">
        <v>33</v>
      </c>
      <c r="B1496" s="44" t="s">
        <v>884</v>
      </c>
      <c r="C1496" s="47">
        <v>22</v>
      </c>
      <c r="D1496" s="44">
        <v>715</v>
      </c>
    </row>
    <row r="1497" spans="1:4" x14ac:dyDescent="0.35">
      <c r="A1497" s="45" t="s">
        <v>33</v>
      </c>
      <c r="B1497" s="44" t="s">
        <v>898</v>
      </c>
      <c r="C1497" s="47">
        <v>2395</v>
      </c>
      <c r="D1497" s="44">
        <v>76135</v>
      </c>
    </row>
    <row r="1498" spans="1:4" x14ac:dyDescent="0.35">
      <c r="A1498" s="45" t="s">
        <v>33</v>
      </c>
      <c r="B1498" s="44" t="s">
        <v>885</v>
      </c>
      <c r="C1498" s="47">
        <v>7</v>
      </c>
      <c r="D1498" s="44">
        <v>199</v>
      </c>
    </row>
    <row r="1499" spans="1:4" x14ac:dyDescent="0.35">
      <c r="A1499" s="45" t="s">
        <v>33</v>
      </c>
      <c r="B1499" s="44" t="s">
        <v>899</v>
      </c>
      <c r="C1499" s="47">
        <v>7952</v>
      </c>
      <c r="D1499" s="44">
        <v>213947</v>
      </c>
    </row>
    <row r="1500" spans="1:4" x14ac:dyDescent="0.35">
      <c r="A1500" s="45" t="s">
        <v>33</v>
      </c>
      <c r="B1500" s="44" t="s">
        <v>140</v>
      </c>
      <c r="C1500" s="47">
        <v>2137</v>
      </c>
      <c r="D1500" s="44">
        <v>239935</v>
      </c>
    </row>
    <row r="1501" spans="1:4" x14ac:dyDescent="0.35">
      <c r="A1501" s="45" t="s">
        <v>33</v>
      </c>
      <c r="B1501" s="44" t="s">
        <v>886</v>
      </c>
      <c r="C1501" s="47">
        <v>4</v>
      </c>
      <c r="D1501" s="44">
        <v>125</v>
      </c>
    </row>
    <row r="1502" spans="1:4" x14ac:dyDescent="0.35">
      <c r="A1502" s="45" t="s">
        <v>33</v>
      </c>
      <c r="B1502" s="44" t="s">
        <v>900</v>
      </c>
      <c r="C1502" s="47">
        <v>5065</v>
      </c>
      <c r="D1502" s="44">
        <v>147543</v>
      </c>
    </row>
    <row r="1503" spans="1:4" x14ac:dyDescent="0.35">
      <c r="A1503" s="45" t="s">
        <v>33</v>
      </c>
      <c r="B1503" s="44" t="s">
        <v>145</v>
      </c>
      <c r="C1503" s="47">
        <v>456</v>
      </c>
      <c r="D1503" s="44">
        <v>114056</v>
      </c>
    </row>
    <row r="1504" spans="1:4" x14ac:dyDescent="0.35">
      <c r="A1504" s="45" t="s">
        <v>33</v>
      </c>
      <c r="B1504" s="44" t="s">
        <v>199</v>
      </c>
      <c r="C1504" s="47">
        <v>485</v>
      </c>
      <c r="D1504" s="44">
        <v>93662</v>
      </c>
    </row>
    <row r="1505" spans="1:4" x14ac:dyDescent="0.35">
      <c r="A1505" s="45" t="s">
        <v>33</v>
      </c>
      <c r="B1505" s="44" t="s">
        <v>147</v>
      </c>
      <c r="C1505" s="47">
        <v>2070</v>
      </c>
      <c r="D1505" s="44">
        <v>43042</v>
      </c>
    </row>
    <row r="1506" spans="1:4" x14ac:dyDescent="0.35">
      <c r="A1506" s="45" t="s">
        <v>33</v>
      </c>
      <c r="B1506" s="44" t="s">
        <v>200</v>
      </c>
      <c r="C1506" s="47">
        <v>163</v>
      </c>
      <c r="D1506" s="44">
        <v>15227</v>
      </c>
    </row>
    <row r="1507" spans="1:4" x14ac:dyDescent="0.35">
      <c r="A1507" s="45" t="s">
        <v>33</v>
      </c>
      <c r="B1507" s="44" t="s">
        <v>201</v>
      </c>
      <c r="C1507" s="47">
        <v>268</v>
      </c>
      <c r="D1507" s="44">
        <v>12718</v>
      </c>
    </row>
    <row r="1508" spans="1:4" x14ac:dyDescent="0.35">
      <c r="A1508" s="45" t="s">
        <v>33</v>
      </c>
      <c r="B1508" s="44" t="s">
        <v>202</v>
      </c>
      <c r="C1508" s="47">
        <v>1066</v>
      </c>
      <c r="D1508" s="44">
        <v>27856</v>
      </c>
    </row>
    <row r="1509" spans="1:4" x14ac:dyDescent="0.35">
      <c r="A1509" s="45" t="s">
        <v>33</v>
      </c>
      <c r="B1509" s="44" t="s">
        <v>203</v>
      </c>
      <c r="C1509" s="47">
        <v>408</v>
      </c>
      <c r="D1509" s="44">
        <v>14215</v>
      </c>
    </row>
    <row r="1510" spans="1:4" x14ac:dyDescent="0.35">
      <c r="A1510" s="45" t="s">
        <v>33</v>
      </c>
      <c r="B1510" s="44" t="s">
        <v>204</v>
      </c>
      <c r="C1510" s="47">
        <v>3967</v>
      </c>
      <c r="D1510" s="44">
        <v>3471838</v>
      </c>
    </row>
    <row r="1511" spans="1:4" x14ac:dyDescent="0.35">
      <c r="A1511" s="45" t="s">
        <v>33</v>
      </c>
      <c r="B1511" s="44" t="s">
        <v>205</v>
      </c>
      <c r="C1511" s="47">
        <v>945</v>
      </c>
      <c r="D1511" s="44">
        <v>3433509</v>
      </c>
    </row>
    <row r="1512" spans="1:4" x14ac:dyDescent="0.35">
      <c r="A1512" s="45" t="s">
        <v>33</v>
      </c>
      <c r="B1512" s="44" t="s">
        <v>901</v>
      </c>
      <c r="C1512" s="47">
        <v>13431</v>
      </c>
      <c r="D1512" s="44">
        <v>420768</v>
      </c>
    </row>
    <row r="1513" spans="1:4" x14ac:dyDescent="0.35">
      <c r="A1513" s="45" t="s">
        <v>33</v>
      </c>
      <c r="B1513" s="44" t="s">
        <v>888</v>
      </c>
      <c r="C1513" s="47">
        <v>6</v>
      </c>
      <c r="D1513" s="44">
        <v>1060</v>
      </c>
    </row>
    <row r="1514" spans="1:4" x14ac:dyDescent="0.35">
      <c r="A1514" s="45" t="s">
        <v>33</v>
      </c>
      <c r="B1514" s="44" t="s">
        <v>902</v>
      </c>
      <c r="C1514" s="47">
        <v>1853</v>
      </c>
      <c r="D1514" s="44">
        <v>339962</v>
      </c>
    </row>
    <row r="1515" spans="1:4" x14ac:dyDescent="0.35">
      <c r="A1515" s="45" t="s">
        <v>33</v>
      </c>
      <c r="B1515" s="44" t="s">
        <v>213</v>
      </c>
      <c r="C1515" s="47">
        <v>15716</v>
      </c>
      <c r="D1515" s="44">
        <v>394243</v>
      </c>
    </row>
    <row r="1516" spans="1:4" x14ac:dyDescent="0.35">
      <c r="A1516" s="45" t="s">
        <v>33</v>
      </c>
      <c r="B1516" s="44" t="s">
        <v>18</v>
      </c>
      <c r="C1516" s="47">
        <v>7665</v>
      </c>
      <c r="D1516" s="44">
        <v>3441269</v>
      </c>
    </row>
    <row r="1517" spans="1:4" x14ac:dyDescent="0.35">
      <c r="A1517" s="45" t="s">
        <v>33</v>
      </c>
      <c r="B1517" s="44" t="s">
        <v>386</v>
      </c>
      <c r="C1517" s="47">
        <v>63</v>
      </c>
      <c r="D1517" s="44">
        <v>16890</v>
      </c>
    </row>
    <row r="1518" spans="1:4" x14ac:dyDescent="0.35">
      <c r="A1518" s="45" t="s">
        <v>33</v>
      </c>
      <c r="B1518" s="44" t="s">
        <v>223</v>
      </c>
      <c r="C1518" s="47">
        <v>1224</v>
      </c>
      <c r="D1518" s="44">
        <v>171520</v>
      </c>
    </row>
    <row r="1519" spans="1:4" x14ac:dyDescent="0.35">
      <c r="A1519" s="45" t="s">
        <v>33</v>
      </c>
      <c r="B1519" s="44" t="s">
        <v>234</v>
      </c>
      <c r="C1519" s="47">
        <v>3448</v>
      </c>
      <c r="D1519" s="44">
        <v>158062</v>
      </c>
    </row>
    <row r="1520" spans="1:4" x14ac:dyDescent="0.35">
      <c r="A1520" s="45" t="s">
        <v>33</v>
      </c>
      <c r="B1520" s="44" t="s">
        <v>889</v>
      </c>
      <c r="C1520" s="47">
        <v>7</v>
      </c>
      <c r="D1520" s="44">
        <v>424</v>
      </c>
    </row>
    <row r="1521" spans="1:4" x14ac:dyDescent="0.35">
      <c r="A1521" s="45" t="s">
        <v>33</v>
      </c>
      <c r="B1521" s="44" t="s">
        <v>903</v>
      </c>
      <c r="C1521" s="47">
        <v>2836</v>
      </c>
      <c r="D1521" s="44">
        <v>184368</v>
      </c>
    </row>
    <row r="1522" spans="1:4" x14ac:dyDescent="0.35">
      <c r="A1522" s="45" t="s">
        <v>33</v>
      </c>
      <c r="B1522" s="44" t="s">
        <v>890</v>
      </c>
      <c r="C1522" s="47">
        <v>4</v>
      </c>
      <c r="D1522" s="44">
        <v>442</v>
      </c>
    </row>
    <row r="1523" spans="1:4" x14ac:dyDescent="0.35">
      <c r="A1523" s="45" t="s">
        <v>33</v>
      </c>
      <c r="B1523" s="44" t="s">
        <v>904</v>
      </c>
      <c r="C1523" s="47">
        <v>7203</v>
      </c>
      <c r="D1523" s="44">
        <v>713658</v>
      </c>
    </row>
    <row r="1524" spans="1:4" x14ac:dyDescent="0.35">
      <c r="A1524" s="45" t="s">
        <v>33</v>
      </c>
      <c r="B1524" s="44" t="s">
        <v>262</v>
      </c>
      <c r="C1524" s="47">
        <v>10584</v>
      </c>
      <c r="D1524" s="44">
        <v>1137102</v>
      </c>
    </row>
    <row r="1525" spans="1:4" x14ac:dyDescent="0.35">
      <c r="A1525" s="45" t="s">
        <v>33</v>
      </c>
      <c r="B1525" s="44" t="s">
        <v>268</v>
      </c>
      <c r="C1525" s="47">
        <v>10341</v>
      </c>
      <c r="D1525" s="44">
        <v>872840</v>
      </c>
    </row>
    <row r="1526" spans="1:4" x14ac:dyDescent="0.35">
      <c r="A1526" s="45" t="s">
        <v>33</v>
      </c>
      <c r="B1526" s="44" t="s">
        <v>302</v>
      </c>
      <c r="C1526" s="47">
        <v>25</v>
      </c>
      <c r="D1526" s="44">
        <v>1182</v>
      </c>
    </row>
    <row r="1527" spans="1:4" x14ac:dyDescent="0.35">
      <c r="A1527" s="45" t="s">
        <v>33</v>
      </c>
      <c r="B1527" s="44" t="s">
        <v>303</v>
      </c>
      <c r="C1527" s="47">
        <v>66</v>
      </c>
      <c r="D1527" s="44">
        <v>2405</v>
      </c>
    </row>
    <row r="1528" spans="1:4" x14ac:dyDescent="0.35">
      <c r="A1528" s="45" t="s">
        <v>33</v>
      </c>
      <c r="B1528" s="44" t="s">
        <v>7</v>
      </c>
      <c r="C1528" s="47">
        <v>3</v>
      </c>
      <c r="D1528" s="44">
        <v>392</v>
      </c>
    </row>
    <row r="1529" spans="1:4" x14ac:dyDescent="0.35">
      <c r="A1529" s="45" t="s">
        <v>33</v>
      </c>
      <c r="B1529" s="44" t="s">
        <v>20</v>
      </c>
      <c r="C1529" s="47">
        <v>5893</v>
      </c>
      <c r="D1529" s="44">
        <v>781310</v>
      </c>
    </row>
    <row r="1530" spans="1:4" x14ac:dyDescent="0.35">
      <c r="A1530" s="45" t="s">
        <v>33</v>
      </c>
      <c r="B1530" s="44" t="s">
        <v>8</v>
      </c>
      <c r="C1530" s="47">
        <v>638</v>
      </c>
      <c r="D1530" s="44">
        <v>104793</v>
      </c>
    </row>
    <row r="1531" spans="1:4" x14ac:dyDescent="0.35">
      <c r="A1531" s="45" t="s">
        <v>33</v>
      </c>
      <c r="B1531" s="44" t="s">
        <v>323</v>
      </c>
      <c r="C1531" s="47">
        <v>1819</v>
      </c>
      <c r="D1531" s="44">
        <v>51631</v>
      </c>
    </row>
    <row r="1532" spans="1:4" x14ac:dyDescent="0.35">
      <c r="A1532" s="45" t="s">
        <v>33</v>
      </c>
      <c r="B1532" s="44" t="s">
        <v>325</v>
      </c>
      <c r="C1532" s="47">
        <v>22</v>
      </c>
      <c r="D1532" s="44">
        <v>787</v>
      </c>
    </row>
    <row r="1533" spans="1:4" x14ac:dyDescent="0.35">
      <c r="A1533" s="45" t="s">
        <v>33</v>
      </c>
      <c r="B1533" s="44" t="s">
        <v>891</v>
      </c>
      <c r="C1533" s="47">
        <v>11</v>
      </c>
      <c r="D1533" s="44">
        <v>533</v>
      </c>
    </row>
    <row r="1534" spans="1:4" x14ac:dyDescent="0.35">
      <c r="A1534" s="45" t="s">
        <v>33</v>
      </c>
      <c r="B1534" s="44" t="s">
        <v>905</v>
      </c>
      <c r="C1534" s="47">
        <v>2258</v>
      </c>
      <c r="D1534" s="44">
        <v>112388</v>
      </c>
    </row>
    <row r="1535" spans="1:4" x14ac:dyDescent="0.35">
      <c r="A1535" s="45" t="s">
        <v>33</v>
      </c>
      <c r="B1535" s="44" t="s">
        <v>344</v>
      </c>
      <c r="C1535" s="47">
        <v>401</v>
      </c>
      <c r="D1535" s="44">
        <v>58464</v>
      </c>
    </row>
    <row r="1536" spans="1:4" x14ac:dyDescent="0.35">
      <c r="A1536" s="45" t="s">
        <v>33</v>
      </c>
      <c r="B1536" s="44" t="s">
        <v>353</v>
      </c>
      <c r="C1536" s="47">
        <v>3219</v>
      </c>
      <c r="D1536" s="44">
        <v>347744</v>
      </c>
    </row>
    <row r="1537" spans="1:4" x14ac:dyDescent="0.35">
      <c r="A1537" s="45" t="s">
        <v>33</v>
      </c>
      <c r="B1537" s="44" t="s">
        <v>356</v>
      </c>
      <c r="C1537" s="47">
        <v>142</v>
      </c>
      <c r="D1537" s="44">
        <v>2112</v>
      </c>
    </row>
    <row r="1538" spans="1:4" x14ac:dyDescent="0.35">
      <c r="A1538" s="45" t="s">
        <v>33</v>
      </c>
      <c r="B1538" s="44" t="s">
        <v>363</v>
      </c>
      <c r="C1538" s="47">
        <v>1363</v>
      </c>
      <c r="D1538" s="44">
        <v>27506</v>
      </c>
    </row>
    <row r="1539" spans="1:4" x14ac:dyDescent="0.35">
      <c r="A1539" s="45" t="s">
        <v>33</v>
      </c>
      <c r="B1539" s="44" t="s">
        <v>364</v>
      </c>
      <c r="C1539" s="47">
        <v>11542</v>
      </c>
      <c r="D1539" s="44">
        <v>331164</v>
      </c>
    </row>
    <row r="1540" spans="1:4" x14ac:dyDescent="0.35">
      <c r="A1540" s="45" t="s">
        <v>33</v>
      </c>
      <c r="B1540" s="44" t="s">
        <v>892</v>
      </c>
      <c r="C1540" s="47">
        <v>883</v>
      </c>
      <c r="D1540" s="44">
        <v>18457</v>
      </c>
    </row>
    <row r="1541" spans="1:4" x14ac:dyDescent="0.35">
      <c r="A1541" s="45" t="s">
        <v>33</v>
      </c>
      <c r="B1541" s="44" t="s">
        <v>906</v>
      </c>
      <c r="C1541" s="47">
        <v>7431</v>
      </c>
      <c r="D1541" s="44">
        <v>155265</v>
      </c>
    </row>
    <row r="1542" spans="1:4" x14ac:dyDescent="0.35">
      <c r="A1542" s="45" t="s">
        <v>33</v>
      </c>
      <c r="B1542" s="44" t="s">
        <v>893</v>
      </c>
      <c r="C1542" s="47">
        <v>10</v>
      </c>
      <c r="D1542" s="44">
        <v>349</v>
      </c>
    </row>
    <row r="1543" spans="1:4" x14ac:dyDescent="0.35">
      <c r="A1543" s="45" t="s">
        <v>33</v>
      </c>
      <c r="B1543" s="44" t="s">
        <v>907</v>
      </c>
      <c r="C1543" s="47">
        <v>13519</v>
      </c>
      <c r="D1543" s="44">
        <v>472157</v>
      </c>
    </row>
    <row r="1544" spans="1:4" x14ac:dyDescent="0.35">
      <c r="A1544" s="45" t="s">
        <v>33</v>
      </c>
      <c r="B1544" s="44" t="s">
        <v>894</v>
      </c>
      <c r="C1544" s="47">
        <v>41</v>
      </c>
      <c r="D1544" s="44">
        <v>949</v>
      </c>
    </row>
    <row r="1545" spans="1:4" x14ac:dyDescent="0.35">
      <c r="A1545" s="45" t="s">
        <v>33</v>
      </c>
      <c r="B1545" s="44" t="s">
        <v>908</v>
      </c>
      <c r="C1545" s="47">
        <v>10087</v>
      </c>
      <c r="D1545" s="44">
        <v>231291</v>
      </c>
    </row>
    <row r="1546" spans="1:4" x14ac:dyDescent="0.35">
      <c r="A1546" s="45" t="s">
        <v>33</v>
      </c>
      <c r="B1546" s="44" t="s">
        <v>380</v>
      </c>
      <c r="C1546" s="47">
        <v>751</v>
      </c>
      <c r="D1546" s="44">
        <v>650800</v>
      </c>
    </row>
    <row r="1547" spans="1:4" x14ac:dyDescent="0.35">
      <c r="A1547" s="45" t="s">
        <v>33</v>
      </c>
      <c r="B1547" s="44" t="s">
        <v>22</v>
      </c>
      <c r="C1547" s="47">
        <v>5456</v>
      </c>
      <c r="D1547" s="44">
        <v>311064</v>
      </c>
    </row>
    <row r="1548" spans="1:4" x14ac:dyDescent="0.35">
      <c r="A1548" s="45" t="s">
        <v>33</v>
      </c>
      <c r="B1548" s="44" t="s">
        <v>381</v>
      </c>
      <c r="C1548" s="47">
        <v>505</v>
      </c>
      <c r="D1548" s="44">
        <v>121766</v>
      </c>
    </row>
    <row r="1549" spans="1:4" x14ac:dyDescent="0.35">
      <c r="A1549" s="45" t="s">
        <v>314</v>
      </c>
      <c r="B1549" s="44" t="s">
        <v>20</v>
      </c>
      <c r="C1549" s="47">
        <v>1520</v>
      </c>
      <c r="D1549" s="44">
        <v>70371</v>
      </c>
    </row>
    <row r="1550" spans="1:4" x14ac:dyDescent="0.35">
      <c r="A1550" s="45" t="s">
        <v>315</v>
      </c>
      <c r="B1550" s="44" t="s">
        <v>20</v>
      </c>
      <c r="C1550" s="47">
        <v>1400</v>
      </c>
      <c r="D1550" s="44">
        <v>78195</v>
      </c>
    </row>
    <row r="1551" spans="1:4" x14ac:dyDescent="0.35">
      <c r="A1551" s="45" t="s">
        <v>339</v>
      </c>
      <c r="B1551" s="44" t="s">
        <v>224</v>
      </c>
      <c r="C1551" s="47">
        <v>614</v>
      </c>
      <c r="D1551" s="44">
        <v>21094</v>
      </c>
    </row>
    <row r="1552" spans="1:4" x14ac:dyDescent="0.35">
      <c r="A1552" s="45" t="s">
        <v>339</v>
      </c>
      <c r="B1552" s="44" t="s">
        <v>325</v>
      </c>
      <c r="C1552" s="47">
        <v>0</v>
      </c>
      <c r="D1552" s="44">
        <v>0</v>
      </c>
    </row>
    <row r="1553" spans="1:4" x14ac:dyDescent="0.35">
      <c r="A1553" s="45" t="s">
        <v>339</v>
      </c>
      <c r="B1553" s="44" t="s">
        <v>342</v>
      </c>
      <c r="C1553" s="47">
        <v>10951</v>
      </c>
      <c r="D1553" s="44">
        <v>573001</v>
      </c>
    </row>
    <row r="1554" spans="1:4" x14ac:dyDescent="0.35">
      <c r="A1554" s="45" t="s">
        <v>90</v>
      </c>
      <c r="B1554" s="44" t="s">
        <v>883</v>
      </c>
      <c r="C1554" s="47">
        <v>417</v>
      </c>
      <c r="D1554" s="44">
        <v>13925</v>
      </c>
    </row>
    <row r="1555" spans="1:4" x14ac:dyDescent="0.35">
      <c r="A1555" s="45" t="s">
        <v>90</v>
      </c>
      <c r="B1555" s="44" t="s">
        <v>897</v>
      </c>
      <c r="C1555" s="47">
        <v>820</v>
      </c>
      <c r="D1555" s="44">
        <v>27334</v>
      </c>
    </row>
    <row r="1556" spans="1:4" x14ac:dyDescent="0.35">
      <c r="A1556" s="45" t="s">
        <v>179</v>
      </c>
      <c r="B1556" s="44" t="s">
        <v>147</v>
      </c>
      <c r="C1556" s="47">
        <v>174</v>
      </c>
      <c r="D1556" s="44">
        <v>2937</v>
      </c>
    </row>
    <row r="1557" spans="1:4" x14ac:dyDescent="0.35">
      <c r="A1557" s="45" t="s">
        <v>65</v>
      </c>
      <c r="B1557" s="44" t="s">
        <v>882</v>
      </c>
      <c r="C1557" s="47">
        <v>40</v>
      </c>
      <c r="D1557" s="44">
        <v>781</v>
      </c>
    </row>
    <row r="1558" spans="1:4" x14ac:dyDescent="0.35">
      <c r="A1558" s="45" t="s">
        <v>65</v>
      </c>
      <c r="B1558" s="44" t="s">
        <v>896</v>
      </c>
      <c r="C1558" s="47">
        <v>192</v>
      </c>
      <c r="D1558" s="44">
        <v>3747</v>
      </c>
    </row>
    <row r="1559" spans="1:4" x14ac:dyDescent="0.35">
      <c r="A1559" s="45" t="s">
        <v>65</v>
      </c>
      <c r="B1559" s="44" t="s">
        <v>77</v>
      </c>
      <c r="C1559" s="47">
        <v>1602</v>
      </c>
      <c r="D1559" s="44">
        <v>143370</v>
      </c>
    </row>
    <row r="1560" spans="1:4" x14ac:dyDescent="0.35">
      <c r="A1560" s="45" t="s">
        <v>65</v>
      </c>
      <c r="B1560" s="44" t="s">
        <v>883</v>
      </c>
      <c r="C1560" s="47">
        <v>57</v>
      </c>
      <c r="D1560" s="44">
        <v>1926</v>
      </c>
    </row>
    <row r="1561" spans="1:4" x14ac:dyDescent="0.35">
      <c r="A1561" s="45" t="s">
        <v>65</v>
      </c>
      <c r="B1561" s="44" t="s">
        <v>897</v>
      </c>
      <c r="C1561" s="47">
        <v>207</v>
      </c>
      <c r="D1561" s="44">
        <v>6980</v>
      </c>
    </row>
    <row r="1562" spans="1:4" x14ac:dyDescent="0.35">
      <c r="A1562" s="45" t="s">
        <v>65</v>
      </c>
      <c r="B1562" s="44" t="s">
        <v>884</v>
      </c>
      <c r="C1562" s="47">
        <v>5</v>
      </c>
      <c r="D1562" s="44">
        <v>158</v>
      </c>
    </row>
    <row r="1563" spans="1:4" x14ac:dyDescent="0.35">
      <c r="A1563" s="45" t="s">
        <v>65</v>
      </c>
      <c r="B1563" s="44" t="s">
        <v>898</v>
      </c>
      <c r="C1563" s="47">
        <v>273</v>
      </c>
      <c r="D1563" s="44">
        <v>8835</v>
      </c>
    </row>
    <row r="1564" spans="1:4" x14ac:dyDescent="0.35">
      <c r="A1564" s="45" t="s">
        <v>65</v>
      </c>
      <c r="B1564" s="44" t="s">
        <v>140</v>
      </c>
      <c r="C1564" s="47">
        <v>215</v>
      </c>
      <c r="D1564" s="44">
        <v>18897</v>
      </c>
    </row>
    <row r="1565" spans="1:4" x14ac:dyDescent="0.35">
      <c r="A1565" s="45" t="s">
        <v>65</v>
      </c>
      <c r="B1565" s="44" t="s">
        <v>145</v>
      </c>
      <c r="C1565" s="47">
        <v>253</v>
      </c>
      <c r="D1565" s="44">
        <v>78468</v>
      </c>
    </row>
    <row r="1566" spans="1:4" x14ac:dyDescent="0.35">
      <c r="A1566" s="45" t="s">
        <v>65</v>
      </c>
      <c r="B1566" s="44" t="s">
        <v>199</v>
      </c>
      <c r="C1566" s="47">
        <v>285</v>
      </c>
      <c r="D1566" s="44">
        <v>61222</v>
      </c>
    </row>
    <row r="1567" spans="1:4" x14ac:dyDescent="0.35">
      <c r="A1567" s="45" t="s">
        <v>65</v>
      </c>
      <c r="B1567" s="44" t="s">
        <v>147</v>
      </c>
      <c r="C1567" s="47">
        <v>1903</v>
      </c>
      <c r="D1567" s="44">
        <v>38693</v>
      </c>
    </row>
    <row r="1568" spans="1:4" x14ac:dyDescent="0.35">
      <c r="A1568" s="45" t="s">
        <v>65</v>
      </c>
      <c r="B1568" s="44" t="s">
        <v>202</v>
      </c>
      <c r="C1568" s="47">
        <v>150</v>
      </c>
      <c r="D1568" s="44">
        <v>5336</v>
      </c>
    </row>
    <row r="1569" spans="1:4" x14ac:dyDescent="0.35">
      <c r="A1569" s="45" t="s">
        <v>65</v>
      </c>
      <c r="B1569" s="44" t="s">
        <v>203</v>
      </c>
      <c r="C1569" s="47">
        <v>3</v>
      </c>
      <c r="D1569" s="44">
        <v>55</v>
      </c>
    </row>
    <row r="1570" spans="1:4" x14ac:dyDescent="0.35">
      <c r="A1570" s="45" t="s">
        <v>65</v>
      </c>
      <c r="B1570" s="44" t="s">
        <v>887</v>
      </c>
      <c r="C1570" s="47">
        <v>9</v>
      </c>
      <c r="D1570" s="44">
        <v>241</v>
      </c>
    </row>
    <row r="1571" spans="1:4" x14ac:dyDescent="0.35">
      <c r="A1571" s="45" t="s">
        <v>65</v>
      </c>
      <c r="B1571" s="44" t="s">
        <v>901</v>
      </c>
      <c r="C1571" s="47">
        <v>1715</v>
      </c>
      <c r="D1571" s="44">
        <v>46155</v>
      </c>
    </row>
    <row r="1572" spans="1:4" x14ac:dyDescent="0.35">
      <c r="A1572" s="45" t="s">
        <v>65</v>
      </c>
      <c r="B1572" s="44" t="s">
        <v>213</v>
      </c>
      <c r="C1572" s="47">
        <v>312</v>
      </c>
      <c r="D1572" s="44">
        <v>11972</v>
      </c>
    </row>
    <row r="1573" spans="1:4" x14ac:dyDescent="0.35">
      <c r="A1573" s="45" t="s">
        <v>65</v>
      </c>
      <c r="B1573" s="44" t="s">
        <v>234</v>
      </c>
      <c r="C1573" s="47">
        <v>120</v>
      </c>
      <c r="D1573" s="44">
        <v>2099</v>
      </c>
    </row>
    <row r="1574" spans="1:4" x14ac:dyDescent="0.35">
      <c r="A1574" s="45" t="s">
        <v>65</v>
      </c>
      <c r="B1574" s="44" t="s">
        <v>262</v>
      </c>
      <c r="C1574" s="47">
        <v>1055</v>
      </c>
      <c r="D1574" s="44">
        <v>27133</v>
      </c>
    </row>
    <row r="1575" spans="1:4" x14ac:dyDescent="0.35">
      <c r="A1575" s="45" t="s">
        <v>65</v>
      </c>
      <c r="B1575" s="44" t="s">
        <v>268</v>
      </c>
      <c r="C1575" s="47">
        <v>1331</v>
      </c>
      <c r="D1575" s="44">
        <v>75110</v>
      </c>
    </row>
    <row r="1576" spans="1:4" x14ac:dyDescent="0.35">
      <c r="A1576" s="45" t="s">
        <v>65</v>
      </c>
      <c r="B1576" s="44" t="s">
        <v>323</v>
      </c>
      <c r="C1576" s="47">
        <v>0</v>
      </c>
      <c r="D1576" s="44">
        <v>0</v>
      </c>
    </row>
    <row r="1577" spans="1:4" x14ac:dyDescent="0.35">
      <c r="A1577" s="45" t="s">
        <v>65</v>
      </c>
      <c r="B1577" s="44" t="s">
        <v>324</v>
      </c>
      <c r="C1577" s="47">
        <v>417</v>
      </c>
      <c r="D1577" s="44">
        <v>14083</v>
      </c>
    </row>
    <row r="1578" spans="1:4" x14ac:dyDescent="0.35">
      <c r="A1578" s="45" t="s">
        <v>65</v>
      </c>
      <c r="B1578" s="44" t="s">
        <v>891</v>
      </c>
      <c r="C1578" s="47">
        <v>56</v>
      </c>
      <c r="D1578" s="44">
        <v>1659</v>
      </c>
    </row>
    <row r="1579" spans="1:4" x14ac:dyDescent="0.35">
      <c r="A1579" s="45" t="s">
        <v>65</v>
      </c>
      <c r="B1579" s="44" t="s">
        <v>905</v>
      </c>
      <c r="C1579" s="47">
        <v>330</v>
      </c>
      <c r="D1579" s="44">
        <v>9766</v>
      </c>
    </row>
    <row r="1580" spans="1:4" x14ac:dyDescent="0.35">
      <c r="A1580" s="45" t="s">
        <v>65</v>
      </c>
      <c r="B1580" s="44" t="s">
        <v>345</v>
      </c>
      <c r="C1580" s="47">
        <v>388</v>
      </c>
      <c r="D1580" s="44">
        <v>37055</v>
      </c>
    </row>
    <row r="1581" spans="1:4" x14ac:dyDescent="0.35">
      <c r="A1581" s="45" t="s">
        <v>65</v>
      </c>
      <c r="B1581" s="44" t="s">
        <v>353</v>
      </c>
      <c r="C1581" s="47">
        <v>1499</v>
      </c>
      <c r="D1581" s="44">
        <v>142606</v>
      </c>
    </row>
    <row r="1582" spans="1:4" x14ac:dyDescent="0.35">
      <c r="A1582" s="45" t="s">
        <v>65</v>
      </c>
      <c r="B1582" s="44" t="s">
        <v>356</v>
      </c>
      <c r="C1582" s="47">
        <v>12494</v>
      </c>
      <c r="D1582" s="44">
        <v>160956</v>
      </c>
    </row>
    <row r="1583" spans="1:4" x14ac:dyDescent="0.35">
      <c r="A1583" s="45" t="s">
        <v>65</v>
      </c>
      <c r="B1583" s="44" t="s">
        <v>363</v>
      </c>
      <c r="C1583" s="47">
        <v>1958</v>
      </c>
      <c r="D1583" s="44">
        <v>38202</v>
      </c>
    </row>
    <row r="1584" spans="1:4" x14ac:dyDescent="0.35">
      <c r="A1584" s="45" t="s">
        <v>65</v>
      </c>
      <c r="B1584" s="44" t="s">
        <v>892</v>
      </c>
      <c r="C1584" s="47">
        <v>1378</v>
      </c>
      <c r="D1584" s="44">
        <v>20152</v>
      </c>
    </row>
    <row r="1585" spans="1:4" x14ac:dyDescent="0.35">
      <c r="A1585" s="45" t="s">
        <v>65</v>
      </c>
      <c r="B1585" s="44" t="s">
        <v>906</v>
      </c>
      <c r="C1585" s="47">
        <v>7489</v>
      </c>
      <c r="D1585" s="44">
        <v>109535</v>
      </c>
    </row>
    <row r="1586" spans="1:4" x14ac:dyDescent="0.35">
      <c r="A1586" s="45" t="s">
        <v>65</v>
      </c>
      <c r="B1586" s="44" t="s">
        <v>893</v>
      </c>
      <c r="C1586" s="47">
        <v>61</v>
      </c>
      <c r="D1586" s="44">
        <v>1219</v>
      </c>
    </row>
    <row r="1587" spans="1:4" x14ac:dyDescent="0.35">
      <c r="A1587" s="45" t="s">
        <v>65</v>
      </c>
      <c r="B1587" s="44" t="s">
        <v>907</v>
      </c>
      <c r="C1587" s="47">
        <v>3809</v>
      </c>
      <c r="D1587" s="44">
        <v>76329</v>
      </c>
    </row>
    <row r="1588" spans="1:4" x14ac:dyDescent="0.35">
      <c r="A1588" s="45" t="s">
        <v>65</v>
      </c>
      <c r="B1588" s="44" t="s">
        <v>370</v>
      </c>
      <c r="C1588" s="47">
        <v>588</v>
      </c>
      <c r="D1588" s="44">
        <v>12482</v>
      </c>
    </row>
    <row r="1589" spans="1:4" x14ac:dyDescent="0.35">
      <c r="A1589" s="45" t="s">
        <v>65</v>
      </c>
      <c r="B1589" s="44" t="s">
        <v>374</v>
      </c>
      <c r="C1589" s="47">
        <v>22</v>
      </c>
      <c r="D1589" s="44">
        <v>8522</v>
      </c>
    </row>
    <row r="1590" spans="1:4" x14ac:dyDescent="0.35">
      <c r="A1590" s="45" t="s">
        <v>65</v>
      </c>
      <c r="B1590" s="44" t="s">
        <v>894</v>
      </c>
      <c r="C1590" s="47">
        <v>88</v>
      </c>
      <c r="D1590" s="44">
        <v>1574</v>
      </c>
    </row>
    <row r="1591" spans="1:4" x14ac:dyDescent="0.35">
      <c r="A1591" s="45" t="s">
        <v>65</v>
      </c>
      <c r="B1591" s="44" t="s">
        <v>908</v>
      </c>
      <c r="C1591" s="47">
        <v>3200</v>
      </c>
      <c r="D1591" s="44">
        <v>57577</v>
      </c>
    </row>
    <row r="1592" spans="1:4" x14ac:dyDescent="0.35">
      <c r="A1592" s="45" t="s">
        <v>65</v>
      </c>
      <c r="B1592" s="44" t="s">
        <v>381</v>
      </c>
      <c r="C1592" s="47">
        <v>16</v>
      </c>
      <c r="D1592" s="44">
        <v>7144</v>
      </c>
    </row>
    <row r="1593" spans="1:4" x14ac:dyDescent="0.35">
      <c r="A1593" s="45" t="s">
        <v>66</v>
      </c>
      <c r="B1593" s="44" t="s">
        <v>882</v>
      </c>
      <c r="C1593" s="47">
        <v>5</v>
      </c>
      <c r="D1593" s="44">
        <v>90</v>
      </c>
    </row>
    <row r="1594" spans="1:4" x14ac:dyDescent="0.35">
      <c r="A1594" s="45" t="s">
        <v>66</v>
      </c>
      <c r="B1594" s="44" t="s">
        <v>896</v>
      </c>
      <c r="C1594" s="47">
        <v>450</v>
      </c>
      <c r="D1594" s="44">
        <v>8182</v>
      </c>
    </row>
    <row r="1595" spans="1:4" x14ac:dyDescent="0.35">
      <c r="A1595" s="45" t="s">
        <v>66</v>
      </c>
      <c r="B1595" s="44" t="s">
        <v>77</v>
      </c>
      <c r="C1595" s="47">
        <v>510</v>
      </c>
      <c r="D1595" s="44">
        <v>36122</v>
      </c>
    </row>
    <row r="1596" spans="1:4" x14ac:dyDescent="0.35">
      <c r="A1596" s="45" t="s">
        <v>66</v>
      </c>
      <c r="B1596" s="44" t="s">
        <v>898</v>
      </c>
      <c r="C1596" s="47">
        <v>19</v>
      </c>
      <c r="D1596" s="44">
        <v>562</v>
      </c>
    </row>
    <row r="1597" spans="1:4" x14ac:dyDescent="0.35">
      <c r="A1597" s="45" t="s">
        <v>66</v>
      </c>
      <c r="B1597" s="44" t="s">
        <v>885</v>
      </c>
      <c r="C1597" s="47">
        <v>4</v>
      </c>
      <c r="D1597" s="44">
        <v>108</v>
      </c>
    </row>
    <row r="1598" spans="1:4" x14ac:dyDescent="0.35">
      <c r="A1598" s="45" t="s">
        <v>66</v>
      </c>
      <c r="B1598" s="44" t="s">
        <v>899</v>
      </c>
      <c r="C1598" s="47">
        <v>252</v>
      </c>
      <c r="D1598" s="44">
        <v>6760</v>
      </c>
    </row>
    <row r="1599" spans="1:4" x14ac:dyDescent="0.35">
      <c r="A1599" s="45" t="s">
        <v>66</v>
      </c>
      <c r="B1599" s="44" t="s">
        <v>140</v>
      </c>
      <c r="C1599" s="47">
        <v>165</v>
      </c>
      <c r="D1599" s="44">
        <v>12427</v>
      </c>
    </row>
    <row r="1600" spans="1:4" x14ac:dyDescent="0.35">
      <c r="A1600" s="45" t="s">
        <v>66</v>
      </c>
      <c r="B1600" s="44" t="s">
        <v>145</v>
      </c>
      <c r="C1600" s="47">
        <v>25</v>
      </c>
      <c r="D1600" s="44">
        <v>5796</v>
      </c>
    </row>
    <row r="1601" spans="1:4" x14ac:dyDescent="0.35">
      <c r="A1601" s="45" t="s">
        <v>66</v>
      </c>
      <c r="B1601" s="44" t="s">
        <v>199</v>
      </c>
      <c r="C1601" s="47">
        <v>234</v>
      </c>
      <c r="D1601" s="44">
        <v>171298</v>
      </c>
    </row>
    <row r="1602" spans="1:4" x14ac:dyDescent="0.35">
      <c r="A1602" s="45" t="s">
        <v>66</v>
      </c>
      <c r="B1602" s="44" t="s">
        <v>147</v>
      </c>
      <c r="C1602" s="47">
        <v>1443</v>
      </c>
      <c r="D1602" s="44">
        <v>25702</v>
      </c>
    </row>
    <row r="1603" spans="1:4" x14ac:dyDescent="0.35">
      <c r="A1603" s="45" t="s">
        <v>66</v>
      </c>
      <c r="B1603" s="44" t="s">
        <v>213</v>
      </c>
      <c r="C1603" s="47">
        <v>595</v>
      </c>
      <c r="D1603" s="44">
        <v>15936</v>
      </c>
    </row>
    <row r="1604" spans="1:4" x14ac:dyDescent="0.35">
      <c r="A1604" s="45" t="s">
        <v>66</v>
      </c>
      <c r="B1604" s="44" t="s">
        <v>262</v>
      </c>
      <c r="C1604" s="47">
        <v>752</v>
      </c>
      <c r="D1604" s="44">
        <v>18936</v>
      </c>
    </row>
    <row r="1605" spans="1:4" x14ac:dyDescent="0.35">
      <c r="A1605" s="45" t="s">
        <v>66</v>
      </c>
      <c r="B1605" s="44" t="s">
        <v>356</v>
      </c>
      <c r="C1605" s="47">
        <v>585</v>
      </c>
      <c r="D1605" s="44">
        <v>2944</v>
      </c>
    </row>
    <row r="1606" spans="1:4" x14ac:dyDescent="0.35">
      <c r="A1606" s="45" t="s">
        <v>66</v>
      </c>
      <c r="B1606" s="44" t="s">
        <v>892</v>
      </c>
      <c r="C1606" s="47">
        <v>267</v>
      </c>
      <c r="D1606" s="44">
        <v>4201</v>
      </c>
    </row>
    <row r="1607" spans="1:4" x14ac:dyDescent="0.35">
      <c r="A1607" s="45" t="s">
        <v>66</v>
      </c>
      <c r="B1607" s="44" t="s">
        <v>906</v>
      </c>
      <c r="C1607" s="47">
        <v>2179</v>
      </c>
      <c r="D1607" s="44">
        <v>34250</v>
      </c>
    </row>
    <row r="1608" spans="1:4" x14ac:dyDescent="0.35">
      <c r="A1608" s="45" t="s">
        <v>66</v>
      </c>
      <c r="B1608" s="44" t="s">
        <v>893</v>
      </c>
      <c r="C1608" s="47">
        <v>88</v>
      </c>
      <c r="D1608" s="44">
        <v>521</v>
      </c>
    </row>
    <row r="1609" spans="1:4" x14ac:dyDescent="0.35">
      <c r="A1609" s="45" t="s">
        <v>66</v>
      </c>
      <c r="B1609" s="44" t="s">
        <v>907</v>
      </c>
      <c r="C1609" s="47">
        <v>1921</v>
      </c>
      <c r="D1609" s="44">
        <v>11418</v>
      </c>
    </row>
    <row r="1610" spans="1:4" x14ac:dyDescent="0.35">
      <c r="A1610" s="45" t="s">
        <v>66</v>
      </c>
      <c r="B1610" s="44" t="s">
        <v>370</v>
      </c>
      <c r="C1610" s="47">
        <v>146</v>
      </c>
      <c r="D1610" s="44">
        <v>5349</v>
      </c>
    </row>
    <row r="1611" spans="1:4" x14ac:dyDescent="0.35">
      <c r="A1611" s="45" t="s">
        <v>66</v>
      </c>
      <c r="B1611" s="44" t="s">
        <v>374</v>
      </c>
      <c r="C1611" s="47">
        <v>46</v>
      </c>
      <c r="D1611" s="44">
        <v>145858</v>
      </c>
    </row>
    <row r="1612" spans="1:4" x14ac:dyDescent="0.35">
      <c r="A1612" s="45" t="s">
        <v>66</v>
      </c>
      <c r="B1612" s="44" t="s">
        <v>894</v>
      </c>
      <c r="C1612" s="47">
        <v>44</v>
      </c>
      <c r="D1612" s="44">
        <v>729</v>
      </c>
    </row>
    <row r="1613" spans="1:4" x14ac:dyDescent="0.35">
      <c r="A1613" s="45" t="s">
        <v>66</v>
      </c>
      <c r="B1613" s="44" t="s">
        <v>908</v>
      </c>
      <c r="C1613" s="47">
        <v>558</v>
      </c>
      <c r="D1613" s="44">
        <v>9216</v>
      </c>
    </row>
    <row r="1614" spans="1:4" x14ac:dyDescent="0.35">
      <c r="A1614" s="45" t="s">
        <v>66</v>
      </c>
      <c r="B1614" s="44" t="s">
        <v>381</v>
      </c>
      <c r="C1614" s="47">
        <v>154</v>
      </c>
      <c r="D1614" s="44">
        <v>78836</v>
      </c>
    </row>
    <row r="1615" spans="1:4" x14ac:dyDescent="0.35">
      <c r="A1615" s="45" t="s">
        <v>109</v>
      </c>
      <c r="B1615" s="44" t="s">
        <v>884</v>
      </c>
      <c r="C1615" s="47">
        <v>52</v>
      </c>
      <c r="D1615" s="44">
        <v>1704</v>
      </c>
    </row>
    <row r="1616" spans="1:4" x14ac:dyDescent="0.35">
      <c r="A1616" s="45" t="s">
        <v>109</v>
      </c>
      <c r="B1616" s="44" t="s">
        <v>898</v>
      </c>
      <c r="C1616" s="47">
        <v>6699</v>
      </c>
      <c r="D1616" s="44">
        <v>221281</v>
      </c>
    </row>
    <row r="1617" spans="1:4" x14ac:dyDescent="0.35">
      <c r="A1617" s="45" t="s">
        <v>109</v>
      </c>
      <c r="B1617" s="44" t="s">
        <v>899</v>
      </c>
      <c r="C1617" s="47">
        <v>60</v>
      </c>
      <c r="D1617" s="44">
        <v>2107</v>
      </c>
    </row>
    <row r="1618" spans="1:4" x14ac:dyDescent="0.35">
      <c r="A1618" s="45" t="s">
        <v>109</v>
      </c>
      <c r="B1618" s="44" t="s">
        <v>199</v>
      </c>
      <c r="C1618" s="47">
        <v>6</v>
      </c>
      <c r="D1618" s="44">
        <v>555</v>
      </c>
    </row>
    <row r="1619" spans="1:4" x14ac:dyDescent="0.35">
      <c r="A1619" s="45" t="s">
        <v>109</v>
      </c>
      <c r="B1619" s="44" t="s">
        <v>147</v>
      </c>
      <c r="C1619" s="47">
        <v>2289</v>
      </c>
      <c r="D1619" s="44">
        <v>38635</v>
      </c>
    </row>
    <row r="1620" spans="1:4" x14ac:dyDescent="0.35">
      <c r="A1620" s="45" t="s">
        <v>109</v>
      </c>
      <c r="B1620" s="44" t="s">
        <v>904</v>
      </c>
      <c r="C1620" s="47">
        <v>71</v>
      </c>
      <c r="D1620" s="44">
        <v>1980</v>
      </c>
    </row>
    <row r="1621" spans="1:4" x14ac:dyDescent="0.35">
      <c r="A1621" s="45" t="s">
        <v>109</v>
      </c>
      <c r="B1621" s="44" t="s">
        <v>893</v>
      </c>
      <c r="C1621" s="47">
        <v>39</v>
      </c>
      <c r="D1621" s="44">
        <v>1980</v>
      </c>
    </row>
    <row r="1622" spans="1:4" x14ac:dyDescent="0.35">
      <c r="A1622" s="45" t="s">
        <v>109</v>
      </c>
      <c r="B1622" s="44" t="s">
        <v>907</v>
      </c>
      <c r="C1622" s="47">
        <v>1230</v>
      </c>
      <c r="D1622" s="44">
        <v>63158</v>
      </c>
    </row>
    <row r="1623" spans="1:4" x14ac:dyDescent="0.35">
      <c r="A1623" s="45" t="s">
        <v>109</v>
      </c>
      <c r="B1623" s="44" t="s">
        <v>894</v>
      </c>
      <c r="C1623" s="47">
        <v>13</v>
      </c>
      <c r="D1623" s="44">
        <v>237</v>
      </c>
    </row>
    <row r="1624" spans="1:4" x14ac:dyDescent="0.35">
      <c r="A1624" s="45" t="s">
        <v>109</v>
      </c>
      <c r="B1624" s="44" t="s">
        <v>908</v>
      </c>
      <c r="C1624" s="47">
        <v>1462</v>
      </c>
      <c r="D1624" s="44">
        <v>26656</v>
      </c>
    </row>
    <row r="1625" spans="1:4" x14ac:dyDescent="0.35">
      <c r="A1625" s="45" t="s">
        <v>348</v>
      </c>
      <c r="B1625" s="44" t="s">
        <v>345</v>
      </c>
      <c r="C1625" s="47">
        <v>1174</v>
      </c>
      <c r="D1625" s="44">
        <v>112750</v>
      </c>
    </row>
    <row r="1626" spans="1:4" x14ac:dyDescent="0.35">
      <c r="A1626" s="45" t="s">
        <v>348</v>
      </c>
      <c r="B1626" s="44" t="s">
        <v>353</v>
      </c>
      <c r="C1626" s="47">
        <v>4471</v>
      </c>
      <c r="D1626" s="44">
        <v>429608</v>
      </c>
    </row>
    <row r="1627" spans="1:4" x14ac:dyDescent="0.35">
      <c r="A1627" s="45" t="s">
        <v>180</v>
      </c>
      <c r="B1627" s="44" t="s">
        <v>147</v>
      </c>
      <c r="C1627" s="47">
        <v>1410</v>
      </c>
      <c r="D1627" s="44">
        <v>26999</v>
      </c>
    </row>
    <row r="1628" spans="1:4" x14ac:dyDescent="0.35">
      <c r="A1628" s="45" t="s">
        <v>180</v>
      </c>
      <c r="B1628" s="44" t="s">
        <v>894</v>
      </c>
      <c r="C1628" s="47">
        <v>27</v>
      </c>
      <c r="D1628" s="44">
        <v>479</v>
      </c>
    </row>
    <row r="1629" spans="1:4" x14ac:dyDescent="0.35">
      <c r="A1629" s="45" t="s">
        <v>180</v>
      </c>
      <c r="B1629" s="44" t="s">
        <v>908</v>
      </c>
      <c r="C1629" s="47">
        <v>1552</v>
      </c>
      <c r="D1629" s="44">
        <v>27486</v>
      </c>
    </row>
    <row r="1630" spans="1:4" x14ac:dyDescent="0.35">
      <c r="A1630" s="45" t="s">
        <v>290</v>
      </c>
      <c r="B1630" s="44" t="s">
        <v>268</v>
      </c>
      <c r="C1630" s="47">
        <v>452</v>
      </c>
      <c r="D1630" s="44">
        <v>28426</v>
      </c>
    </row>
    <row r="1631" spans="1:4" x14ac:dyDescent="0.35">
      <c r="A1631" s="45" t="s">
        <v>181</v>
      </c>
      <c r="B1631" s="44" t="s">
        <v>147</v>
      </c>
      <c r="C1631" s="47">
        <v>117</v>
      </c>
      <c r="D1631" s="44">
        <v>1946</v>
      </c>
    </row>
    <row r="1632" spans="1:4" x14ac:dyDescent="0.35">
      <c r="A1632" s="45" t="s">
        <v>255</v>
      </c>
      <c r="B1632" s="44" t="s">
        <v>904</v>
      </c>
      <c r="C1632" s="47">
        <v>2130</v>
      </c>
      <c r="D1632" s="44">
        <v>59914</v>
      </c>
    </row>
    <row r="1633" spans="1:4" x14ac:dyDescent="0.35">
      <c r="A1633" s="45" t="s">
        <v>182</v>
      </c>
      <c r="B1633" s="44" t="s">
        <v>147</v>
      </c>
      <c r="C1633" s="47">
        <v>2315</v>
      </c>
      <c r="D1633" s="44">
        <v>42757</v>
      </c>
    </row>
    <row r="1634" spans="1:4" x14ac:dyDescent="0.35">
      <c r="A1634" s="45" t="s">
        <v>291</v>
      </c>
      <c r="B1634" s="44" t="s">
        <v>268</v>
      </c>
      <c r="C1634" s="47">
        <v>1985</v>
      </c>
      <c r="D1634" s="44">
        <v>138017</v>
      </c>
    </row>
    <row r="1635" spans="1:4" x14ac:dyDescent="0.35">
      <c r="A1635" s="45" t="s">
        <v>349</v>
      </c>
      <c r="B1635" s="44" t="s">
        <v>345</v>
      </c>
      <c r="C1635" s="47">
        <v>2640</v>
      </c>
      <c r="D1635" s="44">
        <v>290550</v>
      </c>
    </row>
    <row r="1636" spans="1:4" x14ac:dyDescent="0.35">
      <c r="A1636" s="45" t="s">
        <v>349</v>
      </c>
      <c r="B1636" s="44" t="s">
        <v>353</v>
      </c>
      <c r="C1636" s="47">
        <v>1242</v>
      </c>
      <c r="D1636" s="44">
        <v>137259</v>
      </c>
    </row>
    <row r="1637" spans="1:4" x14ac:dyDescent="0.35">
      <c r="A1637" s="45" t="s">
        <v>349</v>
      </c>
      <c r="B1637" s="44" t="s">
        <v>356</v>
      </c>
      <c r="C1637" s="47">
        <v>338</v>
      </c>
      <c r="D1637" s="44">
        <v>6687</v>
      </c>
    </row>
    <row r="1638" spans="1:4" x14ac:dyDescent="0.35">
      <c r="A1638" s="45" t="s">
        <v>349</v>
      </c>
      <c r="B1638" s="44" t="s">
        <v>363</v>
      </c>
      <c r="C1638" s="47">
        <v>266</v>
      </c>
      <c r="D1638" s="44">
        <v>5022</v>
      </c>
    </row>
    <row r="1639" spans="1:4" x14ac:dyDescent="0.35">
      <c r="A1639" s="45" t="s">
        <v>350</v>
      </c>
      <c r="B1639" s="44" t="s">
        <v>345</v>
      </c>
      <c r="C1639" s="47">
        <v>40</v>
      </c>
      <c r="D1639" s="44">
        <v>3919</v>
      </c>
    </row>
    <row r="1640" spans="1:4" x14ac:dyDescent="0.35">
      <c r="A1640" s="45" t="s">
        <v>350</v>
      </c>
      <c r="B1640" s="44" t="s">
        <v>353</v>
      </c>
      <c r="C1640" s="47">
        <v>3030</v>
      </c>
      <c r="D1640" s="44">
        <v>312884</v>
      </c>
    </row>
    <row r="1641" spans="1:4" x14ac:dyDescent="0.35">
      <c r="A1641" s="45" t="s">
        <v>350</v>
      </c>
      <c r="B1641" s="44" t="s">
        <v>356</v>
      </c>
      <c r="C1641" s="47">
        <v>385</v>
      </c>
      <c r="D1641" s="44">
        <v>5380</v>
      </c>
    </row>
    <row r="1642" spans="1:4" x14ac:dyDescent="0.35">
      <c r="A1642" s="45" t="s">
        <v>350</v>
      </c>
      <c r="B1642" s="44" t="s">
        <v>363</v>
      </c>
      <c r="C1642" s="47">
        <v>8747</v>
      </c>
      <c r="D1642" s="44">
        <v>134948</v>
      </c>
    </row>
    <row r="1643" spans="1:4" x14ac:dyDescent="0.35">
      <c r="A1643" s="45" t="s">
        <v>354</v>
      </c>
      <c r="B1643" s="44" t="s">
        <v>353</v>
      </c>
      <c r="C1643" s="47">
        <v>4403</v>
      </c>
      <c r="D1643" s="44">
        <v>427783</v>
      </c>
    </row>
    <row r="1644" spans="1:4" x14ac:dyDescent="0.35">
      <c r="A1644" s="45" t="s">
        <v>354</v>
      </c>
      <c r="B1644" s="44" t="s">
        <v>356</v>
      </c>
      <c r="C1644" s="47">
        <v>5760</v>
      </c>
      <c r="D1644" s="44">
        <v>50183</v>
      </c>
    </row>
    <row r="1645" spans="1:4" x14ac:dyDescent="0.35">
      <c r="A1645" s="45" t="s">
        <v>354</v>
      </c>
      <c r="B1645" s="44" t="s">
        <v>363</v>
      </c>
      <c r="C1645" s="47">
        <v>8810</v>
      </c>
      <c r="D1645" s="44">
        <v>144630</v>
      </c>
    </row>
    <row r="1646" spans="1:4" x14ac:dyDescent="0.35">
      <c r="A1646" s="45" t="s">
        <v>351</v>
      </c>
      <c r="B1646" s="44" t="s">
        <v>345</v>
      </c>
      <c r="C1646" s="47">
        <v>2201</v>
      </c>
      <c r="D1646" s="44">
        <v>241856</v>
      </c>
    </row>
    <row r="1647" spans="1:4" x14ac:dyDescent="0.35">
      <c r="A1647" s="45" t="s">
        <v>351</v>
      </c>
      <c r="B1647" s="44" t="s">
        <v>353</v>
      </c>
      <c r="C1647" s="47">
        <v>5543</v>
      </c>
      <c r="D1647" s="44">
        <v>589800</v>
      </c>
    </row>
    <row r="1648" spans="1:4" x14ac:dyDescent="0.35">
      <c r="A1648" s="45" t="s">
        <v>351</v>
      </c>
      <c r="B1648" s="44" t="s">
        <v>356</v>
      </c>
      <c r="C1648" s="47">
        <v>819</v>
      </c>
      <c r="D1648" s="44">
        <v>14134</v>
      </c>
    </row>
    <row r="1649" spans="1:4" x14ac:dyDescent="0.35">
      <c r="A1649" s="45" t="s">
        <v>351</v>
      </c>
      <c r="B1649" s="44" t="s">
        <v>363</v>
      </c>
      <c r="C1649" s="47">
        <v>910</v>
      </c>
      <c r="D1649" s="44">
        <v>19110</v>
      </c>
    </row>
    <row r="1650" spans="1:4" x14ac:dyDescent="0.35">
      <c r="A1650" s="45" t="s">
        <v>352</v>
      </c>
      <c r="B1650" s="44" t="s">
        <v>345</v>
      </c>
      <c r="C1650" s="47">
        <v>783</v>
      </c>
      <c r="D1650" s="44">
        <v>75656</v>
      </c>
    </row>
    <row r="1651" spans="1:4" x14ac:dyDescent="0.35">
      <c r="A1651" s="45" t="s">
        <v>352</v>
      </c>
      <c r="B1651" s="44" t="s">
        <v>353</v>
      </c>
      <c r="C1651" s="47">
        <v>384</v>
      </c>
      <c r="D1651" s="44">
        <v>37168</v>
      </c>
    </row>
    <row r="1652" spans="1:4" x14ac:dyDescent="0.35">
      <c r="A1652" s="45" t="s">
        <v>183</v>
      </c>
      <c r="B1652" s="44" t="s">
        <v>147</v>
      </c>
      <c r="C1652" s="47">
        <v>762</v>
      </c>
      <c r="D1652" s="44">
        <v>13252</v>
      </c>
    </row>
    <row r="1653" spans="1:4" x14ac:dyDescent="0.35">
      <c r="A1653" s="45" t="s">
        <v>418</v>
      </c>
      <c r="B1653" s="44" t="s">
        <v>202</v>
      </c>
      <c r="C1653" s="47">
        <v>192</v>
      </c>
      <c r="D1653" s="44">
        <v>6030</v>
      </c>
    </row>
    <row r="1654" spans="1:4" x14ac:dyDescent="0.35">
      <c r="A1654" s="45" t="s">
        <v>909</v>
      </c>
      <c r="B1654" s="44" t="s">
        <v>147</v>
      </c>
      <c r="C1654" s="47">
        <v>631</v>
      </c>
      <c r="D1654" s="44">
        <v>12868</v>
      </c>
    </row>
    <row r="1655" spans="1:4" x14ac:dyDescent="0.35">
      <c r="A1655" s="45" t="s">
        <v>909</v>
      </c>
      <c r="B1655" s="44" t="s">
        <v>262</v>
      </c>
      <c r="C1655" s="47">
        <v>176</v>
      </c>
      <c r="D1655" s="44">
        <v>4381</v>
      </c>
    </row>
    <row r="1656" spans="1:4" x14ac:dyDescent="0.35">
      <c r="A1656" s="45" t="s">
        <v>909</v>
      </c>
      <c r="B1656" s="44" t="s">
        <v>892</v>
      </c>
      <c r="C1656" s="47">
        <v>90</v>
      </c>
      <c r="D1656" s="44">
        <v>1320</v>
      </c>
    </row>
    <row r="1657" spans="1:4" x14ac:dyDescent="0.35">
      <c r="A1657" s="45" t="s">
        <v>909</v>
      </c>
      <c r="B1657" s="44" t="s">
        <v>906</v>
      </c>
      <c r="C1657" s="47">
        <v>796</v>
      </c>
      <c r="D1657" s="44">
        <v>11602</v>
      </c>
    </row>
    <row r="1658" spans="1:4" x14ac:dyDescent="0.35">
      <c r="A1658" s="45" t="s">
        <v>909</v>
      </c>
      <c r="B1658" s="44" t="s">
        <v>894</v>
      </c>
      <c r="C1658" s="47">
        <v>109</v>
      </c>
      <c r="D1658" s="44">
        <v>1761</v>
      </c>
    </row>
    <row r="1659" spans="1:4" x14ac:dyDescent="0.35">
      <c r="A1659" s="45" t="s">
        <v>909</v>
      </c>
      <c r="B1659" s="44" t="s">
        <v>908</v>
      </c>
      <c r="C1659" s="47">
        <v>819</v>
      </c>
      <c r="D1659" s="44">
        <v>13198</v>
      </c>
    </row>
    <row r="1660" spans="1:4" x14ac:dyDescent="0.35">
      <c r="A1660" s="45" t="s">
        <v>67</v>
      </c>
      <c r="B1660" s="44" t="s">
        <v>882</v>
      </c>
      <c r="C1660" s="47">
        <v>248</v>
      </c>
      <c r="D1660" s="44">
        <v>4373</v>
      </c>
    </row>
    <row r="1661" spans="1:4" x14ac:dyDescent="0.35">
      <c r="A1661" s="45" t="s">
        <v>67</v>
      </c>
      <c r="B1661" s="44" t="s">
        <v>896</v>
      </c>
      <c r="C1661" s="47">
        <v>948</v>
      </c>
      <c r="D1661" s="44">
        <v>16686</v>
      </c>
    </row>
    <row r="1662" spans="1:4" x14ac:dyDescent="0.35">
      <c r="A1662" s="45" t="s">
        <v>67</v>
      </c>
      <c r="B1662" s="44" t="s">
        <v>74</v>
      </c>
      <c r="C1662" s="47">
        <v>27</v>
      </c>
      <c r="D1662" s="44">
        <v>8325</v>
      </c>
    </row>
    <row r="1663" spans="1:4" x14ac:dyDescent="0.35">
      <c r="A1663" s="45" t="s">
        <v>67</v>
      </c>
      <c r="B1663" s="44" t="s">
        <v>77</v>
      </c>
      <c r="C1663" s="47">
        <v>5715</v>
      </c>
      <c r="D1663" s="44">
        <v>499640</v>
      </c>
    </row>
    <row r="1664" spans="1:4" x14ac:dyDescent="0.35">
      <c r="A1664" s="45" t="s">
        <v>67</v>
      </c>
      <c r="B1664" s="44" t="s">
        <v>883</v>
      </c>
      <c r="C1664" s="47">
        <v>684</v>
      </c>
      <c r="D1664" s="44">
        <v>21550</v>
      </c>
    </row>
    <row r="1665" spans="1:4" x14ac:dyDescent="0.35">
      <c r="A1665" s="45" t="s">
        <v>67</v>
      </c>
      <c r="B1665" s="44" t="s">
        <v>897</v>
      </c>
      <c r="C1665" s="47">
        <v>2109</v>
      </c>
      <c r="D1665" s="44">
        <v>66401</v>
      </c>
    </row>
    <row r="1666" spans="1:4" x14ac:dyDescent="0.35">
      <c r="A1666" s="45" t="s">
        <v>67</v>
      </c>
      <c r="B1666" s="44" t="s">
        <v>884</v>
      </c>
      <c r="C1666" s="47">
        <v>499</v>
      </c>
      <c r="D1666" s="44">
        <v>16192</v>
      </c>
    </row>
    <row r="1667" spans="1:4" x14ac:dyDescent="0.35">
      <c r="A1667" s="45" t="s">
        <v>67</v>
      </c>
      <c r="B1667" s="44" t="s">
        <v>898</v>
      </c>
      <c r="C1667" s="47">
        <v>5352</v>
      </c>
      <c r="D1667" s="44">
        <v>173683</v>
      </c>
    </row>
    <row r="1668" spans="1:4" x14ac:dyDescent="0.35">
      <c r="A1668" s="45" t="s">
        <v>67</v>
      </c>
      <c r="B1668" s="44" t="s">
        <v>885</v>
      </c>
      <c r="C1668" s="47">
        <v>20</v>
      </c>
      <c r="D1668" s="44">
        <v>569</v>
      </c>
    </row>
    <row r="1669" spans="1:4" x14ac:dyDescent="0.35">
      <c r="A1669" s="45" t="s">
        <v>67</v>
      </c>
      <c r="B1669" s="44" t="s">
        <v>899</v>
      </c>
      <c r="C1669" s="47">
        <v>1398</v>
      </c>
      <c r="D1669" s="44">
        <v>39014</v>
      </c>
    </row>
    <row r="1670" spans="1:4" x14ac:dyDescent="0.35">
      <c r="A1670" s="45" t="s">
        <v>67</v>
      </c>
      <c r="B1670" s="44" t="s">
        <v>140</v>
      </c>
      <c r="C1670" s="47">
        <v>2385</v>
      </c>
      <c r="D1670" s="44">
        <v>206296</v>
      </c>
    </row>
    <row r="1671" spans="1:4" x14ac:dyDescent="0.35">
      <c r="A1671" s="45" t="s">
        <v>67</v>
      </c>
      <c r="B1671" s="44" t="s">
        <v>199</v>
      </c>
      <c r="C1671" s="47">
        <v>98</v>
      </c>
      <c r="D1671" s="44">
        <v>18310</v>
      </c>
    </row>
    <row r="1672" spans="1:4" x14ac:dyDescent="0.35">
      <c r="A1672" s="45" t="s">
        <v>67</v>
      </c>
      <c r="B1672" s="44" t="s">
        <v>147</v>
      </c>
      <c r="C1672" s="47">
        <v>359</v>
      </c>
      <c r="D1672" s="44">
        <v>7664</v>
      </c>
    </row>
    <row r="1673" spans="1:4" x14ac:dyDescent="0.35">
      <c r="A1673" s="45" t="s">
        <v>67</v>
      </c>
      <c r="B1673" s="44" t="s">
        <v>201</v>
      </c>
      <c r="C1673" s="47">
        <v>989</v>
      </c>
      <c r="D1673" s="44">
        <v>43729</v>
      </c>
    </row>
    <row r="1674" spans="1:4" x14ac:dyDescent="0.35">
      <c r="A1674" s="45" t="s">
        <v>67</v>
      </c>
      <c r="B1674" s="44" t="s">
        <v>202</v>
      </c>
      <c r="C1674" s="47">
        <v>475</v>
      </c>
      <c r="D1674" s="44">
        <v>15901</v>
      </c>
    </row>
    <row r="1675" spans="1:4" x14ac:dyDescent="0.35">
      <c r="A1675" s="45" t="s">
        <v>67</v>
      </c>
      <c r="B1675" s="44" t="s">
        <v>203</v>
      </c>
      <c r="C1675" s="47">
        <v>66</v>
      </c>
      <c r="D1675" s="44">
        <v>1174</v>
      </c>
    </row>
    <row r="1676" spans="1:4" x14ac:dyDescent="0.35">
      <c r="A1676" s="45" t="s">
        <v>67</v>
      </c>
      <c r="B1676" s="44" t="s">
        <v>901</v>
      </c>
      <c r="C1676" s="47">
        <v>824</v>
      </c>
      <c r="D1676" s="44">
        <v>27079</v>
      </c>
    </row>
    <row r="1677" spans="1:4" x14ac:dyDescent="0.35">
      <c r="A1677" s="45" t="s">
        <v>67</v>
      </c>
      <c r="B1677" s="44" t="s">
        <v>888</v>
      </c>
      <c r="C1677" s="47">
        <v>192</v>
      </c>
      <c r="D1677" s="44">
        <v>21664</v>
      </c>
    </row>
    <row r="1678" spans="1:4" x14ac:dyDescent="0.35">
      <c r="A1678" s="45" t="s">
        <v>67</v>
      </c>
      <c r="B1678" s="44" t="s">
        <v>902</v>
      </c>
      <c r="C1678" s="47">
        <v>4458</v>
      </c>
      <c r="D1678" s="44">
        <v>502405</v>
      </c>
    </row>
    <row r="1679" spans="1:4" x14ac:dyDescent="0.35">
      <c r="A1679" s="45" t="s">
        <v>67</v>
      </c>
      <c r="B1679" s="44" t="s">
        <v>213</v>
      </c>
      <c r="C1679" s="47">
        <v>6392</v>
      </c>
      <c r="D1679" s="44">
        <v>278038</v>
      </c>
    </row>
    <row r="1680" spans="1:4" x14ac:dyDescent="0.35">
      <c r="A1680" s="45" t="s">
        <v>67</v>
      </c>
      <c r="B1680" s="44" t="s">
        <v>224</v>
      </c>
      <c r="C1680" s="47">
        <v>539</v>
      </c>
      <c r="D1680" s="44">
        <v>18557</v>
      </c>
    </row>
    <row r="1681" spans="1:4" x14ac:dyDescent="0.35">
      <c r="A1681" s="45" t="s">
        <v>67</v>
      </c>
      <c r="B1681" s="44" t="s">
        <v>234</v>
      </c>
      <c r="C1681" s="47">
        <v>148</v>
      </c>
      <c r="D1681" s="44">
        <v>2666</v>
      </c>
    </row>
    <row r="1682" spans="1:4" x14ac:dyDescent="0.35">
      <c r="A1682" s="45" t="s">
        <v>67</v>
      </c>
      <c r="B1682" s="44" t="s">
        <v>889</v>
      </c>
      <c r="C1682" s="47">
        <v>38</v>
      </c>
      <c r="D1682" s="44">
        <v>2145</v>
      </c>
    </row>
    <row r="1683" spans="1:4" x14ac:dyDescent="0.35">
      <c r="A1683" s="45" t="s">
        <v>67</v>
      </c>
      <c r="B1683" s="44" t="s">
        <v>903</v>
      </c>
      <c r="C1683" s="47">
        <v>1569</v>
      </c>
      <c r="D1683" s="44">
        <v>88502</v>
      </c>
    </row>
    <row r="1684" spans="1:4" x14ac:dyDescent="0.35">
      <c r="A1684" s="45" t="s">
        <v>67</v>
      </c>
      <c r="B1684" s="44" t="s">
        <v>890</v>
      </c>
      <c r="C1684" s="47">
        <v>1</v>
      </c>
      <c r="D1684" s="44">
        <v>40</v>
      </c>
    </row>
    <row r="1685" spans="1:4" x14ac:dyDescent="0.35">
      <c r="A1685" s="45" t="s">
        <v>67</v>
      </c>
      <c r="B1685" s="44" t="s">
        <v>904</v>
      </c>
      <c r="C1685" s="47">
        <v>3381</v>
      </c>
      <c r="D1685" s="44">
        <v>134413</v>
      </c>
    </row>
    <row r="1686" spans="1:4" x14ac:dyDescent="0.35">
      <c r="A1686" s="45" t="s">
        <v>67</v>
      </c>
      <c r="B1686" s="44" t="s">
        <v>262</v>
      </c>
      <c r="C1686" s="47">
        <v>4857</v>
      </c>
      <c r="D1686" s="44">
        <v>162732</v>
      </c>
    </row>
    <row r="1687" spans="1:4" x14ac:dyDescent="0.35">
      <c r="A1687" s="45" t="s">
        <v>67</v>
      </c>
      <c r="B1687" s="44" t="s">
        <v>268</v>
      </c>
      <c r="C1687" s="47">
        <v>1920</v>
      </c>
      <c r="D1687" s="44">
        <v>132169</v>
      </c>
    </row>
    <row r="1688" spans="1:4" x14ac:dyDescent="0.35">
      <c r="A1688" s="45" t="s">
        <v>67</v>
      </c>
      <c r="B1688" s="44" t="s">
        <v>302</v>
      </c>
      <c r="C1688" s="47">
        <v>594</v>
      </c>
      <c r="D1688" s="44">
        <v>13991</v>
      </c>
    </row>
    <row r="1689" spans="1:4" x14ac:dyDescent="0.35">
      <c r="A1689" s="45" t="s">
        <v>67</v>
      </c>
      <c r="B1689" s="44" t="s">
        <v>303</v>
      </c>
      <c r="C1689" s="47">
        <v>479</v>
      </c>
      <c r="D1689" s="44">
        <v>17455</v>
      </c>
    </row>
    <row r="1690" spans="1:4" x14ac:dyDescent="0.35">
      <c r="A1690" s="45" t="s">
        <v>67</v>
      </c>
      <c r="B1690" s="44" t="s">
        <v>7</v>
      </c>
      <c r="C1690" s="47">
        <v>90</v>
      </c>
      <c r="D1690" s="44">
        <v>44618</v>
      </c>
    </row>
    <row r="1691" spans="1:4" x14ac:dyDescent="0.35">
      <c r="A1691" s="45" t="s">
        <v>67</v>
      </c>
      <c r="B1691" s="44" t="s">
        <v>20</v>
      </c>
      <c r="C1691" s="47">
        <v>4968</v>
      </c>
      <c r="D1691" s="44">
        <v>337235</v>
      </c>
    </row>
    <row r="1692" spans="1:4" x14ac:dyDescent="0.35">
      <c r="A1692" s="45" t="s">
        <v>67</v>
      </c>
      <c r="B1692" s="44" t="s">
        <v>8</v>
      </c>
      <c r="C1692" s="47">
        <v>61</v>
      </c>
      <c r="D1692" s="44">
        <v>42101</v>
      </c>
    </row>
    <row r="1693" spans="1:4" x14ac:dyDescent="0.35">
      <c r="A1693" s="45" t="s">
        <v>67</v>
      </c>
      <c r="B1693" s="44" t="s">
        <v>321</v>
      </c>
      <c r="C1693" s="47">
        <v>34</v>
      </c>
      <c r="D1693" s="44">
        <v>6331</v>
      </c>
    </row>
    <row r="1694" spans="1:4" x14ac:dyDescent="0.35">
      <c r="A1694" s="45" t="s">
        <v>67</v>
      </c>
      <c r="B1694" s="44" t="s">
        <v>323</v>
      </c>
      <c r="C1694" s="47">
        <v>0</v>
      </c>
      <c r="D1694" s="44">
        <v>0</v>
      </c>
    </row>
    <row r="1695" spans="1:4" x14ac:dyDescent="0.35">
      <c r="A1695" s="45" t="s">
        <v>67</v>
      </c>
      <c r="B1695" s="44" t="s">
        <v>324</v>
      </c>
      <c r="C1695" s="47">
        <v>540</v>
      </c>
      <c r="D1695" s="44">
        <v>18470</v>
      </c>
    </row>
    <row r="1696" spans="1:4" x14ac:dyDescent="0.35">
      <c r="A1696" s="45" t="s">
        <v>67</v>
      </c>
      <c r="B1696" s="44" t="s">
        <v>891</v>
      </c>
      <c r="C1696" s="47">
        <v>336</v>
      </c>
      <c r="D1696" s="44">
        <v>10283</v>
      </c>
    </row>
    <row r="1697" spans="1:4" x14ac:dyDescent="0.35">
      <c r="A1697" s="45" t="s">
        <v>67</v>
      </c>
      <c r="B1697" s="44" t="s">
        <v>905</v>
      </c>
      <c r="C1697" s="47">
        <v>1510</v>
      </c>
      <c r="D1697" s="44">
        <v>46241</v>
      </c>
    </row>
    <row r="1698" spans="1:4" x14ac:dyDescent="0.35">
      <c r="A1698" s="45" t="s">
        <v>67</v>
      </c>
      <c r="B1698" s="44" t="s">
        <v>353</v>
      </c>
      <c r="C1698" s="47">
        <v>908</v>
      </c>
      <c r="D1698" s="44">
        <v>100933</v>
      </c>
    </row>
    <row r="1699" spans="1:4" x14ac:dyDescent="0.35">
      <c r="A1699" s="45" t="s">
        <v>67</v>
      </c>
      <c r="B1699" s="44" t="s">
        <v>356</v>
      </c>
      <c r="C1699" s="47">
        <v>8439</v>
      </c>
      <c r="D1699" s="44">
        <v>90340</v>
      </c>
    </row>
    <row r="1700" spans="1:4" x14ac:dyDescent="0.35">
      <c r="A1700" s="45" t="s">
        <v>67</v>
      </c>
      <c r="B1700" s="44" t="s">
        <v>363</v>
      </c>
      <c r="C1700" s="47">
        <v>8313</v>
      </c>
      <c r="D1700" s="44">
        <v>150824</v>
      </c>
    </row>
    <row r="1701" spans="1:4" x14ac:dyDescent="0.35">
      <c r="A1701" s="45" t="s">
        <v>67</v>
      </c>
      <c r="B1701" s="44" t="s">
        <v>364</v>
      </c>
      <c r="C1701" s="47">
        <v>450</v>
      </c>
      <c r="D1701" s="44">
        <v>12293</v>
      </c>
    </row>
    <row r="1702" spans="1:4" x14ac:dyDescent="0.35">
      <c r="A1702" s="45" t="s">
        <v>67</v>
      </c>
      <c r="B1702" s="44" t="s">
        <v>892</v>
      </c>
      <c r="C1702" s="47">
        <v>5991</v>
      </c>
      <c r="D1702" s="44">
        <v>103225</v>
      </c>
    </row>
    <row r="1703" spans="1:4" x14ac:dyDescent="0.35">
      <c r="A1703" s="45" t="s">
        <v>67</v>
      </c>
      <c r="B1703" s="44" t="s">
        <v>906</v>
      </c>
      <c r="C1703" s="47">
        <v>20077</v>
      </c>
      <c r="D1703" s="44">
        <v>345901</v>
      </c>
    </row>
    <row r="1704" spans="1:4" x14ac:dyDescent="0.35">
      <c r="A1704" s="45" t="s">
        <v>67</v>
      </c>
      <c r="B1704" s="44" t="s">
        <v>893</v>
      </c>
      <c r="C1704" s="47">
        <v>760</v>
      </c>
      <c r="D1704" s="44">
        <v>15840</v>
      </c>
    </row>
    <row r="1705" spans="1:4" x14ac:dyDescent="0.35">
      <c r="A1705" s="45" t="s">
        <v>67</v>
      </c>
      <c r="B1705" s="44" t="s">
        <v>907</v>
      </c>
      <c r="C1705" s="47">
        <v>14630</v>
      </c>
      <c r="D1705" s="44">
        <v>304742</v>
      </c>
    </row>
    <row r="1706" spans="1:4" x14ac:dyDescent="0.35">
      <c r="A1706" s="45" t="s">
        <v>67</v>
      </c>
      <c r="B1706" s="44" t="s">
        <v>370</v>
      </c>
      <c r="C1706" s="47">
        <v>2840</v>
      </c>
      <c r="D1706" s="44">
        <v>94422</v>
      </c>
    </row>
    <row r="1707" spans="1:4" x14ac:dyDescent="0.35">
      <c r="A1707" s="45" t="s">
        <v>67</v>
      </c>
      <c r="B1707" s="44" t="s">
        <v>374</v>
      </c>
      <c r="C1707" s="47">
        <v>321</v>
      </c>
      <c r="D1707" s="44">
        <v>261571</v>
      </c>
    </row>
    <row r="1708" spans="1:4" x14ac:dyDescent="0.35">
      <c r="A1708" s="45" t="s">
        <v>67</v>
      </c>
      <c r="B1708" s="44" t="s">
        <v>894</v>
      </c>
      <c r="C1708" s="47">
        <v>2183</v>
      </c>
      <c r="D1708" s="44">
        <v>45869</v>
      </c>
    </row>
    <row r="1709" spans="1:4" x14ac:dyDescent="0.35">
      <c r="A1709" s="45" t="s">
        <v>67</v>
      </c>
      <c r="B1709" s="44" t="s">
        <v>908</v>
      </c>
      <c r="C1709" s="47">
        <v>6090</v>
      </c>
      <c r="D1709" s="44">
        <v>127933</v>
      </c>
    </row>
    <row r="1710" spans="1:4" x14ac:dyDescent="0.35">
      <c r="A1710" s="45" t="s">
        <v>67</v>
      </c>
      <c r="B1710" s="44" t="s">
        <v>380</v>
      </c>
      <c r="C1710" s="47">
        <v>32</v>
      </c>
      <c r="D1710" s="44">
        <v>17521</v>
      </c>
    </row>
    <row r="1711" spans="1:4" x14ac:dyDescent="0.35">
      <c r="A1711" s="45" t="s">
        <v>67</v>
      </c>
      <c r="B1711" s="44" t="s">
        <v>22</v>
      </c>
      <c r="C1711" s="47">
        <v>1445</v>
      </c>
      <c r="D1711" s="44">
        <v>29116</v>
      </c>
    </row>
    <row r="1712" spans="1:4" x14ac:dyDescent="0.35">
      <c r="A1712" s="45" t="s">
        <v>67</v>
      </c>
      <c r="B1712" s="44" t="s">
        <v>381</v>
      </c>
      <c r="C1712" s="47">
        <v>491</v>
      </c>
      <c r="D1712" s="44">
        <v>311933</v>
      </c>
    </row>
    <row r="1713" spans="1:4" x14ac:dyDescent="0.35">
      <c r="A1713" s="45" t="s">
        <v>340</v>
      </c>
      <c r="B1713" s="44" t="s">
        <v>325</v>
      </c>
      <c r="C1713" s="47">
        <v>0</v>
      </c>
      <c r="D1713" s="44">
        <v>0</v>
      </c>
    </row>
    <row r="1714" spans="1:4" x14ac:dyDescent="0.35">
      <c r="A1714" s="45" t="s">
        <v>43</v>
      </c>
      <c r="B1714" s="44" t="s">
        <v>40</v>
      </c>
      <c r="C1714" s="47">
        <v>1000</v>
      </c>
      <c r="D1714" s="44">
        <v>363134</v>
      </c>
    </row>
    <row r="1715" spans="1:4" x14ac:dyDescent="0.35">
      <c r="A1715" s="45" t="s">
        <v>43</v>
      </c>
      <c r="B1715" s="44" t="s">
        <v>882</v>
      </c>
      <c r="C1715" s="47">
        <v>115</v>
      </c>
      <c r="D1715" s="44">
        <v>5805</v>
      </c>
    </row>
    <row r="1716" spans="1:4" x14ac:dyDescent="0.35">
      <c r="A1716" s="45" t="s">
        <v>43</v>
      </c>
      <c r="B1716" s="44" t="s">
        <v>896</v>
      </c>
      <c r="C1716" s="47">
        <v>4025</v>
      </c>
      <c r="D1716" s="44">
        <v>202739</v>
      </c>
    </row>
    <row r="1717" spans="1:4" x14ac:dyDescent="0.35">
      <c r="A1717" s="45" t="s">
        <v>43</v>
      </c>
      <c r="B1717" s="44" t="s">
        <v>77</v>
      </c>
      <c r="C1717" s="47">
        <v>4381</v>
      </c>
      <c r="D1717" s="44">
        <v>684930</v>
      </c>
    </row>
    <row r="1718" spans="1:4" x14ac:dyDescent="0.35">
      <c r="A1718" s="45" t="s">
        <v>43</v>
      </c>
      <c r="B1718" s="44" t="s">
        <v>883</v>
      </c>
      <c r="C1718" s="47">
        <v>2212</v>
      </c>
      <c r="D1718" s="44">
        <v>105501</v>
      </c>
    </row>
    <row r="1719" spans="1:4" x14ac:dyDescent="0.35">
      <c r="A1719" s="45" t="s">
        <v>43</v>
      </c>
      <c r="B1719" s="44" t="s">
        <v>897</v>
      </c>
      <c r="C1719" s="47">
        <v>9845</v>
      </c>
      <c r="D1719" s="44">
        <v>469505</v>
      </c>
    </row>
    <row r="1720" spans="1:4" x14ac:dyDescent="0.35">
      <c r="A1720" s="45" t="s">
        <v>43</v>
      </c>
      <c r="B1720" s="44" t="s">
        <v>97</v>
      </c>
      <c r="C1720" s="47">
        <v>959</v>
      </c>
      <c r="D1720" s="44">
        <v>418632</v>
      </c>
    </row>
    <row r="1721" spans="1:4" x14ac:dyDescent="0.35">
      <c r="A1721" s="45" t="s">
        <v>43</v>
      </c>
      <c r="B1721" s="44" t="s">
        <v>884</v>
      </c>
      <c r="C1721" s="47">
        <v>8</v>
      </c>
      <c r="D1721" s="44">
        <v>275</v>
      </c>
    </row>
    <row r="1722" spans="1:4" x14ac:dyDescent="0.35">
      <c r="A1722" s="45" t="s">
        <v>43</v>
      </c>
      <c r="B1722" s="44" t="s">
        <v>898</v>
      </c>
      <c r="C1722" s="47">
        <v>169</v>
      </c>
      <c r="D1722" s="44">
        <v>5539</v>
      </c>
    </row>
    <row r="1723" spans="1:4" x14ac:dyDescent="0.35">
      <c r="A1723" s="45" t="s">
        <v>43</v>
      </c>
      <c r="B1723" s="44" t="s">
        <v>885</v>
      </c>
      <c r="C1723" s="47">
        <v>456</v>
      </c>
      <c r="D1723" s="44">
        <v>12323</v>
      </c>
    </row>
    <row r="1724" spans="1:4" x14ac:dyDescent="0.35">
      <c r="A1724" s="45" t="s">
        <v>43</v>
      </c>
      <c r="B1724" s="44" t="s">
        <v>899</v>
      </c>
      <c r="C1724" s="47">
        <v>2005</v>
      </c>
      <c r="D1724" s="44">
        <v>54175</v>
      </c>
    </row>
    <row r="1725" spans="1:4" x14ac:dyDescent="0.35">
      <c r="A1725" s="45" t="s">
        <v>43</v>
      </c>
      <c r="B1725" s="44" t="s">
        <v>140</v>
      </c>
      <c r="C1725" s="47">
        <v>7190</v>
      </c>
      <c r="D1725" s="44">
        <v>712533</v>
      </c>
    </row>
    <row r="1726" spans="1:4" x14ac:dyDescent="0.35">
      <c r="A1726" s="45" t="s">
        <v>43</v>
      </c>
      <c r="B1726" s="44" t="s">
        <v>886</v>
      </c>
      <c r="C1726" s="47">
        <v>6</v>
      </c>
      <c r="D1726" s="44">
        <v>161</v>
      </c>
    </row>
    <row r="1727" spans="1:4" x14ac:dyDescent="0.35">
      <c r="A1727" s="45" t="s">
        <v>43</v>
      </c>
      <c r="B1727" s="44" t="s">
        <v>900</v>
      </c>
      <c r="C1727" s="47">
        <v>352</v>
      </c>
      <c r="D1727" s="44">
        <v>9474</v>
      </c>
    </row>
    <row r="1728" spans="1:4" x14ac:dyDescent="0.35">
      <c r="A1728" s="45" t="s">
        <v>43</v>
      </c>
      <c r="B1728" s="44" t="s">
        <v>145</v>
      </c>
      <c r="C1728" s="47">
        <v>543</v>
      </c>
      <c r="D1728" s="44">
        <v>186529</v>
      </c>
    </row>
    <row r="1729" spans="1:4" x14ac:dyDescent="0.35">
      <c r="A1729" s="45" t="s">
        <v>43</v>
      </c>
      <c r="B1729" s="44" t="s">
        <v>199</v>
      </c>
      <c r="C1729" s="47">
        <v>1234</v>
      </c>
      <c r="D1729" s="44">
        <v>758866</v>
      </c>
    </row>
    <row r="1730" spans="1:4" x14ac:dyDescent="0.35">
      <c r="A1730" s="45" t="s">
        <v>43</v>
      </c>
      <c r="B1730" s="44" t="s">
        <v>147</v>
      </c>
      <c r="C1730" s="47">
        <v>4502</v>
      </c>
      <c r="D1730" s="44">
        <v>81619</v>
      </c>
    </row>
    <row r="1731" spans="1:4" x14ac:dyDescent="0.35">
      <c r="A1731" s="45" t="s">
        <v>43</v>
      </c>
      <c r="B1731" s="44" t="s">
        <v>203</v>
      </c>
      <c r="C1731" s="47">
        <v>337</v>
      </c>
      <c r="D1731" s="44">
        <v>9360</v>
      </c>
    </row>
    <row r="1732" spans="1:4" x14ac:dyDescent="0.35">
      <c r="A1732" s="45" t="s">
        <v>43</v>
      </c>
      <c r="B1732" s="44" t="s">
        <v>204</v>
      </c>
      <c r="C1732" s="47">
        <v>510</v>
      </c>
      <c r="D1732" s="44">
        <v>349066</v>
      </c>
    </row>
    <row r="1733" spans="1:4" x14ac:dyDescent="0.35">
      <c r="A1733" s="45" t="s">
        <v>43</v>
      </c>
      <c r="B1733" s="44" t="s">
        <v>887</v>
      </c>
      <c r="C1733" s="47">
        <v>2</v>
      </c>
      <c r="D1733" s="44">
        <v>53</v>
      </c>
    </row>
    <row r="1734" spans="1:4" x14ac:dyDescent="0.35">
      <c r="A1734" s="45" t="s">
        <v>43</v>
      </c>
      <c r="B1734" s="44" t="s">
        <v>901</v>
      </c>
      <c r="C1734" s="47">
        <v>2412</v>
      </c>
      <c r="D1734" s="44">
        <v>65901</v>
      </c>
    </row>
    <row r="1735" spans="1:4" x14ac:dyDescent="0.35">
      <c r="A1735" s="45" t="s">
        <v>43</v>
      </c>
      <c r="B1735" s="44" t="s">
        <v>213</v>
      </c>
      <c r="C1735" s="47">
        <v>5740</v>
      </c>
      <c r="D1735" s="44">
        <v>197369</v>
      </c>
    </row>
    <row r="1736" spans="1:4" x14ac:dyDescent="0.35">
      <c r="A1736" s="45" t="s">
        <v>43</v>
      </c>
      <c r="B1736" s="44" t="s">
        <v>18</v>
      </c>
      <c r="C1736" s="47">
        <v>1338</v>
      </c>
      <c r="D1736" s="44">
        <v>716960</v>
      </c>
    </row>
    <row r="1737" spans="1:4" x14ac:dyDescent="0.35">
      <c r="A1737" s="45" t="s">
        <v>43</v>
      </c>
      <c r="B1737" s="44" t="s">
        <v>386</v>
      </c>
      <c r="C1737" s="47">
        <v>20</v>
      </c>
      <c r="D1737" s="44">
        <v>3100</v>
      </c>
    </row>
    <row r="1738" spans="1:4" x14ac:dyDescent="0.35">
      <c r="A1738" s="45" t="s">
        <v>43</v>
      </c>
      <c r="B1738" s="44" t="s">
        <v>889</v>
      </c>
      <c r="C1738" s="47">
        <v>35</v>
      </c>
      <c r="D1738" s="44">
        <v>2558</v>
      </c>
    </row>
    <row r="1739" spans="1:4" x14ac:dyDescent="0.35">
      <c r="A1739" s="45" t="s">
        <v>43</v>
      </c>
      <c r="B1739" s="44" t="s">
        <v>903</v>
      </c>
      <c r="C1739" s="47">
        <v>494</v>
      </c>
      <c r="D1739" s="44">
        <v>36387</v>
      </c>
    </row>
    <row r="1740" spans="1:4" x14ac:dyDescent="0.35">
      <c r="A1740" s="45" t="s">
        <v>43</v>
      </c>
      <c r="B1740" s="44" t="s">
        <v>890</v>
      </c>
      <c r="C1740" s="47">
        <v>2208</v>
      </c>
      <c r="D1740" s="44">
        <v>88040</v>
      </c>
    </row>
    <row r="1741" spans="1:4" x14ac:dyDescent="0.35">
      <c r="A1741" s="45" t="s">
        <v>43</v>
      </c>
      <c r="B1741" s="44" t="s">
        <v>904</v>
      </c>
      <c r="C1741" s="47">
        <v>3006</v>
      </c>
      <c r="D1741" s="44">
        <v>119889</v>
      </c>
    </row>
    <row r="1742" spans="1:4" x14ac:dyDescent="0.35">
      <c r="A1742" s="45" t="s">
        <v>43</v>
      </c>
      <c r="B1742" s="44" t="s">
        <v>262</v>
      </c>
      <c r="C1742" s="47">
        <v>30810</v>
      </c>
      <c r="D1742" s="44">
        <v>2094679</v>
      </c>
    </row>
    <row r="1743" spans="1:4" x14ac:dyDescent="0.35">
      <c r="A1743" s="45" t="s">
        <v>43</v>
      </c>
      <c r="B1743" s="44" t="s">
        <v>268</v>
      </c>
      <c r="C1743" s="47">
        <v>4625</v>
      </c>
      <c r="D1743" s="44">
        <v>291955</v>
      </c>
    </row>
    <row r="1744" spans="1:4" x14ac:dyDescent="0.35">
      <c r="A1744" s="45" t="s">
        <v>43</v>
      </c>
      <c r="B1744" s="44" t="s">
        <v>7</v>
      </c>
      <c r="C1744" s="47">
        <v>214</v>
      </c>
      <c r="D1744" s="44">
        <v>89582</v>
      </c>
    </row>
    <row r="1745" spans="1:4" x14ac:dyDescent="0.35">
      <c r="A1745" s="45" t="s">
        <v>43</v>
      </c>
      <c r="B1745" s="44" t="s">
        <v>20</v>
      </c>
      <c r="C1745" s="47">
        <v>4780</v>
      </c>
      <c r="D1745" s="44">
        <v>314067</v>
      </c>
    </row>
    <row r="1746" spans="1:4" x14ac:dyDescent="0.35">
      <c r="A1746" s="45" t="s">
        <v>43</v>
      </c>
      <c r="B1746" s="44" t="s">
        <v>8</v>
      </c>
      <c r="C1746" s="47">
        <v>575</v>
      </c>
      <c r="D1746" s="44">
        <v>289406</v>
      </c>
    </row>
    <row r="1747" spans="1:4" x14ac:dyDescent="0.35">
      <c r="A1747" s="45" t="s">
        <v>43</v>
      </c>
      <c r="B1747" s="44" t="s">
        <v>324</v>
      </c>
      <c r="C1747" s="47">
        <v>338</v>
      </c>
      <c r="D1747" s="44">
        <v>11490</v>
      </c>
    </row>
    <row r="1748" spans="1:4" x14ac:dyDescent="0.35">
      <c r="A1748" s="45" t="s">
        <v>43</v>
      </c>
      <c r="B1748" s="44" t="s">
        <v>325</v>
      </c>
      <c r="C1748" s="47">
        <v>68</v>
      </c>
      <c r="D1748" s="44">
        <v>2259</v>
      </c>
    </row>
    <row r="1749" spans="1:4" x14ac:dyDescent="0.35">
      <c r="A1749" s="45" t="s">
        <v>43</v>
      </c>
      <c r="B1749" s="44" t="s">
        <v>891</v>
      </c>
      <c r="C1749" s="47">
        <v>4</v>
      </c>
      <c r="D1749" s="44">
        <v>90</v>
      </c>
    </row>
    <row r="1750" spans="1:4" x14ac:dyDescent="0.35">
      <c r="A1750" s="45" t="s">
        <v>43</v>
      </c>
      <c r="B1750" s="44" t="s">
        <v>905</v>
      </c>
      <c r="C1750" s="47">
        <v>281</v>
      </c>
      <c r="D1750" s="44">
        <v>7121</v>
      </c>
    </row>
    <row r="1751" spans="1:4" x14ac:dyDescent="0.35">
      <c r="A1751" s="45" t="s">
        <v>43</v>
      </c>
      <c r="B1751" s="44" t="s">
        <v>345</v>
      </c>
      <c r="C1751" s="47">
        <v>316</v>
      </c>
      <c r="D1751" s="44">
        <v>30291</v>
      </c>
    </row>
    <row r="1752" spans="1:4" x14ac:dyDescent="0.35">
      <c r="A1752" s="45" t="s">
        <v>43</v>
      </c>
      <c r="B1752" s="44" t="s">
        <v>353</v>
      </c>
      <c r="C1752" s="47">
        <v>320</v>
      </c>
      <c r="D1752" s="44">
        <v>30833</v>
      </c>
    </row>
    <row r="1753" spans="1:4" x14ac:dyDescent="0.35">
      <c r="A1753" s="45" t="s">
        <v>43</v>
      </c>
      <c r="B1753" s="44" t="s">
        <v>356</v>
      </c>
      <c r="C1753" s="47">
        <v>34832</v>
      </c>
      <c r="D1753" s="44">
        <v>453661</v>
      </c>
    </row>
    <row r="1754" spans="1:4" x14ac:dyDescent="0.35">
      <c r="A1754" s="45" t="s">
        <v>43</v>
      </c>
      <c r="B1754" s="44" t="s">
        <v>363</v>
      </c>
      <c r="C1754" s="47">
        <v>11385</v>
      </c>
      <c r="D1754" s="44">
        <v>185144</v>
      </c>
    </row>
    <row r="1755" spans="1:4" x14ac:dyDescent="0.35">
      <c r="A1755" s="45" t="s">
        <v>43</v>
      </c>
      <c r="B1755" s="44" t="s">
        <v>364</v>
      </c>
      <c r="C1755" s="47">
        <v>1220</v>
      </c>
      <c r="D1755" s="44">
        <v>38113</v>
      </c>
    </row>
    <row r="1756" spans="1:4" x14ac:dyDescent="0.35">
      <c r="A1756" s="45" t="s">
        <v>43</v>
      </c>
      <c r="B1756" s="44" t="s">
        <v>892</v>
      </c>
      <c r="C1756" s="47">
        <v>726</v>
      </c>
      <c r="D1756" s="44">
        <v>11413</v>
      </c>
    </row>
    <row r="1757" spans="1:4" x14ac:dyDescent="0.35">
      <c r="A1757" s="45" t="s">
        <v>43</v>
      </c>
      <c r="B1757" s="44" t="s">
        <v>906</v>
      </c>
      <c r="C1757" s="47">
        <v>3710</v>
      </c>
      <c r="D1757" s="44">
        <v>58323</v>
      </c>
    </row>
    <row r="1758" spans="1:4" x14ac:dyDescent="0.35">
      <c r="A1758" s="45" t="s">
        <v>43</v>
      </c>
      <c r="B1758" s="44" t="s">
        <v>893</v>
      </c>
      <c r="C1758" s="47">
        <v>472</v>
      </c>
      <c r="D1758" s="44">
        <v>8229</v>
      </c>
    </row>
    <row r="1759" spans="1:4" x14ac:dyDescent="0.35">
      <c r="A1759" s="45" t="s">
        <v>43</v>
      </c>
      <c r="B1759" s="44" t="s">
        <v>907</v>
      </c>
      <c r="C1759" s="47">
        <v>8465</v>
      </c>
      <c r="D1759" s="44">
        <v>147477</v>
      </c>
    </row>
    <row r="1760" spans="1:4" x14ac:dyDescent="0.35">
      <c r="A1760" s="45" t="s">
        <v>43</v>
      </c>
      <c r="B1760" s="44" t="s">
        <v>370</v>
      </c>
      <c r="C1760" s="47">
        <v>2041</v>
      </c>
      <c r="D1760" s="44">
        <v>100731</v>
      </c>
    </row>
    <row r="1761" spans="1:4" x14ac:dyDescent="0.35">
      <c r="A1761" s="45" t="s">
        <v>43</v>
      </c>
      <c r="B1761" s="44" t="s">
        <v>374</v>
      </c>
      <c r="C1761" s="47">
        <v>559</v>
      </c>
      <c r="D1761" s="44">
        <v>468702</v>
      </c>
    </row>
    <row r="1762" spans="1:4" x14ac:dyDescent="0.35">
      <c r="A1762" s="45" t="s">
        <v>43</v>
      </c>
      <c r="B1762" s="44" t="s">
        <v>894</v>
      </c>
      <c r="C1762" s="47">
        <v>164</v>
      </c>
      <c r="D1762" s="44">
        <v>2754</v>
      </c>
    </row>
    <row r="1763" spans="1:4" x14ac:dyDescent="0.35">
      <c r="A1763" s="45" t="s">
        <v>43</v>
      </c>
      <c r="B1763" s="44" t="s">
        <v>908</v>
      </c>
      <c r="C1763" s="47">
        <v>3375</v>
      </c>
      <c r="D1763" s="44">
        <v>56719</v>
      </c>
    </row>
    <row r="1764" spans="1:4" x14ac:dyDescent="0.35">
      <c r="A1764" s="45" t="s">
        <v>43</v>
      </c>
      <c r="B1764" s="44" t="s">
        <v>380</v>
      </c>
      <c r="C1764" s="47">
        <v>132</v>
      </c>
      <c r="D1764" s="44">
        <v>91942</v>
      </c>
    </row>
    <row r="1765" spans="1:4" x14ac:dyDescent="0.35">
      <c r="A1765" s="45" t="s">
        <v>43</v>
      </c>
      <c r="B1765" s="44" t="s">
        <v>22</v>
      </c>
      <c r="C1765" s="47">
        <v>1256</v>
      </c>
      <c r="D1765" s="44">
        <v>44887</v>
      </c>
    </row>
    <row r="1766" spans="1:4" x14ac:dyDescent="0.35">
      <c r="A1766" s="45" t="s">
        <v>43</v>
      </c>
      <c r="B1766" s="44" t="s">
        <v>381</v>
      </c>
      <c r="C1766" s="47">
        <v>2041</v>
      </c>
      <c r="D1766" s="44">
        <v>1125593</v>
      </c>
    </row>
    <row r="1767" spans="1:4" x14ac:dyDescent="0.35">
      <c r="A1767" s="45" t="s">
        <v>44</v>
      </c>
      <c r="B1767" s="44" t="s">
        <v>40</v>
      </c>
      <c r="C1767" s="47">
        <v>119</v>
      </c>
      <c r="D1767" s="44">
        <v>61415</v>
      </c>
    </row>
    <row r="1768" spans="1:4" x14ac:dyDescent="0.35">
      <c r="A1768" s="45" t="s">
        <v>44</v>
      </c>
      <c r="B1768" s="44" t="s">
        <v>896</v>
      </c>
      <c r="C1768" s="47">
        <v>2647</v>
      </c>
      <c r="D1768" s="44">
        <v>46295</v>
      </c>
    </row>
    <row r="1769" spans="1:4" x14ac:dyDescent="0.35">
      <c r="A1769" s="45" t="s">
        <v>44</v>
      </c>
      <c r="B1769" s="44" t="s">
        <v>77</v>
      </c>
      <c r="C1769" s="47">
        <v>1131</v>
      </c>
      <c r="D1769" s="44">
        <v>121111</v>
      </c>
    </row>
    <row r="1770" spans="1:4" x14ac:dyDescent="0.35">
      <c r="A1770" s="45" t="s">
        <v>44</v>
      </c>
      <c r="B1770" s="44" t="s">
        <v>884</v>
      </c>
      <c r="C1770" s="47">
        <v>18</v>
      </c>
      <c r="D1770" s="44">
        <v>577</v>
      </c>
    </row>
    <row r="1771" spans="1:4" x14ac:dyDescent="0.35">
      <c r="A1771" s="45" t="s">
        <v>44</v>
      </c>
      <c r="B1771" s="44" t="s">
        <v>898</v>
      </c>
      <c r="C1771" s="47">
        <v>217</v>
      </c>
      <c r="D1771" s="44">
        <v>7134</v>
      </c>
    </row>
    <row r="1772" spans="1:4" x14ac:dyDescent="0.35">
      <c r="A1772" s="45" t="s">
        <v>44</v>
      </c>
      <c r="B1772" s="44" t="s">
        <v>262</v>
      </c>
      <c r="C1772" s="47">
        <v>259</v>
      </c>
      <c r="D1772" s="44">
        <v>44977</v>
      </c>
    </row>
    <row r="1773" spans="1:4" x14ac:dyDescent="0.35">
      <c r="A1773" s="45" t="s">
        <v>44</v>
      </c>
      <c r="B1773" s="44" t="s">
        <v>303</v>
      </c>
      <c r="C1773" s="47">
        <v>1770</v>
      </c>
      <c r="D1773" s="44">
        <v>64499</v>
      </c>
    </row>
    <row r="1774" spans="1:4" x14ac:dyDescent="0.35">
      <c r="A1774" s="45" t="s">
        <v>44</v>
      </c>
      <c r="B1774" s="44" t="s">
        <v>353</v>
      </c>
      <c r="C1774" s="47">
        <v>1034</v>
      </c>
      <c r="D1774" s="44">
        <v>101766</v>
      </c>
    </row>
    <row r="1775" spans="1:4" x14ac:dyDescent="0.35">
      <c r="A1775" s="45" t="s">
        <v>44</v>
      </c>
      <c r="B1775" s="44" t="s">
        <v>356</v>
      </c>
      <c r="C1775" s="47">
        <v>118</v>
      </c>
      <c r="D1775" s="44">
        <v>847</v>
      </c>
    </row>
    <row r="1776" spans="1:4" x14ac:dyDescent="0.35">
      <c r="A1776" s="45" t="s">
        <v>44</v>
      </c>
      <c r="B1776" s="44" t="s">
        <v>363</v>
      </c>
      <c r="C1776" s="47">
        <v>8383</v>
      </c>
      <c r="D1776" s="44">
        <v>159083</v>
      </c>
    </row>
    <row r="1777" spans="1:4" x14ac:dyDescent="0.35">
      <c r="A1777" s="45" t="s">
        <v>44</v>
      </c>
      <c r="B1777" s="44" t="s">
        <v>892</v>
      </c>
      <c r="C1777" s="47">
        <v>38</v>
      </c>
      <c r="D1777" s="44">
        <v>753</v>
      </c>
    </row>
    <row r="1778" spans="1:4" x14ac:dyDescent="0.35">
      <c r="A1778" s="45" t="s">
        <v>44</v>
      </c>
      <c r="B1778" s="44" t="s">
        <v>906</v>
      </c>
      <c r="C1778" s="47">
        <v>22975</v>
      </c>
      <c r="D1778" s="44">
        <v>455601</v>
      </c>
    </row>
    <row r="1779" spans="1:4" x14ac:dyDescent="0.35">
      <c r="A1779" s="45" t="s">
        <v>44</v>
      </c>
      <c r="B1779" s="44" t="s">
        <v>893</v>
      </c>
      <c r="C1779" s="47">
        <v>9</v>
      </c>
      <c r="D1779" s="44">
        <v>177</v>
      </c>
    </row>
    <row r="1780" spans="1:4" x14ac:dyDescent="0.35">
      <c r="A1780" s="45" t="s">
        <v>44</v>
      </c>
      <c r="B1780" s="44" t="s">
        <v>907</v>
      </c>
      <c r="C1780" s="47">
        <v>2069</v>
      </c>
      <c r="D1780" s="44">
        <v>39226</v>
      </c>
    </row>
    <row r="1781" spans="1:4" x14ac:dyDescent="0.35">
      <c r="A1781" s="45" t="s">
        <v>44</v>
      </c>
      <c r="B1781" s="44" t="s">
        <v>370</v>
      </c>
      <c r="C1781" s="47">
        <v>8469</v>
      </c>
      <c r="D1781" s="44">
        <v>177063</v>
      </c>
    </row>
    <row r="1782" spans="1:4" x14ac:dyDescent="0.35">
      <c r="A1782" s="45" t="s">
        <v>44</v>
      </c>
      <c r="B1782" s="44" t="s">
        <v>374</v>
      </c>
      <c r="C1782" s="47">
        <v>1166</v>
      </c>
      <c r="D1782" s="44">
        <v>420066</v>
      </c>
    </row>
    <row r="1783" spans="1:4" x14ac:dyDescent="0.35">
      <c r="A1783" s="45" t="s">
        <v>44</v>
      </c>
      <c r="B1783" s="44" t="s">
        <v>894</v>
      </c>
      <c r="C1783" s="47">
        <v>8</v>
      </c>
      <c r="D1783" s="44">
        <v>163</v>
      </c>
    </row>
    <row r="1784" spans="1:4" x14ac:dyDescent="0.35">
      <c r="A1784" s="45" t="s">
        <v>44</v>
      </c>
      <c r="B1784" s="44" t="s">
        <v>908</v>
      </c>
      <c r="C1784" s="47">
        <v>997</v>
      </c>
      <c r="D1784" s="44">
        <v>21468</v>
      </c>
    </row>
    <row r="1785" spans="1:4" x14ac:dyDescent="0.35">
      <c r="A1785" s="45" t="s">
        <v>34</v>
      </c>
      <c r="B1785" s="44" t="s">
        <v>881</v>
      </c>
      <c r="C1785" s="47">
        <v>2</v>
      </c>
      <c r="D1785" s="44">
        <v>225</v>
      </c>
    </row>
    <row r="1786" spans="1:4" x14ac:dyDescent="0.35">
      <c r="A1786" s="45" t="s">
        <v>34</v>
      </c>
      <c r="B1786" s="44" t="s">
        <v>895</v>
      </c>
      <c r="C1786" s="47">
        <v>187</v>
      </c>
      <c r="D1786" s="44">
        <v>18893</v>
      </c>
    </row>
    <row r="1787" spans="1:4" x14ac:dyDescent="0.35">
      <c r="A1787" s="45" t="s">
        <v>34</v>
      </c>
      <c r="B1787" s="44" t="s">
        <v>40</v>
      </c>
      <c r="C1787" s="47">
        <v>827</v>
      </c>
      <c r="D1787" s="44">
        <v>161947</v>
      </c>
    </row>
    <row r="1788" spans="1:4" x14ac:dyDescent="0.35">
      <c r="A1788" s="45" t="s">
        <v>34</v>
      </c>
      <c r="B1788" s="44" t="s">
        <v>882</v>
      </c>
      <c r="C1788" s="47">
        <v>5</v>
      </c>
      <c r="D1788" s="44">
        <v>134</v>
      </c>
    </row>
    <row r="1789" spans="1:4" x14ac:dyDescent="0.35">
      <c r="A1789" s="45" t="s">
        <v>34</v>
      </c>
      <c r="B1789" s="44" t="s">
        <v>896</v>
      </c>
      <c r="C1789" s="47">
        <v>7481</v>
      </c>
      <c r="D1789" s="44">
        <v>214354</v>
      </c>
    </row>
    <row r="1790" spans="1:4" x14ac:dyDescent="0.35">
      <c r="A1790" s="45" t="s">
        <v>34</v>
      </c>
      <c r="B1790" s="44" t="s">
        <v>73</v>
      </c>
      <c r="C1790" s="47">
        <v>1243</v>
      </c>
      <c r="D1790" s="44">
        <v>234375</v>
      </c>
    </row>
    <row r="1791" spans="1:4" x14ac:dyDescent="0.35">
      <c r="A1791" s="45" t="s">
        <v>34</v>
      </c>
      <c r="B1791" s="44" t="s">
        <v>77</v>
      </c>
      <c r="C1791" s="47">
        <v>26749</v>
      </c>
      <c r="D1791" s="44">
        <v>2337203</v>
      </c>
    </row>
    <row r="1792" spans="1:4" x14ac:dyDescent="0.35">
      <c r="A1792" s="45" t="s">
        <v>34</v>
      </c>
      <c r="B1792" s="44" t="s">
        <v>883</v>
      </c>
      <c r="C1792" s="47">
        <v>41</v>
      </c>
      <c r="D1792" s="44">
        <v>2706</v>
      </c>
    </row>
    <row r="1793" spans="1:4" x14ac:dyDescent="0.35">
      <c r="A1793" s="45" t="s">
        <v>34</v>
      </c>
      <c r="B1793" s="44" t="s">
        <v>897</v>
      </c>
      <c r="C1793" s="47">
        <v>5542</v>
      </c>
      <c r="D1793" s="44">
        <v>364780</v>
      </c>
    </row>
    <row r="1794" spans="1:4" x14ac:dyDescent="0.35">
      <c r="A1794" s="45" t="s">
        <v>34</v>
      </c>
      <c r="B1794" s="44" t="s">
        <v>884</v>
      </c>
      <c r="C1794" s="47">
        <v>10</v>
      </c>
      <c r="D1794" s="44">
        <v>316</v>
      </c>
    </row>
    <row r="1795" spans="1:4" x14ac:dyDescent="0.35">
      <c r="A1795" s="45" t="s">
        <v>34</v>
      </c>
      <c r="B1795" s="44" t="s">
        <v>898</v>
      </c>
      <c r="C1795" s="47">
        <v>3618</v>
      </c>
      <c r="D1795" s="44">
        <v>115740</v>
      </c>
    </row>
    <row r="1796" spans="1:4" x14ac:dyDescent="0.35">
      <c r="A1796" s="45" t="s">
        <v>34</v>
      </c>
      <c r="B1796" s="44" t="s">
        <v>885</v>
      </c>
      <c r="C1796" s="47">
        <v>5</v>
      </c>
      <c r="D1796" s="44">
        <v>169</v>
      </c>
    </row>
    <row r="1797" spans="1:4" x14ac:dyDescent="0.35">
      <c r="A1797" s="45" t="s">
        <v>34</v>
      </c>
      <c r="B1797" s="44" t="s">
        <v>899</v>
      </c>
      <c r="C1797" s="47">
        <v>9714</v>
      </c>
      <c r="D1797" s="44">
        <v>330675</v>
      </c>
    </row>
    <row r="1798" spans="1:4" x14ac:dyDescent="0.35">
      <c r="A1798" s="45" t="s">
        <v>34</v>
      </c>
      <c r="B1798" s="44" t="s">
        <v>140</v>
      </c>
      <c r="C1798" s="47">
        <v>4635</v>
      </c>
      <c r="D1798" s="44">
        <v>497843</v>
      </c>
    </row>
    <row r="1799" spans="1:4" x14ac:dyDescent="0.35">
      <c r="A1799" s="45" t="s">
        <v>34</v>
      </c>
      <c r="B1799" s="44" t="s">
        <v>886</v>
      </c>
      <c r="C1799" s="47">
        <v>1</v>
      </c>
      <c r="D1799" s="44">
        <v>27</v>
      </c>
    </row>
    <row r="1800" spans="1:4" x14ac:dyDescent="0.35">
      <c r="A1800" s="45" t="s">
        <v>34</v>
      </c>
      <c r="B1800" s="44" t="s">
        <v>900</v>
      </c>
      <c r="C1800" s="47">
        <v>808</v>
      </c>
      <c r="D1800" s="44">
        <v>24688</v>
      </c>
    </row>
    <row r="1801" spans="1:4" x14ac:dyDescent="0.35">
      <c r="A1801" s="45" t="s">
        <v>34</v>
      </c>
      <c r="B1801" s="44" t="s">
        <v>145</v>
      </c>
      <c r="C1801" s="47">
        <v>43</v>
      </c>
      <c r="D1801" s="44">
        <v>9644</v>
      </c>
    </row>
    <row r="1802" spans="1:4" x14ac:dyDescent="0.35">
      <c r="A1802" s="45" t="s">
        <v>34</v>
      </c>
      <c r="B1802" s="44" t="s">
        <v>199</v>
      </c>
      <c r="C1802" s="47">
        <v>1887</v>
      </c>
      <c r="D1802" s="44">
        <v>712274</v>
      </c>
    </row>
    <row r="1803" spans="1:4" x14ac:dyDescent="0.35">
      <c r="A1803" s="45" t="s">
        <v>34</v>
      </c>
      <c r="B1803" s="44" t="s">
        <v>147</v>
      </c>
      <c r="C1803" s="47">
        <v>3577</v>
      </c>
      <c r="D1803" s="44">
        <v>145447</v>
      </c>
    </row>
    <row r="1804" spans="1:4" x14ac:dyDescent="0.35">
      <c r="A1804" s="45" t="s">
        <v>34</v>
      </c>
      <c r="B1804" s="44" t="s">
        <v>200</v>
      </c>
      <c r="C1804" s="47">
        <v>335</v>
      </c>
      <c r="D1804" s="44">
        <v>36448</v>
      </c>
    </row>
    <row r="1805" spans="1:4" x14ac:dyDescent="0.35">
      <c r="A1805" s="45" t="s">
        <v>34</v>
      </c>
      <c r="B1805" s="44" t="s">
        <v>201</v>
      </c>
      <c r="C1805" s="47">
        <v>2356</v>
      </c>
      <c r="D1805" s="44">
        <v>194331</v>
      </c>
    </row>
    <row r="1806" spans="1:4" x14ac:dyDescent="0.35">
      <c r="A1806" s="45" t="s">
        <v>34</v>
      </c>
      <c r="B1806" s="44" t="s">
        <v>202</v>
      </c>
      <c r="C1806" s="47">
        <v>16016</v>
      </c>
      <c r="D1806" s="44">
        <v>597104</v>
      </c>
    </row>
    <row r="1807" spans="1:4" x14ac:dyDescent="0.35">
      <c r="A1807" s="45" t="s">
        <v>34</v>
      </c>
      <c r="B1807" s="44" t="s">
        <v>204</v>
      </c>
      <c r="C1807" s="47">
        <v>1444</v>
      </c>
      <c r="D1807" s="44">
        <v>2762585</v>
      </c>
    </row>
    <row r="1808" spans="1:4" x14ac:dyDescent="0.35">
      <c r="A1808" s="45" t="s">
        <v>34</v>
      </c>
      <c r="B1808" s="44" t="s">
        <v>205</v>
      </c>
      <c r="C1808" s="47">
        <v>130</v>
      </c>
      <c r="D1808" s="44">
        <v>137456</v>
      </c>
    </row>
    <row r="1809" spans="1:4" x14ac:dyDescent="0.35">
      <c r="A1809" s="45" t="s">
        <v>34</v>
      </c>
      <c r="B1809" s="44" t="s">
        <v>901</v>
      </c>
      <c r="C1809" s="47">
        <v>2806</v>
      </c>
      <c r="D1809" s="44">
        <v>133600</v>
      </c>
    </row>
    <row r="1810" spans="1:4" x14ac:dyDescent="0.35">
      <c r="A1810" s="45" t="s">
        <v>34</v>
      </c>
      <c r="B1810" s="44" t="s">
        <v>888</v>
      </c>
      <c r="C1810" s="47">
        <v>9</v>
      </c>
      <c r="D1810" s="44">
        <v>1431</v>
      </c>
    </row>
    <row r="1811" spans="1:4" x14ac:dyDescent="0.35">
      <c r="A1811" s="45" t="s">
        <v>34</v>
      </c>
      <c r="B1811" s="44" t="s">
        <v>902</v>
      </c>
      <c r="C1811" s="47">
        <v>5931</v>
      </c>
      <c r="D1811" s="44">
        <v>931204</v>
      </c>
    </row>
    <row r="1812" spans="1:4" x14ac:dyDescent="0.35">
      <c r="A1812" s="45" t="s">
        <v>34</v>
      </c>
      <c r="B1812" s="44" t="s">
        <v>213</v>
      </c>
      <c r="C1812" s="47">
        <v>6552</v>
      </c>
      <c r="D1812" s="44">
        <v>159508</v>
      </c>
    </row>
    <row r="1813" spans="1:4" x14ac:dyDescent="0.35">
      <c r="A1813" s="45" t="s">
        <v>34</v>
      </c>
      <c r="B1813" s="44" t="s">
        <v>18</v>
      </c>
      <c r="C1813" s="47">
        <v>9056</v>
      </c>
      <c r="D1813" s="44">
        <v>4673101</v>
      </c>
    </row>
    <row r="1814" spans="1:4" x14ac:dyDescent="0.35">
      <c r="A1814" s="45" t="s">
        <v>34</v>
      </c>
      <c r="B1814" s="44" t="s">
        <v>386</v>
      </c>
      <c r="C1814" s="47">
        <v>1</v>
      </c>
      <c r="D1814" s="44">
        <v>214</v>
      </c>
    </row>
    <row r="1815" spans="1:4" x14ac:dyDescent="0.35">
      <c r="A1815" s="45" t="s">
        <v>34</v>
      </c>
      <c r="B1815" s="44" t="s">
        <v>234</v>
      </c>
      <c r="C1815" s="47">
        <v>732</v>
      </c>
      <c r="D1815" s="44">
        <v>13034</v>
      </c>
    </row>
    <row r="1816" spans="1:4" x14ac:dyDescent="0.35">
      <c r="A1816" s="45" t="s">
        <v>34</v>
      </c>
      <c r="B1816" s="44" t="s">
        <v>889</v>
      </c>
      <c r="C1816" s="47">
        <v>18</v>
      </c>
      <c r="D1816" s="44">
        <v>1113</v>
      </c>
    </row>
    <row r="1817" spans="1:4" x14ac:dyDescent="0.35">
      <c r="A1817" s="45" t="s">
        <v>34</v>
      </c>
      <c r="B1817" s="44" t="s">
        <v>903</v>
      </c>
      <c r="C1817" s="47">
        <v>1059</v>
      </c>
      <c r="D1817" s="44">
        <v>66500</v>
      </c>
    </row>
    <row r="1818" spans="1:4" x14ac:dyDescent="0.35">
      <c r="A1818" s="45" t="s">
        <v>34</v>
      </c>
      <c r="B1818" s="44" t="s">
        <v>890</v>
      </c>
      <c r="C1818" s="47">
        <v>10</v>
      </c>
      <c r="D1818" s="44">
        <v>406</v>
      </c>
    </row>
    <row r="1819" spans="1:4" x14ac:dyDescent="0.35">
      <c r="A1819" s="45" t="s">
        <v>34</v>
      </c>
      <c r="B1819" s="44" t="s">
        <v>904</v>
      </c>
      <c r="C1819" s="47">
        <v>7513</v>
      </c>
      <c r="D1819" s="44">
        <v>309200</v>
      </c>
    </row>
    <row r="1820" spans="1:4" x14ac:dyDescent="0.35">
      <c r="A1820" s="45" t="s">
        <v>34</v>
      </c>
      <c r="B1820" s="44" t="s">
        <v>262</v>
      </c>
      <c r="C1820" s="47">
        <v>7173</v>
      </c>
      <c r="D1820" s="44">
        <v>262572</v>
      </c>
    </row>
    <row r="1821" spans="1:4" x14ac:dyDescent="0.35">
      <c r="A1821" s="45" t="s">
        <v>34</v>
      </c>
      <c r="B1821" s="44" t="s">
        <v>268</v>
      </c>
      <c r="C1821" s="47">
        <v>7435</v>
      </c>
      <c r="D1821" s="44">
        <v>595057</v>
      </c>
    </row>
    <row r="1822" spans="1:4" x14ac:dyDescent="0.35">
      <c r="A1822" s="45" t="s">
        <v>34</v>
      </c>
      <c r="B1822" s="44" t="s">
        <v>302</v>
      </c>
      <c r="C1822" s="47">
        <v>1314</v>
      </c>
      <c r="D1822" s="44">
        <v>49296</v>
      </c>
    </row>
    <row r="1823" spans="1:4" x14ac:dyDescent="0.35">
      <c r="A1823" s="45" t="s">
        <v>34</v>
      </c>
      <c r="B1823" s="44" t="s">
        <v>303</v>
      </c>
      <c r="C1823" s="47">
        <v>1002</v>
      </c>
      <c r="D1823" s="44">
        <v>36513</v>
      </c>
    </row>
    <row r="1824" spans="1:4" x14ac:dyDescent="0.35">
      <c r="A1824" s="45" t="s">
        <v>34</v>
      </c>
      <c r="B1824" s="44" t="s">
        <v>20</v>
      </c>
      <c r="C1824" s="47">
        <v>2264</v>
      </c>
      <c r="D1824" s="44">
        <v>128610</v>
      </c>
    </row>
    <row r="1825" spans="1:4" x14ac:dyDescent="0.35">
      <c r="A1825" s="45" t="s">
        <v>34</v>
      </c>
      <c r="B1825" s="44" t="s">
        <v>8</v>
      </c>
      <c r="C1825" s="47">
        <v>30</v>
      </c>
      <c r="D1825" s="44">
        <v>15579</v>
      </c>
    </row>
    <row r="1826" spans="1:4" x14ac:dyDescent="0.35">
      <c r="A1826" s="45" t="s">
        <v>34</v>
      </c>
      <c r="B1826" s="44" t="s">
        <v>320</v>
      </c>
      <c r="C1826" s="47">
        <v>96</v>
      </c>
      <c r="D1826" s="44">
        <v>3319</v>
      </c>
    </row>
    <row r="1827" spans="1:4" x14ac:dyDescent="0.35">
      <c r="A1827" s="45" t="s">
        <v>34</v>
      </c>
      <c r="B1827" s="44" t="s">
        <v>321</v>
      </c>
      <c r="C1827" s="47">
        <v>64</v>
      </c>
      <c r="D1827" s="44">
        <v>11833</v>
      </c>
    </row>
    <row r="1828" spans="1:4" x14ac:dyDescent="0.35">
      <c r="A1828" s="45" t="s">
        <v>34</v>
      </c>
      <c r="B1828" s="44" t="s">
        <v>323</v>
      </c>
      <c r="C1828" s="47">
        <v>1083</v>
      </c>
      <c r="D1828" s="44">
        <v>43121</v>
      </c>
    </row>
    <row r="1829" spans="1:4" x14ac:dyDescent="0.35">
      <c r="A1829" s="45" t="s">
        <v>34</v>
      </c>
      <c r="B1829" s="44" t="s">
        <v>324</v>
      </c>
      <c r="C1829" s="47">
        <v>363</v>
      </c>
      <c r="D1829" s="44">
        <v>19714</v>
      </c>
    </row>
    <row r="1830" spans="1:4" x14ac:dyDescent="0.35">
      <c r="A1830" s="45" t="s">
        <v>34</v>
      </c>
      <c r="B1830" s="44" t="s">
        <v>325</v>
      </c>
      <c r="C1830" s="47">
        <v>16</v>
      </c>
      <c r="D1830" s="44">
        <v>582</v>
      </c>
    </row>
    <row r="1831" spans="1:4" x14ac:dyDescent="0.35">
      <c r="A1831" s="45" t="s">
        <v>34</v>
      </c>
      <c r="B1831" s="44" t="s">
        <v>891</v>
      </c>
      <c r="C1831" s="47">
        <v>426</v>
      </c>
      <c r="D1831" s="44">
        <v>20875</v>
      </c>
    </row>
    <row r="1832" spans="1:4" x14ac:dyDescent="0.35">
      <c r="A1832" s="45" t="s">
        <v>34</v>
      </c>
      <c r="B1832" s="44" t="s">
        <v>905</v>
      </c>
      <c r="C1832" s="47">
        <v>3848</v>
      </c>
      <c r="D1832" s="44">
        <v>188361</v>
      </c>
    </row>
    <row r="1833" spans="1:4" x14ac:dyDescent="0.35">
      <c r="A1833" s="45" t="s">
        <v>34</v>
      </c>
      <c r="B1833" s="44" t="s">
        <v>344</v>
      </c>
      <c r="C1833" s="47">
        <v>1435</v>
      </c>
      <c r="D1833" s="44">
        <v>274873</v>
      </c>
    </row>
    <row r="1834" spans="1:4" x14ac:dyDescent="0.35">
      <c r="A1834" s="45" t="s">
        <v>34</v>
      </c>
      <c r="B1834" s="44" t="s">
        <v>353</v>
      </c>
      <c r="C1834" s="47">
        <v>2072</v>
      </c>
      <c r="D1834" s="44">
        <v>214334</v>
      </c>
    </row>
    <row r="1835" spans="1:4" x14ac:dyDescent="0.35">
      <c r="A1835" s="45" t="s">
        <v>34</v>
      </c>
      <c r="B1835" s="44" t="s">
        <v>363</v>
      </c>
      <c r="C1835" s="47">
        <v>5560</v>
      </c>
      <c r="D1835" s="44">
        <v>103959</v>
      </c>
    </row>
    <row r="1836" spans="1:4" x14ac:dyDescent="0.35">
      <c r="A1836" s="45" t="s">
        <v>34</v>
      </c>
      <c r="B1836" s="44" t="s">
        <v>364</v>
      </c>
      <c r="C1836" s="47">
        <v>3042</v>
      </c>
      <c r="D1836" s="44">
        <v>107008</v>
      </c>
    </row>
    <row r="1837" spans="1:4" x14ac:dyDescent="0.35">
      <c r="A1837" s="45" t="s">
        <v>34</v>
      </c>
      <c r="B1837" s="44" t="s">
        <v>892</v>
      </c>
      <c r="C1837" s="47">
        <v>825</v>
      </c>
      <c r="D1837" s="44">
        <v>13357</v>
      </c>
    </row>
    <row r="1838" spans="1:4" x14ac:dyDescent="0.35">
      <c r="A1838" s="45" t="s">
        <v>34</v>
      </c>
      <c r="B1838" s="44" t="s">
        <v>906</v>
      </c>
      <c r="C1838" s="47">
        <v>22380</v>
      </c>
      <c r="D1838" s="44">
        <v>362195</v>
      </c>
    </row>
    <row r="1839" spans="1:4" x14ac:dyDescent="0.35">
      <c r="A1839" s="45" t="s">
        <v>34</v>
      </c>
      <c r="B1839" s="44" t="s">
        <v>893</v>
      </c>
      <c r="C1839" s="47">
        <v>63</v>
      </c>
      <c r="D1839" s="44">
        <v>1035</v>
      </c>
    </row>
    <row r="1840" spans="1:4" x14ac:dyDescent="0.35">
      <c r="A1840" s="45" t="s">
        <v>34</v>
      </c>
      <c r="B1840" s="44" t="s">
        <v>907</v>
      </c>
      <c r="C1840" s="47">
        <v>10366</v>
      </c>
      <c r="D1840" s="44">
        <v>171417</v>
      </c>
    </row>
    <row r="1841" spans="1:4" x14ac:dyDescent="0.35">
      <c r="A1841" s="45" t="s">
        <v>34</v>
      </c>
      <c r="B1841" s="44" t="s">
        <v>370</v>
      </c>
      <c r="C1841" s="47">
        <v>894</v>
      </c>
      <c r="D1841" s="44">
        <v>78642</v>
      </c>
    </row>
    <row r="1842" spans="1:4" x14ac:dyDescent="0.35">
      <c r="A1842" s="45" t="s">
        <v>34</v>
      </c>
      <c r="B1842" s="44" t="s">
        <v>374</v>
      </c>
      <c r="C1842" s="47">
        <v>1122</v>
      </c>
      <c r="D1842" s="44">
        <v>2219859</v>
      </c>
    </row>
    <row r="1843" spans="1:4" x14ac:dyDescent="0.35">
      <c r="A1843" s="45" t="s">
        <v>34</v>
      </c>
      <c r="B1843" s="44" t="s">
        <v>894</v>
      </c>
      <c r="C1843" s="47">
        <v>13</v>
      </c>
      <c r="D1843" s="44">
        <v>236</v>
      </c>
    </row>
    <row r="1844" spans="1:4" x14ac:dyDescent="0.35">
      <c r="A1844" s="45" t="s">
        <v>34</v>
      </c>
      <c r="B1844" s="44" t="s">
        <v>908</v>
      </c>
      <c r="C1844" s="47">
        <v>18504</v>
      </c>
      <c r="D1844" s="44">
        <v>324134</v>
      </c>
    </row>
    <row r="1845" spans="1:4" x14ac:dyDescent="0.35">
      <c r="A1845" s="45" t="s">
        <v>34</v>
      </c>
      <c r="B1845" s="44" t="s">
        <v>380</v>
      </c>
      <c r="C1845" s="47">
        <v>878</v>
      </c>
      <c r="D1845" s="44">
        <v>738479</v>
      </c>
    </row>
    <row r="1846" spans="1:4" x14ac:dyDescent="0.35">
      <c r="A1846" s="45" t="s">
        <v>34</v>
      </c>
      <c r="B1846" s="44" t="s">
        <v>22</v>
      </c>
      <c r="C1846" s="47">
        <v>6715</v>
      </c>
      <c r="D1846" s="44">
        <v>632147</v>
      </c>
    </row>
    <row r="1847" spans="1:4" x14ac:dyDescent="0.35">
      <c r="A1847" s="45" t="s">
        <v>34</v>
      </c>
      <c r="B1847" s="44" t="s">
        <v>381</v>
      </c>
      <c r="C1847" s="47">
        <v>1576</v>
      </c>
      <c r="D1847" s="44">
        <v>772492</v>
      </c>
    </row>
    <row r="1848" spans="1:4" x14ac:dyDescent="0.35">
      <c r="A1848" s="45" t="s">
        <v>184</v>
      </c>
      <c r="B1848" s="44" t="s">
        <v>896</v>
      </c>
      <c r="C1848" s="47">
        <v>200</v>
      </c>
      <c r="D1848" s="44">
        <v>7322</v>
      </c>
    </row>
    <row r="1849" spans="1:4" x14ac:dyDescent="0.35">
      <c r="A1849" s="45" t="s">
        <v>184</v>
      </c>
      <c r="B1849" s="44" t="s">
        <v>199</v>
      </c>
      <c r="C1849" s="47">
        <v>56</v>
      </c>
      <c r="D1849" s="44">
        <v>7856</v>
      </c>
    </row>
    <row r="1850" spans="1:4" x14ac:dyDescent="0.35">
      <c r="A1850" s="45" t="s">
        <v>184</v>
      </c>
      <c r="B1850" s="44" t="s">
        <v>147</v>
      </c>
      <c r="C1850" s="47">
        <v>367</v>
      </c>
      <c r="D1850" s="44">
        <v>18873</v>
      </c>
    </row>
    <row r="1851" spans="1:4" x14ac:dyDescent="0.35">
      <c r="A1851" s="45" t="s">
        <v>184</v>
      </c>
      <c r="B1851" s="44" t="s">
        <v>262</v>
      </c>
      <c r="C1851" s="47">
        <v>1033</v>
      </c>
      <c r="D1851" s="44">
        <v>34535</v>
      </c>
    </row>
    <row r="1852" spans="1:4" x14ac:dyDescent="0.35">
      <c r="A1852" s="45" t="s">
        <v>184</v>
      </c>
      <c r="B1852" s="44" t="s">
        <v>268</v>
      </c>
      <c r="C1852" s="47">
        <v>3244</v>
      </c>
      <c r="D1852" s="44">
        <v>175299</v>
      </c>
    </row>
    <row r="1853" spans="1:4" x14ac:dyDescent="0.35">
      <c r="A1853" s="45" t="s">
        <v>184</v>
      </c>
      <c r="B1853" s="44" t="s">
        <v>324</v>
      </c>
      <c r="C1853" s="47">
        <v>100</v>
      </c>
      <c r="D1853" s="44">
        <v>3421</v>
      </c>
    </row>
    <row r="1854" spans="1:4" x14ac:dyDescent="0.35">
      <c r="A1854" s="45" t="s">
        <v>184</v>
      </c>
      <c r="B1854" s="44" t="s">
        <v>892</v>
      </c>
      <c r="C1854" s="47">
        <v>17</v>
      </c>
      <c r="D1854" s="44">
        <v>163</v>
      </c>
    </row>
    <row r="1855" spans="1:4" x14ac:dyDescent="0.35">
      <c r="A1855" s="45" t="s">
        <v>184</v>
      </c>
      <c r="B1855" s="44" t="s">
        <v>906</v>
      </c>
      <c r="C1855" s="47">
        <v>213</v>
      </c>
      <c r="D1855" s="44">
        <v>2109</v>
      </c>
    </row>
    <row r="1856" spans="1:4" x14ac:dyDescent="0.35">
      <c r="A1856" s="45" t="s">
        <v>184</v>
      </c>
      <c r="B1856" s="44" t="s">
        <v>894</v>
      </c>
      <c r="C1856" s="47">
        <v>1589</v>
      </c>
      <c r="D1856" s="44">
        <v>41722</v>
      </c>
    </row>
    <row r="1857" spans="1:4" x14ac:dyDescent="0.35">
      <c r="A1857" s="45" t="s">
        <v>184</v>
      </c>
      <c r="B1857" s="44" t="s">
        <v>908</v>
      </c>
      <c r="C1857" s="47">
        <v>117</v>
      </c>
      <c r="D1857" s="44">
        <v>3086</v>
      </c>
    </row>
    <row r="1858" spans="1:4" x14ac:dyDescent="0.35">
      <c r="A1858" s="45" t="s">
        <v>215</v>
      </c>
      <c r="B1858" s="44" t="s">
        <v>213</v>
      </c>
      <c r="C1858" s="47">
        <v>59</v>
      </c>
      <c r="D1858" s="44">
        <v>3670</v>
      </c>
    </row>
    <row r="1859" spans="1:4" x14ac:dyDescent="0.35">
      <c r="A1859" s="45" t="s">
        <v>215</v>
      </c>
      <c r="B1859" s="44" t="s">
        <v>356</v>
      </c>
      <c r="C1859" s="47">
        <v>3186</v>
      </c>
      <c r="D1859" s="44">
        <v>43759</v>
      </c>
    </row>
    <row r="1860" spans="1:4" x14ac:dyDescent="0.35">
      <c r="A1860" s="45" t="s">
        <v>35</v>
      </c>
      <c r="B1860" s="44" t="s">
        <v>881</v>
      </c>
      <c r="C1860" s="47">
        <v>229</v>
      </c>
      <c r="D1860" s="44">
        <v>8179</v>
      </c>
    </row>
    <row r="1861" spans="1:4" x14ac:dyDescent="0.35">
      <c r="A1861" s="45" t="s">
        <v>35</v>
      </c>
      <c r="B1861" s="44" t="s">
        <v>895</v>
      </c>
      <c r="C1861" s="47">
        <v>113</v>
      </c>
      <c r="D1861" s="44">
        <v>4036</v>
      </c>
    </row>
    <row r="1862" spans="1:4" x14ac:dyDescent="0.35">
      <c r="A1862" s="45" t="s">
        <v>35</v>
      </c>
      <c r="B1862" s="44" t="s">
        <v>40</v>
      </c>
      <c r="C1862" s="47">
        <v>355</v>
      </c>
      <c r="D1862" s="44">
        <v>113682</v>
      </c>
    </row>
    <row r="1863" spans="1:4" x14ac:dyDescent="0.35">
      <c r="A1863" s="45" t="s">
        <v>35</v>
      </c>
      <c r="B1863" s="44" t="s">
        <v>883</v>
      </c>
      <c r="C1863" s="47">
        <v>1581</v>
      </c>
      <c r="D1863" s="44">
        <v>62655</v>
      </c>
    </row>
    <row r="1864" spans="1:4" x14ac:dyDescent="0.35">
      <c r="A1864" s="45" t="s">
        <v>35</v>
      </c>
      <c r="B1864" s="44" t="s">
        <v>897</v>
      </c>
      <c r="C1864" s="47">
        <v>4017</v>
      </c>
      <c r="D1864" s="44">
        <v>159169</v>
      </c>
    </row>
    <row r="1865" spans="1:4" x14ac:dyDescent="0.35">
      <c r="A1865" s="45" t="s">
        <v>35</v>
      </c>
      <c r="B1865" s="44" t="s">
        <v>884</v>
      </c>
      <c r="C1865" s="47">
        <v>533</v>
      </c>
      <c r="D1865" s="44">
        <v>17226</v>
      </c>
    </row>
    <row r="1866" spans="1:4" x14ac:dyDescent="0.35">
      <c r="A1866" s="45" t="s">
        <v>35</v>
      </c>
      <c r="B1866" s="44" t="s">
        <v>898</v>
      </c>
      <c r="C1866" s="47">
        <v>2846</v>
      </c>
      <c r="D1866" s="44">
        <v>91917</v>
      </c>
    </row>
    <row r="1867" spans="1:4" x14ac:dyDescent="0.35">
      <c r="A1867" s="45" t="s">
        <v>35</v>
      </c>
      <c r="B1867" s="44" t="s">
        <v>885</v>
      </c>
      <c r="C1867" s="47">
        <v>3</v>
      </c>
      <c r="D1867" s="44">
        <v>83</v>
      </c>
    </row>
    <row r="1868" spans="1:4" x14ac:dyDescent="0.35">
      <c r="A1868" s="45" t="s">
        <v>35</v>
      </c>
      <c r="B1868" s="44" t="s">
        <v>899</v>
      </c>
      <c r="C1868" s="47">
        <v>10360</v>
      </c>
      <c r="D1868" s="44">
        <v>289927</v>
      </c>
    </row>
    <row r="1869" spans="1:4" x14ac:dyDescent="0.35">
      <c r="A1869" s="45" t="s">
        <v>35</v>
      </c>
      <c r="B1869" s="44" t="s">
        <v>147</v>
      </c>
      <c r="C1869" s="47">
        <v>13018</v>
      </c>
      <c r="D1869" s="44">
        <v>221290</v>
      </c>
    </row>
    <row r="1870" spans="1:4" x14ac:dyDescent="0.35">
      <c r="A1870" s="45" t="s">
        <v>35</v>
      </c>
      <c r="B1870" s="44" t="s">
        <v>887</v>
      </c>
      <c r="C1870" s="47">
        <v>2496</v>
      </c>
      <c r="D1870" s="44">
        <v>76618</v>
      </c>
    </row>
    <row r="1871" spans="1:4" x14ac:dyDescent="0.35">
      <c r="A1871" s="45" t="s">
        <v>35</v>
      </c>
      <c r="B1871" s="44" t="s">
        <v>901</v>
      </c>
      <c r="C1871" s="47">
        <v>1257</v>
      </c>
      <c r="D1871" s="44">
        <v>38577</v>
      </c>
    </row>
    <row r="1872" spans="1:4" x14ac:dyDescent="0.35">
      <c r="A1872" s="45" t="s">
        <v>35</v>
      </c>
      <c r="B1872" s="44" t="s">
        <v>213</v>
      </c>
      <c r="C1872" s="47">
        <v>9343</v>
      </c>
      <c r="D1872" s="44">
        <v>512643</v>
      </c>
    </row>
    <row r="1873" spans="1:4" x14ac:dyDescent="0.35">
      <c r="A1873" s="45" t="s">
        <v>35</v>
      </c>
      <c r="B1873" s="44" t="s">
        <v>890</v>
      </c>
      <c r="C1873" s="47">
        <v>2883</v>
      </c>
      <c r="D1873" s="44">
        <v>106023</v>
      </c>
    </row>
    <row r="1874" spans="1:4" x14ac:dyDescent="0.35">
      <c r="A1874" s="45" t="s">
        <v>35</v>
      </c>
      <c r="B1874" s="44" t="s">
        <v>904</v>
      </c>
      <c r="C1874" s="47">
        <v>7047</v>
      </c>
      <c r="D1874" s="44">
        <v>259208</v>
      </c>
    </row>
    <row r="1875" spans="1:4" x14ac:dyDescent="0.35">
      <c r="A1875" s="45" t="s">
        <v>35</v>
      </c>
      <c r="B1875" s="44" t="s">
        <v>268</v>
      </c>
      <c r="C1875" s="47">
        <v>15674</v>
      </c>
      <c r="D1875" s="44">
        <v>968529</v>
      </c>
    </row>
    <row r="1876" spans="1:4" x14ac:dyDescent="0.35">
      <c r="A1876" s="45" t="s">
        <v>35</v>
      </c>
      <c r="B1876" s="44" t="s">
        <v>20</v>
      </c>
      <c r="C1876" s="47">
        <v>11448</v>
      </c>
      <c r="D1876" s="44">
        <v>706119</v>
      </c>
    </row>
    <row r="1877" spans="1:4" x14ac:dyDescent="0.35">
      <c r="A1877" s="45" t="s">
        <v>35</v>
      </c>
      <c r="B1877" s="44" t="s">
        <v>345</v>
      </c>
      <c r="C1877" s="47">
        <v>2716</v>
      </c>
      <c r="D1877" s="44">
        <v>287653</v>
      </c>
    </row>
    <row r="1878" spans="1:4" x14ac:dyDescent="0.35">
      <c r="A1878" s="45" t="s">
        <v>35</v>
      </c>
      <c r="B1878" s="44" t="s">
        <v>353</v>
      </c>
      <c r="C1878" s="47">
        <v>4421</v>
      </c>
      <c r="D1878" s="44">
        <v>471849</v>
      </c>
    </row>
    <row r="1879" spans="1:4" x14ac:dyDescent="0.35">
      <c r="A1879" s="45" t="s">
        <v>35</v>
      </c>
      <c r="B1879" s="44" t="s">
        <v>356</v>
      </c>
      <c r="C1879" s="47">
        <v>70353</v>
      </c>
      <c r="D1879" s="44">
        <v>996289</v>
      </c>
    </row>
    <row r="1880" spans="1:4" x14ac:dyDescent="0.35">
      <c r="A1880" s="45" t="s">
        <v>35</v>
      </c>
      <c r="B1880" s="44" t="s">
        <v>363</v>
      </c>
      <c r="C1880" s="47">
        <v>26887</v>
      </c>
      <c r="D1880" s="44">
        <v>445124</v>
      </c>
    </row>
    <row r="1881" spans="1:4" x14ac:dyDescent="0.35">
      <c r="A1881" s="45" t="s">
        <v>35</v>
      </c>
      <c r="B1881" s="44" t="s">
        <v>364</v>
      </c>
      <c r="C1881" s="47">
        <v>27</v>
      </c>
      <c r="D1881" s="44">
        <v>723</v>
      </c>
    </row>
    <row r="1882" spans="1:4" x14ac:dyDescent="0.35">
      <c r="A1882" s="45" t="s">
        <v>35</v>
      </c>
      <c r="B1882" s="44" t="s">
        <v>892</v>
      </c>
      <c r="C1882" s="47">
        <v>1788</v>
      </c>
      <c r="D1882" s="44">
        <v>34808</v>
      </c>
    </row>
    <row r="1883" spans="1:4" x14ac:dyDescent="0.35">
      <c r="A1883" s="45" t="s">
        <v>35</v>
      </c>
      <c r="B1883" s="44" t="s">
        <v>906</v>
      </c>
      <c r="C1883" s="47">
        <v>17967</v>
      </c>
      <c r="D1883" s="44">
        <v>349758</v>
      </c>
    </row>
    <row r="1884" spans="1:4" x14ac:dyDescent="0.35">
      <c r="A1884" s="45" t="s">
        <v>35</v>
      </c>
      <c r="B1884" s="44" t="s">
        <v>893</v>
      </c>
      <c r="C1884" s="47">
        <v>5485</v>
      </c>
      <c r="D1884" s="44">
        <v>73807</v>
      </c>
    </row>
    <row r="1885" spans="1:4" x14ac:dyDescent="0.35">
      <c r="A1885" s="45" t="s">
        <v>35</v>
      </c>
      <c r="B1885" s="44" t="s">
        <v>907</v>
      </c>
      <c r="C1885" s="47">
        <v>9746</v>
      </c>
      <c r="D1885" s="44">
        <v>131134</v>
      </c>
    </row>
    <row r="1886" spans="1:4" x14ac:dyDescent="0.35">
      <c r="A1886" s="45" t="s">
        <v>35</v>
      </c>
      <c r="B1886" s="44" t="s">
        <v>370</v>
      </c>
      <c r="C1886" s="47">
        <v>2548</v>
      </c>
      <c r="D1886" s="44">
        <v>63059</v>
      </c>
    </row>
    <row r="1887" spans="1:4" x14ac:dyDescent="0.35">
      <c r="A1887" s="45" t="s">
        <v>35</v>
      </c>
      <c r="B1887" s="44" t="s">
        <v>894</v>
      </c>
      <c r="C1887" s="47">
        <v>1671</v>
      </c>
      <c r="D1887" s="44">
        <v>28314</v>
      </c>
    </row>
    <row r="1888" spans="1:4" x14ac:dyDescent="0.35">
      <c r="A1888" s="45" t="s">
        <v>35</v>
      </c>
      <c r="B1888" s="44" t="s">
        <v>908</v>
      </c>
      <c r="C1888" s="47">
        <v>10674</v>
      </c>
      <c r="D1888" s="44">
        <v>180880</v>
      </c>
    </row>
    <row r="1889" spans="1:4" x14ac:dyDescent="0.35">
      <c r="A1889" s="45" t="s">
        <v>35</v>
      </c>
      <c r="B1889" s="44" t="s">
        <v>22</v>
      </c>
      <c r="C1889" s="47">
        <v>2487</v>
      </c>
      <c r="D1889" s="44">
        <v>43160</v>
      </c>
    </row>
    <row r="1890" spans="1:4" x14ac:dyDescent="0.35">
      <c r="A1890" s="45" t="s">
        <v>292</v>
      </c>
      <c r="B1890" s="44" t="s">
        <v>268</v>
      </c>
      <c r="C1890" s="47">
        <v>2748</v>
      </c>
      <c r="D1890" s="44">
        <v>147652</v>
      </c>
    </row>
    <row r="1891" spans="1:4" x14ac:dyDescent="0.35">
      <c r="A1891" s="45" t="s">
        <v>228</v>
      </c>
      <c r="B1891" s="44" t="s">
        <v>224</v>
      </c>
      <c r="C1891" s="47">
        <v>163</v>
      </c>
      <c r="D1891" s="44">
        <v>5302</v>
      </c>
    </row>
    <row r="1892" spans="1:4" x14ac:dyDescent="0.35">
      <c r="A1892" s="45" t="s">
        <v>228</v>
      </c>
      <c r="B1892" s="44" t="s">
        <v>325</v>
      </c>
      <c r="C1892" s="47">
        <v>0</v>
      </c>
      <c r="D1892" s="44">
        <v>0</v>
      </c>
    </row>
    <row r="1893" spans="1:4" x14ac:dyDescent="0.35">
      <c r="A1893" s="45" t="s">
        <v>293</v>
      </c>
      <c r="B1893" s="44" t="s">
        <v>268</v>
      </c>
      <c r="C1893" s="47">
        <v>1320</v>
      </c>
      <c r="D1893" s="44">
        <v>88372</v>
      </c>
    </row>
    <row r="1894" spans="1:4" x14ac:dyDescent="0.35">
      <c r="A1894" s="45" t="s">
        <v>229</v>
      </c>
      <c r="B1894" s="44" t="s">
        <v>224</v>
      </c>
      <c r="C1894" s="47">
        <v>207</v>
      </c>
      <c r="D1894" s="44">
        <v>6734</v>
      </c>
    </row>
    <row r="1895" spans="1:4" x14ac:dyDescent="0.35">
      <c r="A1895" s="45" t="s">
        <v>229</v>
      </c>
      <c r="B1895" s="44" t="s">
        <v>325</v>
      </c>
      <c r="C1895" s="47">
        <v>0</v>
      </c>
      <c r="D1895" s="44">
        <v>0</v>
      </c>
    </row>
    <row r="1896" spans="1:4" x14ac:dyDescent="0.35">
      <c r="A1896" s="45" t="s">
        <v>341</v>
      </c>
      <c r="B1896" s="44" t="s">
        <v>325</v>
      </c>
      <c r="C1896" s="47">
        <v>0</v>
      </c>
      <c r="D1896" s="44">
        <v>0</v>
      </c>
    </row>
    <row r="1897" spans="1:4" x14ac:dyDescent="0.35">
      <c r="A1897" s="45" t="s">
        <v>294</v>
      </c>
      <c r="B1897" s="44" t="s">
        <v>268</v>
      </c>
      <c r="C1897" s="47">
        <v>1876</v>
      </c>
      <c r="D1897" s="44">
        <v>159278</v>
      </c>
    </row>
    <row r="1898" spans="1:4" x14ac:dyDescent="0.35">
      <c r="A1898" s="45" t="s">
        <v>870</v>
      </c>
      <c r="B1898" s="44" t="s">
        <v>884</v>
      </c>
      <c r="C1898" s="47">
        <v>68</v>
      </c>
      <c r="D1898" s="44">
        <v>2217</v>
      </c>
    </row>
    <row r="1899" spans="1:4" x14ac:dyDescent="0.35">
      <c r="A1899" s="45" t="s">
        <v>870</v>
      </c>
      <c r="B1899" s="44" t="s">
        <v>898</v>
      </c>
      <c r="C1899" s="47">
        <v>1033</v>
      </c>
      <c r="D1899" s="44">
        <v>33716</v>
      </c>
    </row>
    <row r="1900" spans="1:4" x14ac:dyDescent="0.35">
      <c r="A1900" s="45" t="s">
        <v>870</v>
      </c>
      <c r="B1900" s="44" t="s">
        <v>899</v>
      </c>
      <c r="C1900" s="47">
        <v>880</v>
      </c>
      <c r="D1900" s="44">
        <v>24012</v>
      </c>
    </row>
    <row r="1901" spans="1:4" x14ac:dyDescent="0.35">
      <c r="A1901" s="45" t="s">
        <v>870</v>
      </c>
      <c r="B1901" s="44" t="s">
        <v>147</v>
      </c>
      <c r="C1901" s="47">
        <v>2155</v>
      </c>
      <c r="D1901" s="44">
        <v>36591</v>
      </c>
    </row>
    <row r="1902" spans="1:4" x14ac:dyDescent="0.35">
      <c r="A1902" s="45" t="s">
        <v>870</v>
      </c>
      <c r="B1902" s="44" t="s">
        <v>901</v>
      </c>
      <c r="C1902" s="47">
        <v>1031</v>
      </c>
      <c r="D1902" s="44">
        <v>27538</v>
      </c>
    </row>
    <row r="1903" spans="1:4" x14ac:dyDescent="0.35">
      <c r="A1903" s="45" t="s">
        <v>870</v>
      </c>
      <c r="B1903" s="44" t="s">
        <v>213</v>
      </c>
      <c r="C1903" s="47">
        <v>1547</v>
      </c>
      <c r="D1903" s="44">
        <v>68007</v>
      </c>
    </row>
    <row r="1904" spans="1:4" x14ac:dyDescent="0.35">
      <c r="A1904" s="45" t="s">
        <v>870</v>
      </c>
      <c r="B1904" s="44" t="s">
        <v>218</v>
      </c>
      <c r="C1904" s="47">
        <v>6840</v>
      </c>
      <c r="D1904" s="44">
        <v>7045</v>
      </c>
    </row>
    <row r="1905" spans="1:4" x14ac:dyDescent="0.35">
      <c r="A1905" s="45" t="s">
        <v>870</v>
      </c>
      <c r="B1905" s="44" t="s">
        <v>224</v>
      </c>
      <c r="C1905" s="47">
        <v>364</v>
      </c>
      <c r="D1905" s="44">
        <v>12945</v>
      </c>
    </row>
    <row r="1906" spans="1:4" x14ac:dyDescent="0.35">
      <c r="A1906" s="45" t="s">
        <v>870</v>
      </c>
      <c r="B1906" s="44" t="s">
        <v>890</v>
      </c>
      <c r="C1906" s="47">
        <v>116</v>
      </c>
      <c r="D1906" s="44">
        <v>6134</v>
      </c>
    </row>
    <row r="1907" spans="1:4" x14ac:dyDescent="0.35">
      <c r="A1907" s="45" t="s">
        <v>870</v>
      </c>
      <c r="B1907" s="44" t="s">
        <v>904</v>
      </c>
      <c r="C1907" s="47">
        <v>1235</v>
      </c>
      <c r="D1907" s="44">
        <v>65296</v>
      </c>
    </row>
    <row r="1908" spans="1:4" x14ac:dyDescent="0.35">
      <c r="A1908" s="45" t="s">
        <v>870</v>
      </c>
      <c r="B1908" s="44" t="s">
        <v>262</v>
      </c>
      <c r="C1908" s="47">
        <v>823</v>
      </c>
      <c r="D1908" s="44">
        <v>20484</v>
      </c>
    </row>
    <row r="1909" spans="1:4" x14ac:dyDescent="0.35">
      <c r="A1909" s="45" t="s">
        <v>870</v>
      </c>
      <c r="B1909" s="44" t="s">
        <v>268</v>
      </c>
      <c r="C1909" s="47">
        <v>2886</v>
      </c>
      <c r="D1909" s="44">
        <v>248826</v>
      </c>
    </row>
    <row r="1910" spans="1:4" x14ac:dyDescent="0.35">
      <c r="A1910" s="45" t="s">
        <v>870</v>
      </c>
      <c r="B1910" s="44" t="s">
        <v>20</v>
      </c>
      <c r="C1910" s="47">
        <v>1864</v>
      </c>
      <c r="D1910" s="44">
        <v>168810</v>
      </c>
    </row>
    <row r="1911" spans="1:4" x14ac:dyDescent="0.35">
      <c r="A1911" s="45" t="s">
        <v>870</v>
      </c>
      <c r="B1911" s="44" t="s">
        <v>325</v>
      </c>
      <c r="C1911" s="47">
        <v>0</v>
      </c>
      <c r="D1911" s="44">
        <v>0</v>
      </c>
    </row>
    <row r="1912" spans="1:4" x14ac:dyDescent="0.35">
      <c r="A1912" s="45" t="s">
        <v>870</v>
      </c>
      <c r="B1912" s="44" t="s">
        <v>356</v>
      </c>
      <c r="C1912" s="47">
        <v>8257</v>
      </c>
      <c r="D1912" s="44">
        <v>115913</v>
      </c>
    </row>
    <row r="1913" spans="1:4" x14ac:dyDescent="0.35">
      <c r="A1913" s="45" t="s">
        <v>870</v>
      </c>
      <c r="B1913" s="44" t="s">
        <v>363</v>
      </c>
      <c r="C1913" s="47">
        <v>4979</v>
      </c>
      <c r="D1913" s="44">
        <v>89272</v>
      </c>
    </row>
    <row r="1914" spans="1:4" x14ac:dyDescent="0.35">
      <c r="A1914" s="45" t="s">
        <v>870</v>
      </c>
      <c r="B1914" s="44" t="s">
        <v>892</v>
      </c>
      <c r="C1914" s="47">
        <v>854</v>
      </c>
      <c r="D1914" s="44">
        <v>12454</v>
      </c>
    </row>
    <row r="1915" spans="1:4" x14ac:dyDescent="0.35">
      <c r="A1915" s="45" t="s">
        <v>870</v>
      </c>
      <c r="B1915" s="44" t="s">
        <v>906</v>
      </c>
      <c r="C1915" s="47">
        <v>6776</v>
      </c>
      <c r="D1915" s="44">
        <v>98795</v>
      </c>
    </row>
    <row r="1916" spans="1:4" x14ac:dyDescent="0.35">
      <c r="A1916" s="45" t="s">
        <v>870</v>
      </c>
      <c r="B1916" s="44" t="s">
        <v>893</v>
      </c>
      <c r="C1916" s="47">
        <v>402</v>
      </c>
      <c r="D1916" s="44">
        <v>8025</v>
      </c>
    </row>
    <row r="1917" spans="1:4" x14ac:dyDescent="0.35">
      <c r="A1917" s="45" t="s">
        <v>870</v>
      </c>
      <c r="B1917" s="44" t="s">
        <v>907</v>
      </c>
      <c r="C1917" s="47">
        <v>3742</v>
      </c>
      <c r="D1917" s="44">
        <v>74747</v>
      </c>
    </row>
    <row r="1918" spans="1:4" x14ac:dyDescent="0.35">
      <c r="A1918" s="45" t="s">
        <v>870</v>
      </c>
      <c r="B1918" s="44" t="s">
        <v>370</v>
      </c>
      <c r="C1918" s="47">
        <v>382</v>
      </c>
      <c r="D1918" s="44">
        <v>16504</v>
      </c>
    </row>
    <row r="1919" spans="1:4" x14ac:dyDescent="0.35">
      <c r="A1919" s="45" t="s">
        <v>870</v>
      </c>
      <c r="B1919" s="44" t="s">
        <v>894</v>
      </c>
      <c r="C1919" s="47">
        <v>118</v>
      </c>
      <c r="D1919" s="44">
        <v>1970</v>
      </c>
    </row>
    <row r="1920" spans="1:4" x14ac:dyDescent="0.35">
      <c r="A1920" s="45" t="s">
        <v>870</v>
      </c>
      <c r="B1920" s="44" t="s">
        <v>908</v>
      </c>
      <c r="C1920" s="47">
        <v>2557</v>
      </c>
      <c r="D1920" s="44">
        <v>42731</v>
      </c>
    </row>
    <row r="1921" spans="1:4" x14ac:dyDescent="0.35">
      <c r="A1921" s="45" t="s">
        <v>870</v>
      </c>
      <c r="B1921" s="44" t="s">
        <v>22</v>
      </c>
      <c r="C1921" s="47">
        <v>391</v>
      </c>
      <c r="D1921" s="44">
        <v>9626</v>
      </c>
    </row>
    <row r="1922" spans="1:4" x14ac:dyDescent="0.35">
      <c r="A1922" s="45" t="s">
        <v>68</v>
      </c>
      <c r="B1922" s="44" t="s">
        <v>882</v>
      </c>
      <c r="C1922" s="47">
        <v>9</v>
      </c>
      <c r="D1922" s="44">
        <v>226</v>
      </c>
    </row>
    <row r="1923" spans="1:4" x14ac:dyDescent="0.35">
      <c r="A1923" s="45" t="s">
        <v>68</v>
      </c>
      <c r="B1923" s="44" t="s">
        <v>896</v>
      </c>
      <c r="C1923" s="47">
        <v>184</v>
      </c>
      <c r="D1923" s="44">
        <v>4426</v>
      </c>
    </row>
    <row r="1924" spans="1:4" x14ac:dyDescent="0.35">
      <c r="A1924" s="45" t="s">
        <v>68</v>
      </c>
      <c r="B1924" s="44" t="s">
        <v>883</v>
      </c>
      <c r="C1924" s="47">
        <v>24</v>
      </c>
      <c r="D1924" s="44">
        <v>729</v>
      </c>
    </row>
    <row r="1925" spans="1:4" x14ac:dyDescent="0.35">
      <c r="A1925" s="45" t="s">
        <v>68</v>
      </c>
      <c r="B1925" s="44" t="s">
        <v>897</v>
      </c>
      <c r="C1925" s="47">
        <v>217</v>
      </c>
      <c r="D1925" s="44">
        <v>6465</v>
      </c>
    </row>
    <row r="1926" spans="1:4" x14ac:dyDescent="0.35">
      <c r="A1926" s="45" t="s">
        <v>68</v>
      </c>
      <c r="B1926" s="44" t="s">
        <v>898</v>
      </c>
      <c r="C1926" s="47">
        <v>392</v>
      </c>
      <c r="D1926" s="44">
        <v>12082</v>
      </c>
    </row>
    <row r="1927" spans="1:4" x14ac:dyDescent="0.35">
      <c r="A1927" s="45" t="s">
        <v>68</v>
      </c>
      <c r="B1927" s="44" t="s">
        <v>899</v>
      </c>
      <c r="C1927" s="47">
        <v>146</v>
      </c>
      <c r="D1927" s="44">
        <v>3907</v>
      </c>
    </row>
    <row r="1928" spans="1:4" x14ac:dyDescent="0.35">
      <c r="A1928" s="45" t="s">
        <v>68</v>
      </c>
      <c r="B1928" s="44" t="s">
        <v>147</v>
      </c>
      <c r="C1928" s="47">
        <v>1503</v>
      </c>
      <c r="D1928" s="44">
        <v>25126</v>
      </c>
    </row>
    <row r="1929" spans="1:4" x14ac:dyDescent="0.35">
      <c r="A1929" s="45" t="s">
        <v>68</v>
      </c>
      <c r="B1929" s="44" t="s">
        <v>887</v>
      </c>
      <c r="C1929" s="47">
        <v>4</v>
      </c>
      <c r="D1929" s="44">
        <v>119</v>
      </c>
    </row>
    <row r="1930" spans="1:4" x14ac:dyDescent="0.35">
      <c r="A1930" s="45" t="s">
        <v>68</v>
      </c>
      <c r="B1930" s="44" t="s">
        <v>901</v>
      </c>
      <c r="C1930" s="47">
        <v>85</v>
      </c>
      <c r="D1930" s="44">
        <v>2294</v>
      </c>
    </row>
    <row r="1931" spans="1:4" x14ac:dyDescent="0.35">
      <c r="A1931" s="45" t="s">
        <v>68</v>
      </c>
      <c r="B1931" s="44" t="s">
        <v>213</v>
      </c>
      <c r="C1931" s="47">
        <v>4024</v>
      </c>
      <c r="D1931" s="44">
        <v>161218</v>
      </c>
    </row>
    <row r="1932" spans="1:4" x14ac:dyDescent="0.35">
      <c r="A1932" s="45" t="s">
        <v>68</v>
      </c>
      <c r="B1932" s="44" t="s">
        <v>386</v>
      </c>
      <c r="C1932" s="47">
        <v>6</v>
      </c>
      <c r="D1932" s="44">
        <v>1609</v>
      </c>
    </row>
    <row r="1933" spans="1:4" x14ac:dyDescent="0.35">
      <c r="A1933" s="45" t="s">
        <v>68</v>
      </c>
      <c r="B1933" s="44" t="s">
        <v>224</v>
      </c>
      <c r="C1933" s="47">
        <v>185</v>
      </c>
      <c r="D1933" s="44">
        <v>6018</v>
      </c>
    </row>
    <row r="1934" spans="1:4" x14ac:dyDescent="0.35">
      <c r="A1934" s="45" t="s">
        <v>68</v>
      </c>
      <c r="B1934" s="44" t="s">
        <v>234</v>
      </c>
      <c r="C1934" s="47">
        <v>156</v>
      </c>
      <c r="D1934" s="44">
        <v>2728</v>
      </c>
    </row>
    <row r="1935" spans="1:4" x14ac:dyDescent="0.35">
      <c r="A1935" s="45" t="s">
        <v>68</v>
      </c>
      <c r="B1935" s="44" t="s">
        <v>890</v>
      </c>
      <c r="C1935" s="47">
        <v>1</v>
      </c>
      <c r="D1935" s="44">
        <v>28</v>
      </c>
    </row>
    <row r="1936" spans="1:4" x14ac:dyDescent="0.35">
      <c r="A1936" s="45" t="s">
        <v>68</v>
      </c>
      <c r="B1936" s="44" t="s">
        <v>904</v>
      </c>
      <c r="C1936" s="47">
        <v>83</v>
      </c>
      <c r="D1936" s="44">
        <v>3453</v>
      </c>
    </row>
    <row r="1937" spans="1:4" x14ac:dyDescent="0.35">
      <c r="A1937" s="45" t="s">
        <v>68</v>
      </c>
      <c r="B1937" s="44" t="s">
        <v>262</v>
      </c>
      <c r="C1937" s="47">
        <v>214</v>
      </c>
      <c r="D1937" s="44">
        <v>5326</v>
      </c>
    </row>
    <row r="1938" spans="1:4" x14ac:dyDescent="0.35">
      <c r="A1938" s="45" t="s">
        <v>68</v>
      </c>
      <c r="B1938" s="44" t="s">
        <v>268</v>
      </c>
      <c r="C1938" s="47">
        <v>3213</v>
      </c>
      <c r="D1938" s="44">
        <v>131128</v>
      </c>
    </row>
    <row r="1939" spans="1:4" x14ac:dyDescent="0.35">
      <c r="A1939" s="45" t="s">
        <v>68</v>
      </c>
      <c r="B1939" s="44" t="s">
        <v>302</v>
      </c>
      <c r="C1939" s="47">
        <v>37</v>
      </c>
      <c r="D1939" s="44">
        <v>647</v>
      </c>
    </row>
    <row r="1940" spans="1:4" x14ac:dyDescent="0.35">
      <c r="A1940" s="45" t="s">
        <v>68</v>
      </c>
      <c r="B1940" s="44" t="s">
        <v>20</v>
      </c>
      <c r="C1940" s="47">
        <v>897</v>
      </c>
      <c r="D1940" s="44">
        <v>27148</v>
      </c>
    </row>
    <row r="1941" spans="1:4" x14ac:dyDescent="0.35">
      <c r="A1941" s="45" t="s">
        <v>68</v>
      </c>
      <c r="B1941" s="44" t="s">
        <v>325</v>
      </c>
      <c r="C1941" s="47">
        <v>0</v>
      </c>
      <c r="D1941" s="44">
        <v>0</v>
      </c>
    </row>
    <row r="1942" spans="1:4" x14ac:dyDescent="0.35">
      <c r="A1942" s="45" t="s">
        <v>68</v>
      </c>
      <c r="B1942" s="44" t="s">
        <v>356</v>
      </c>
      <c r="C1942" s="47">
        <v>7382</v>
      </c>
      <c r="D1942" s="44">
        <v>112643</v>
      </c>
    </row>
    <row r="1943" spans="1:4" x14ac:dyDescent="0.35">
      <c r="A1943" s="45" t="s">
        <v>68</v>
      </c>
      <c r="B1943" s="44" t="s">
        <v>363</v>
      </c>
      <c r="C1943" s="47">
        <v>5511</v>
      </c>
      <c r="D1943" s="44">
        <v>100880</v>
      </c>
    </row>
    <row r="1944" spans="1:4" x14ac:dyDescent="0.35">
      <c r="A1944" s="45" t="s">
        <v>68</v>
      </c>
      <c r="B1944" s="44" t="s">
        <v>893</v>
      </c>
      <c r="C1944" s="47">
        <v>416</v>
      </c>
      <c r="D1944" s="44">
        <v>2605</v>
      </c>
    </row>
    <row r="1945" spans="1:4" x14ac:dyDescent="0.35">
      <c r="A1945" s="45" t="s">
        <v>68</v>
      </c>
      <c r="B1945" s="44" t="s">
        <v>907</v>
      </c>
      <c r="C1945" s="47">
        <v>2794</v>
      </c>
      <c r="D1945" s="44">
        <v>17492</v>
      </c>
    </row>
    <row r="1946" spans="1:4" x14ac:dyDescent="0.35">
      <c r="A1946" s="45" t="s">
        <v>68</v>
      </c>
      <c r="B1946" s="44" t="s">
        <v>370</v>
      </c>
      <c r="C1946" s="47">
        <v>737</v>
      </c>
      <c r="D1946" s="44">
        <v>24735</v>
      </c>
    </row>
    <row r="1947" spans="1:4" x14ac:dyDescent="0.35">
      <c r="A1947" s="45" t="s">
        <v>68</v>
      </c>
      <c r="B1947" s="44" t="s">
        <v>374</v>
      </c>
      <c r="C1947" s="47">
        <v>28</v>
      </c>
      <c r="D1947" s="44">
        <v>38592</v>
      </c>
    </row>
    <row r="1948" spans="1:4" x14ac:dyDescent="0.35">
      <c r="A1948" s="45" t="s">
        <v>68</v>
      </c>
      <c r="B1948" s="44" t="s">
        <v>894</v>
      </c>
      <c r="C1948" s="47">
        <v>228</v>
      </c>
      <c r="D1948" s="44">
        <v>3361</v>
      </c>
    </row>
    <row r="1949" spans="1:4" x14ac:dyDescent="0.35">
      <c r="A1949" s="45" t="s">
        <v>68</v>
      </c>
      <c r="B1949" s="44" t="s">
        <v>908</v>
      </c>
      <c r="C1949" s="47">
        <v>3298</v>
      </c>
      <c r="D1949" s="44">
        <v>48696</v>
      </c>
    </row>
    <row r="1950" spans="1:4" x14ac:dyDescent="0.35">
      <c r="A1950" s="45" t="s">
        <v>68</v>
      </c>
      <c r="B1950" s="44" t="s">
        <v>381</v>
      </c>
      <c r="C1950" s="47">
        <v>158</v>
      </c>
      <c r="D1950" s="44">
        <v>163210</v>
      </c>
    </row>
    <row r="1951" spans="1:4" x14ac:dyDescent="0.35">
      <c r="A1951" s="45" t="s">
        <v>365</v>
      </c>
      <c r="B1951" s="44" t="s">
        <v>364</v>
      </c>
      <c r="C1951" s="47">
        <v>982</v>
      </c>
      <c r="D1951" s="44">
        <v>26633</v>
      </c>
    </row>
    <row r="1952" spans="1:4" x14ac:dyDescent="0.35">
      <c r="A1952" s="45" t="s">
        <v>185</v>
      </c>
      <c r="B1952" s="44" t="s">
        <v>147</v>
      </c>
      <c r="C1952" s="47">
        <v>965</v>
      </c>
      <c r="D1952" s="44">
        <v>16933</v>
      </c>
    </row>
    <row r="1953" spans="1:4" x14ac:dyDescent="0.35">
      <c r="A1953" s="45" t="s">
        <v>91</v>
      </c>
      <c r="B1953" s="44" t="s">
        <v>883</v>
      </c>
      <c r="C1953" s="47">
        <v>46</v>
      </c>
      <c r="D1953" s="44">
        <v>2709</v>
      </c>
    </row>
    <row r="1954" spans="1:4" x14ac:dyDescent="0.35">
      <c r="A1954" s="45" t="s">
        <v>91</v>
      </c>
      <c r="B1954" s="44" t="s">
        <v>897</v>
      </c>
      <c r="C1954" s="47">
        <v>137</v>
      </c>
      <c r="D1954" s="44">
        <v>8026</v>
      </c>
    </row>
    <row r="1955" spans="1:4" x14ac:dyDescent="0.35">
      <c r="A1955" s="45" t="s">
        <v>91</v>
      </c>
      <c r="B1955" s="44" t="s">
        <v>885</v>
      </c>
      <c r="C1955" s="47">
        <v>2</v>
      </c>
      <c r="D1955" s="44">
        <v>54</v>
      </c>
    </row>
    <row r="1956" spans="1:4" x14ac:dyDescent="0.35">
      <c r="A1956" s="45" t="s">
        <v>91</v>
      </c>
      <c r="B1956" s="44" t="s">
        <v>899</v>
      </c>
      <c r="C1956" s="47">
        <v>125</v>
      </c>
      <c r="D1956" s="44">
        <v>3345</v>
      </c>
    </row>
    <row r="1957" spans="1:4" x14ac:dyDescent="0.35">
      <c r="A1957" s="45" t="s">
        <v>91</v>
      </c>
      <c r="B1957" s="44" t="s">
        <v>147</v>
      </c>
      <c r="C1957" s="47">
        <v>3</v>
      </c>
      <c r="D1957" s="44">
        <v>47</v>
      </c>
    </row>
    <row r="1958" spans="1:4" x14ac:dyDescent="0.35">
      <c r="A1958" s="45" t="s">
        <v>91</v>
      </c>
      <c r="B1958" s="44" t="s">
        <v>203</v>
      </c>
      <c r="C1958" s="47">
        <v>4</v>
      </c>
      <c r="D1958" s="44">
        <v>70</v>
      </c>
    </row>
    <row r="1959" spans="1:4" x14ac:dyDescent="0.35">
      <c r="A1959" s="45" t="s">
        <v>91</v>
      </c>
      <c r="B1959" s="44" t="s">
        <v>901</v>
      </c>
      <c r="C1959" s="47">
        <v>231</v>
      </c>
      <c r="D1959" s="44">
        <v>6424</v>
      </c>
    </row>
    <row r="1960" spans="1:4" x14ac:dyDescent="0.35">
      <c r="A1960" s="45" t="s">
        <v>91</v>
      </c>
      <c r="B1960" s="44" t="s">
        <v>890</v>
      </c>
      <c r="C1960" s="47">
        <v>1</v>
      </c>
      <c r="D1960" s="44">
        <v>37</v>
      </c>
    </row>
    <row r="1961" spans="1:4" x14ac:dyDescent="0.35">
      <c r="A1961" s="45" t="s">
        <v>91</v>
      </c>
      <c r="B1961" s="44" t="s">
        <v>904</v>
      </c>
      <c r="C1961" s="47">
        <v>382</v>
      </c>
      <c r="D1961" s="44">
        <v>13659</v>
      </c>
    </row>
    <row r="1962" spans="1:4" x14ac:dyDescent="0.35">
      <c r="A1962" s="45" t="s">
        <v>91</v>
      </c>
      <c r="B1962" s="44" t="s">
        <v>268</v>
      </c>
      <c r="C1962" s="47">
        <v>157</v>
      </c>
      <c r="D1962" s="44">
        <v>8136</v>
      </c>
    </row>
    <row r="1963" spans="1:4" x14ac:dyDescent="0.35">
      <c r="A1963" s="45" t="s">
        <v>91</v>
      </c>
      <c r="B1963" s="44" t="s">
        <v>345</v>
      </c>
      <c r="C1963" s="47">
        <v>2353</v>
      </c>
      <c r="D1963" s="44">
        <v>248280</v>
      </c>
    </row>
    <row r="1964" spans="1:4" x14ac:dyDescent="0.35">
      <c r="A1964" s="45" t="s">
        <v>91</v>
      </c>
      <c r="B1964" s="44" t="s">
        <v>353</v>
      </c>
      <c r="C1964" s="47">
        <v>2120</v>
      </c>
      <c r="D1964" s="44">
        <v>224963</v>
      </c>
    </row>
    <row r="1965" spans="1:4" x14ac:dyDescent="0.35">
      <c r="A1965" s="45" t="s">
        <v>91</v>
      </c>
      <c r="B1965" s="44" t="s">
        <v>356</v>
      </c>
      <c r="C1965" s="47">
        <v>2432</v>
      </c>
      <c r="D1965" s="44">
        <v>36644</v>
      </c>
    </row>
    <row r="1966" spans="1:4" x14ac:dyDescent="0.35">
      <c r="A1966" s="45" t="s">
        <v>91</v>
      </c>
      <c r="B1966" s="44" t="s">
        <v>363</v>
      </c>
      <c r="C1966" s="47">
        <v>2144</v>
      </c>
      <c r="D1966" s="44">
        <v>39519</v>
      </c>
    </row>
    <row r="1967" spans="1:4" x14ac:dyDescent="0.35">
      <c r="A1967" s="45" t="s">
        <v>91</v>
      </c>
      <c r="B1967" s="44" t="s">
        <v>893</v>
      </c>
      <c r="C1967" s="47">
        <v>12</v>
      </c>
      <c r="D1967" s="44">
        <v>454</v>
      </c>
    </row>
    <row r="1968" spans="1:4" x14ac:dyDescent="0.35">
      <c r="A1968" s="45" t="s">
        <v>91</v>
      </c>
      <c r="B1968" s="44" t="s">
        <v>907</v>
      </c>
      <c r="C1968" s="47">
        <v>450</v>
      </c>
      <c r="D1968" s="44">
        <v>17700</v>
      </c>
    </row>
    <row r="1969" spans="1:4" x14ac:dyDescent="0.35">
      <c r="A1969" s="45" t="s">
        <v>295</v>
      </c>
      <c r="B1969" s="44" t="s">
        <v>268</v>
      </c>
      <c r="C1969" s="47">
        <v>1524</v>
      </c>
      <c r="D1969" s="44">
        <v>100317</v>
      </c>
    </row>
    <row r="1970" spans="1:4" x14ac:dyDescent="0.35">
      <c r="A1970" s="45" t="s">
        <v>111</v>
      </c>
      <c r="B1970" s="44" t="s">
        <v>884</v>
      </c>
      <c r="C1970" s="47">
        <v>10</v>
      </c>
      <c r="D1970" s="44">
        <v>329</v>
      </c>
    </row>
    <row r="1971" spans="1:4" x14ac:dyDescent="0.35">
      <c r="A1971" s="45" t="s">
        <v>111</v>
      </c>
      <c r="B1971" s="44" t="s">
        <v>898</v>
      </c>
      <c r="C1971" s="47">
        <v>885</v>
      </c>
      <c r="D1971" s="44">
        <v>29418</v>
      </c>
    </row>
    <row r="1972" spans="1:4" x14ac:dyDescent="0.35">
      <c r="A1972" s="45" t="s">
        <v>111</v>
      </c>
      <c r="B1972" s="44" t="s">
        <v>885</v>
      </c>
      <c r="C1972" s="47">
        <v>9</v>
      </c>
      <c r="D1972" s="44">
        <v>243</v>
      </c>
    </row>
    <row r="1973" spans="1:4" x14ac:dyDescent="0.35">
      <c r="A1973" s="45" t="s">
        <v>111</v>
      </c>
      <c r="B1973" s="44" t="s">
        <v>899</v>
      </c>
      <c r="C1973" s="47">
        <v>989</v>
      </c>
      <c r="D1973" s="44">
        <v>26869</v>
      </c>
    </row>
    <row r="1974" spans="1:4" x14ac:dyDescent="0.35">
      <c r="A1974" s="45" t="s">
        <v>111</v>
      </c>
      <c r="B1974" s="44" t="s">
        <v>140</v>
      </c>
      <c r="C1974" s="47">
        <v>326</v>
      </c>
      <c r="D1974" s="44">
        <v>21874</v>
      </c>
    </row>
    <row r="1975" spans="1:4" x14ac:dyDescent="0.35">
      <c r="A1975" s="45" t="s">
        <v>111</v>
      </c>
      <c r="B1975" s="44" t="s">
        <v>147</v>
      </c>
      <c r="C1975" s="47">
        <v>2506</v>
      </c>
      <c r="D1975" s="44">
        <v>42250</v>
      </c>
    </row>
    <row r="1976" spans="1:4" x14ac:dyDescent="0.35">
      <c r="A1976" s="45" t="s">
        <v>111</v>
      </c>
      <c r="B1976" s="44" t="s">
        <v>203</v>
      </c>
      <c r="C1976" s="47">
        <v>18</v>
      </c>
      <c r="D1976" s="44">
        <v>349</v>
      </c>
    </row>
    <row r="1977" spans="1:4" x14ac:dyDescent="0.35">
      <c r="A1977" s="45" t="s">
        <v>111</v>
      </c>
      <c r="B1977" s="44" t="s">
        <v>213</v>
      </c>
      <c r="C1977" s="47">
        <v>402</v>
      </c>
      <c r="D1977" s="44">
        <v>18031</v>
      </c>
    </row>
    <row r="1978" spans="1:4" x14ac:dyDescent="0.35">
      <c r="A1978" s="45" t="s">
        <v>111</v>
      </c>
      <c r="B1978" s="44" t="s">
        <v>890</v>
      </c>
      <c r="C1978" s="47">
        <v>6</v>
      </c>
      <c r="D1978" s="44">
        <v>167</v>
      </c>
    </row>
    <row r="1979" spans="1:4" x14ac:dyDescent="0.35">
      <c r="A1979" s="45" t="s">
        <v>111</v>
      </c>
      <c r="B1979" s="44" t="s">
        <v>904</v>
      </c>
      <c r="C1979" s="47">
        <v>1004</v>
      </c>
      <c r="D1979" s="44">
        <v>28808</v>
      </c>
    </row>
    <row r="1980" spans="1:4" x14ac:dyDescent="0.35">
      <c r="A1980" s="45" t="s">
        <v>111</v>
      </c>
      <c r="B1980" s="44" t="s">
        <v>268</v>
      </c>
      <c r="C1980" s="47">
        <v>684</v>
      </c>
      <c r="D1980" s="44">
        <v>27042</v>
      </c>
    </row>
    <row r="1981" spans="1:4" x14ac:dyDescent="0.35">
      <c r="A1981" s="45" t="s">
        <v>111</v>
      </c>
      <c r="B1981" s="44" t="s">
        <v>302</v>
      </c>
      <c r="C1981" s="47">
        <v>584</v>
      </c>
      <c r="D1981" s="44">
        <v>18193</v>
      </c>
    </row>
    <row r="1982" spans="1:4" x14ac:dyDescent="0.35">
      <c r="A1982" s="45" t="s">
        <v>111</v>
      </c>
      <c r="B1982" s="44" t="s">
        <v>20</v>
      </c>
      <c r="C1982" s="47">
        <v>461</v>
      </c>
      <c r="D1982" s="44">
        <v>28739</v>
      </c>
    </row>
    <row r="1983" spans="1:4" x14ac:dyDescent="0.35">
      <c r="A1983" s="45" t="s">
        <v>111</v>
      </c>
      <c r="B1983" s="44" t="s">
        <v>323</v>
      </c>
      <c r="C1983" s="47">
        <v>0</v>
      </c>
      <c r="D1983" s="44">
        <v>0</v>
      </c>
    </row>
    <row r="1984" spans="1:4" x14ac:dyDescent="0.35">
      <c r="A1984" s="45" t="s">
        <v>111</v>
      </c>
      <c r="B1984" s="44" t="s">
        <v>356</v>
      </c>
      <c r="C1984" s="47">
        <v>3302</v>
      </c>
      <c r="D1984" s="44">
        <v>55418</v>
      </c>
    </row>
    <row r="1985" spans="1:4" x14ac:dyDescent="0.35">
      <c r="A1985" s="45" t="s">
        <v>111</v>
      </c>
      <c r="B1985" s="44" t="s">
        <v>363</v>
      </c>
      <c r="C1985" s="47">
        <v>165</v>
      </c>
      <c r="D1985" s="44">
        <v>3591</v>
      </c>
    </row>
    <row r="1986" spans="1:4" x14ac:dyDescent="0.35">
      <c r="A1986" s="45" t="s">
        <v>111</v>
      </c>
      <c r="B1986" s="44" t="s">
        <v>892</v>
      </c>
      <c r="C1986" s="47">
        <v>680</v>
      </c>
      <c r="D1986" s="44">
        <v>13353</v>
      </c>
    </row>
    <row r="1987" spans="1:4" x14ac:dyDescent="0.35">
      <c r="A1987" s="45" t="s">
        <v>111</v>
      </c>
      <c r="B1987" s="44" t="s">
        <v>906</v>
      </c>
      <c r="C1987" s="47">
        <v>4369</v>
      </c>
      <c r="D1987" s="44">
        <v>85858</v>
      </c>
    </row>
    <row r="1988" spans="1:4" x14ac:dyDescent="0.35">
      <c r="A1988" s="45" t="s">
        <v>111</v>
      </c>
      <c r="B1988" s="44" t="s">
        <v>893</v>
      </c>
      <c r="C1988" s="47">
        <v>31</v>
      </c>
      <c r="D1988" s="44">
        <v>480</v>
      </c>
    </row>
    <row r="1989" spans="1:4" x14ac:dyDescent="0.35">
      <c r="A1989" s="45" t="s">
        <v>111</v>
      </c>
      <c r="B1989" s="44" t="s">
        <v>907</v>
      </c>
      <c r="C1989" s="47">
        <v>2155</v>
      </c>
      <c r="D1989" s="44">
        <v>33191</v>
      </c>
    </row>
    <row r="1990" spans="1:4" x14ac:dyDescent="0.35">
      <c r="A1990" s="45" t="s">
        <v>111</v>
      </c>
      <c r="B1990" s="44" t="s">
        <v>370</v>
      </c>
      <c r="C1990" s="47">
        <v>380</v>
      </c>
      <c r="D1990" s="44">
        <v>7971</v>
      </c>
    </row>
    <row r="1991" spans="1:4" x14ac:dyDescent="0.35">
      <c r="A1991" s="45" t="s">
        <v>111</v>
      </c>
      <c r="B1991" s="44" t="s">
        <v>894</v>
      </c>
      <c r="C1991" s="47">
        <v>61</v>
      </c>
      <c r="D1991" s="44">
        <v>976</v>
      </c>
    </row>
    <row r="1992" spans="1:4" x14ac:dyDescent="0.35">
      <c r="A1992" s="45" t="s">
        <v>111</v>
      </c>
      <c r="B1992" s="44" t="s">
        <v>908</v>
      </c>
      <c r="C1992" s="47">
        <v>1808</v>
      </c>
      <c r="D1992" s="44">
        <v>28715</v>
      </c>
    </row>
    <row r="1993" spans="1:4" x14ac:dyDescent="0.35">
      <c r="A1993" s="45" t="s">
        <v>111</v>
      </c>
      <c r="B1993" s="44" t="s">
        <v>22</v>
      </c>
      <c r="C1993" s="47">
        <v>379</v>
      </c>
      <c r="D1993" s="44">
        <v>6059</v>
      </c>
    </row>
    <row r="1994" spans="1:4" x14ac:dyDescent="0.35">
      <c r="A1994" s="45" t="s">
        <v>210</v>
      </c>
      <c r="B1994" s="44" t="s">
        <v>887</v>
      </c>
      <c r="C1994" s="47">
        <v>7</v>
      </c>
      <c r="D1994" s="44">
        <v>188</v>
      </c>
    </row>
    <row r="1995" spans="1:4" x14ac:dyDescent="0.35">
      <c r="A1995" s="45" t="s">
        <v>210</v>
      </c>
      <c r="B1995" s="44" t="s">
        <v>901</v>
      </c>
      <c r="C1995" s="47">
        <v>572</v>
      </c>
      <c r="D1995" s="44">
        <v>15263</v>
      </c>
    </row>
    <row r="1996" spans="1:4" x14ac:dyDescent="0.35">
      <c r="A1996" s="45" t="s">
        <v>210</v>
      </c>
      <c r="B1996" s="44" t="s">
        <v>364</v>
      </c>
      <c r="C1996" s="47">
        <v>800</v>
      </c>
      <c r="D1996" s="44">
        <v>21432</v>
      </c>
    </row>
    <row r="1997" spans="1:4" x14ac:dyDescent="0.35">
      <c r="A1997" s="45" t="s">
        <v>873</v>
      </c>
      <c r="B1997" s="44" t="s">
        <v>883</v>
      </c>
      <c r="C1997" s="47">
        <v>186</v>
      </c>
      <c r="D1997" s="44">
        <v>6184</v>
      </c>
    </row>
    <row r="1998" spans="1:4" x14ac:dyDescent="0.35">
      <c r="A1998" s="45" t="s">
        <v>873</v>
      </c>
      <c r="B1998" s="44" t="s">
        <v>897</v>
      </c>
      <c r="C1998" s="47">
        <v>205</v>
      </c>
      <c r="D1998" s="44">
        <v>6841</v>
      </c>
    </row>
    <row r="1999" spans="1:4" x14ac:dyDescent="0.35">
      <c r="A1999" s="45" t="s">
        <v>873</v>
      </c>
      <c r="B1999" s="44" t="s">
        <v>899</v>
      </c>
      <c r="C1999" s="47">
        <v>183</v>
      </c>
      <c r="D1999" s="44">
        <v>4897</v>
      </c>
    </row>
    <row r="2000" spans="1:4" x14ac:dyDescent="0.35">
      <c r="A2000" s="45" t="s">
        <v>873</v>
      </c>
      <c r="B2000" s="44" t="s">
        <v>885</v>
      </c>
      <c r="C2000" s="47">
        <v>25</v>
      </c>
      <c r="D2000" s="44">
        <v>669</v>
      </c>
    </row>
    <row r="2001" spans="1:4" x14ac:dyDescent="0.35">
      <c r="A2001" s="45" t="s">
        <v>873</v>
      </c>
      <c r="B2001" s="44" t="s">
        <v>901</v>
      </c>
      <c r="C2001" s="47">
        <v>252</v>
      </c>
      <c r="D2001" s="44">
        <v>6696</v>
      </c>
    </row>
    <row r="2002" spans="1:4" x14ac:dyDescent="0.35">
      <c r="A2002" s="45" t="s">
        <v>873</v>
      </c>
      <c r="B2002" s="44" t="s">
        <v>887</v>
      </c>
      <c r="C2002" s="47">
        <v>120</v>
      </c>
      <c r="D2002" s="44">
        <v>3189</v>
      </c>
    </row>
    <row r="2003" spans="1:4" x14ac:dyDescent="0.35">
      <c r="A2003" s="45" t="s">
        <v>873</v>
      </c>
      <c r="B2003" s="44" t="s">
        <v>213</v>
      </c>
      <c r="C2003" s="47">
        <v>1680</v>
      </c>
      <c r="D2003" s="44">
        <v>68960</v>
      </c>
    </row>
    <row r="2004" spans="1:4" x14ac:dyDescent="0.35">
      <c r="A2004" s="45" t="s">
        <v>873</v>
      </c>
      <c r="B2004" s="44" t="s">
        <v>224</v>
      </c>
      <c r="C2004" s="47">
        <v>60</v>
      </c>
      <c r="D2004" s="44">
        <v>2416</v>
      </c>
    </row>
    <row r="2005" spans="1:4" x14ac:dyDescent="0.35">
      <c r="A2005" s="45" t="s">
        <v>873</v>
      </c>
      <c r="B2005" s="44" t="s">
        <v>890</v>
      </c>
      <c r="C2005" s="47">
        <v>1</v>
      </c>
      <c r="D2005" s="44">
        <v>28</v>
      </c>
    </row>
    <row r="2006" spans="1:4" x14ac:dyDescent="0.35">
      <c r="A2006" s="45" t="s">
        <v>873</v>
      </c>
      <c r="B2006" s="44" t="s">
        <v>904</v>
      </c>
      <c r="C2006" s="47">
        <v>334</v>
      </c>
      <c r="D2006" s="44">
        <v>9207</v>
      </c>
    </row>
    <row r="2007" spans="1:4" x14ac:dyDescent="0.35">
      <c r="A2007" s="45" t="s">
        <v>873</v>
      </c>
      <c r="B2007" s="44" t="s">
        <v>262</v>
      </c>
      <c r="C2007" s="47">
        <v>1286</v>
      </c>
      <c r="D2007" s="44">
        <v>32009</v>
      </c>
    </row>
    <row r="2008" spans="1:4" x14ac:dyDescent="0.35">
      <c r="A2008" s="45" t="s">
        <v>873</v>
      </c>
      <c r="B2008" s="44" t="s">
        <v>268</v>
      </c>
      <c r="C2008" s="47">
        <v>1208</v>
      </c>
      <c r="D2008" s="44">
        <v>74243</v>
      </c>
    </row>
    <row r="2009" spans="1:4" x14ac:dyDescent="0.35">
      <c r="A2009" s="45" t="s">
        <v>873</v>
      </c>
      <c r="B2009" s="44" t="s">
        <v>20</v>
      </c>
      <c r="C2009" s="47">
        <v>630</v>
      </c>
      <c r="D2009" s="44">
        <v>29253</v>
      </c>
    </row>
    <row r="2010" spans="1:4" x14ac:dyDescent="0.35">
      <c r="A2010" s="45" t="s">
        <v>873</v>
      </c>
      <c r="B2010" s="44" t="s">
        <v>325</v>
      </c>
      <c r="C2010" s="47">
        <v>786</v>
      </c>
      <c r="D2010" s="44">
        <v>29763</v>
      </c>
    </row>
    <row r="2011" spans="1:4" x14ac:dyDescent="0.35">
      <c r="A2011" s="45" t="s">
        <v>873</v>
      </c>
      <c r="B2011" s="44" t="s">
        <v>356</v>
      </c>
      <c r="C2011" s="47">
        <v>500</v>
      </c>
      <c r="D2011" s="44">
        <v>7065</v>
      </c>
    </row>
    <row r="2012" spans="1:4" x14ac:dyDescent="0.35">
      <c r="A2012" s="45" t="s">
        <v>873</v>
      </c>
      <c r="B2012" s="44" t="s">
        <v>892</v>
      </c>
      <c r="C2012" s="47">
        <v>318</v>
      </c>
      <c r="D2012" s="44">
        <v>4759</v>
      </c>
    </row>
    <row r="2013" spans="1:4" x14ac:dyDescent="0.35">
      <c r="A2013" s="45" t="s">
        <v>873</v>
      </c>
      <c r="B2013" s="44" t="s">
        <v>906</v>
      </c>
      <c r="C2013" s="47">
        <v>2526</v>
      </c>
      <c r="D2013" s="44">
        <v>37800</v>
      </c>
    </row>
    <row r="2014" spans="1:4" x14ac:dyDescent="0.35">
      <c r="A2014" s="45" t="s">
        <v>873</v>
      </c>
      <c r="B2014" s="44" t="s">
        <v>894</v>
      </c>
      <c r="C2014" s="47">
        <v>398</v>
      </c>
      <c r="D2014" s="44">
        <v>7608</v>
      </c>
    </row>
    <row r="2015" spans="1:4" x14ac:dyDescent="0.35">
      <c r="A2015" s="45" t="s">
        <v>873</v>
      </c>
      <c r="B2015" s="44" t="s">
        <v>908</v>
      </c>
      <c r="C2015" s="47">
        <v>1135</v>
      </c>
      <c r="D2015" s="44">
        <v>21668</v>
      </c>
    </row>
    <row r="2016" spans="1:4" x14ac:dyDescent="0.35">
      <c r="A2016" s="45" t="s">
        <v>93</v>
      </c>
      <c r="B2016" s="44" t="s">
        <v>883</v>
      </c>
      <c r="C2016" s="47">
        <v>183</v>
      </c>
      <c r="D2016" s="44">
        <v>6546</v>
      </c>
    </row>
    <row r="2017" spans="1:4" x14ac:dyDescent="0.35">
      <c r="A2017" s="45" t="s">
        <v>93</v>
      </c>
      <c r="B2017" s="44" t="s">
        <v>897</v>
      </c>
      <c r="C2017" s="47">
        <v>700</v>
      </c>
      <c r="D2017" s="44">
        <v>25080</v>
      </c>
    </row>
    <row r="2018" spans="1:4" x14ac:dyDescent="0.35">
      <c r="A2018" s="45" t="s">
        <v>373</v>
      </c>
      <c r="B2018" s="44" t="s">
        <v>370</v>
      </c>
      <c r="C2018" s="47">
        <v>4039</v>
      </c>
      <c r="D2018" s="44">
        <v>108663</v>
      </c>
    </row>
    <row r="2019" spans="1:4" x14ac:dyDescent="0.35">
      <c r="A2019" s="45" t="s">
        <v>19</v>
      </c>
      <c r="B2019" s="44" t="s">
        <v>896</v>
      </c>
      <c r="C2019" s="47">
        <v>69</v>
      </c>
      <c r="D2019" s="44">
        <v>1207</v>
      </c>
    </row>
    <row r="2020" spans="1:4" x14ac:dyDescent="0.35">
      <c r="A2020" s="45" t="s">
        <v>19</v>
      </c>
      <c r="B2020" s="44" t="s">
        <v>77</v>
      </c>
      <c r="C2020" s="47">
        <v>1275</v>
      </c>
      <c r="D2020" s="44">
        <v>168330</v>
      </c>
    </row>
    <row r="2021" spans="1:4" x14ac:dyDescent="0.35">
      <c r="A2021" s="45" t="s">
        <v>19</v>
      </c>
      <c r="B2021" s="44" t="s">
        <v>883</v>
      </c>
      <c r="C2021" s="47">
        <v>391</v>
      </c>
      <c r="D2021" s="44">
        <v>18146</v>
      </c>
    </row>
    <row r="2022" spans="1:4" x14ac:dyDescent="0.35">
      <c r="A2022" s="45" t="s">
        <v>19</v>
      </c>
      <c r="B2022" s="44" t="s">
        <v>897</v>
      </c>
      <c r="C2022" s="47">
        <v>971</v>
      </c>
      <c r="D2022" s="44">
        <v>45089</v>
      </c>
    </row>
    <row r="2023" spans="1:4" x14ac:dyDescent="0.35">
      <c r="A2023" s="45" t="s">
        <v>19</v>
      </c>
      <c r="B2023" s="44" t="s">
        <v>899</v>
      </c>
      <c r="C2023" s="47">
        <v>1093</v>
      </c>
      <c r="D2023" s="44">
        <v>29901</v>
      </c>
    </row>
    <row r="2024" spans="1:4" x14ac:dyDescent="0.35">
      <c r="A2024" s="45" t="s">
        <v>19</v>
      </c>
      <c r="B2024" s="44" t="s">
        <v>199</v>
      </c>
      <c r="C2024" s="47">
        <v>156</v>
      </c>
      <c r="D2024" s="44">
        <v>91550</v>
      </c>
    </row>
    <row r="2025" spans="1:4" x14ac:dyDescent="0.35">
      <c r="A2025" s="45" t="s">
        <v>19</v>
      </c>
      <c r="B2025" s="44" t="s">
        <v>213</v>
      </c>
      <c r="C2025" s="47">
        <v>2200</v>
      </c>
      <c r="D2025" s="44">
        <v>90823</v>
      </c>
    </row>
    <row r="2026" spans="1:4" x14ac:dyDescent="0.35">
      <c r="A2026" s="45" t="s">
        <v>19</v>
      </c>
      <c r="B2026" s="44" t="s">
        <v>224</v>
      </c>
      <c r="C2026" s="47">
        <v>20</v>
      </c>
      <c r="D2026" s="44">
        <v>651</v>
      </c>
    </row>
    <row r="2027" spans="1:4" x14ac:dyDescent="0.35">
      <c r="A2027" s="45" t="s">
        <v>19</v>
      </c>
      <c r="B2027" s="44" t="s">
        <v>904</v>
      </c>
      <c r="C2027" s="47">
        <v>921</v>
      </c>
      <c r="D2027" s="44">
        <v>37598</v>
      </c>
    </row>
    <row r="2028" spans="1:4" x14ac:dyDescent="0.35">
      <c r="A2028" s="45" t="s">
        <v>19</v>
      </c>
      <c r="B2028" s="44" t="s">
        <v>890</v>
      </c>
      <c r="C2028" s="47">
        <v>880</v>
      </c>
      <c r="D2028" s="44">
        <v>35924</v>
      </c>
    </row>
    <row r="2029" spans="1:4" x14ac:dyDescent="0.35">
      <c r="A2029" s="45" t="s">
        <v>19</v>
      </c>
      <c r="B2029" s="44" t="s">
        <v>262</v>
      </c>
      <c r="C2029" s="47">
        <v>1233</v>
      </c>
      <c r="D2029" s="44">
        <v>30689</v>
      </c>
    </row>
    <row r="2030" spans="1:4" x14ac:dyDescent="0.35">
      <c r="A2030" s="45" t="s">
        <v>19</v>
      </c>
      <c r="B2030" s="44" t="s">
        <v>268</v>
      </c>
      <c r="C2030" s="47">
        <v>744</v>
      </c>
      <c r="D2030" s="44">
        <v>54341</v>
      </c>
    </row>
    <row r="2031" spans="1:4" x14ac:dyDescent="0.35">
      <c r="A2031" s="45" t="s">
        <v>19</v>
      </c>
      <c r="B2031" s="44" t="s">
        <v>20</v>
      </c>
      <c r="C2031" s="47">
        <v>153</v>
      </c>
      <c r="D2031" s="44">
        <v>11562</v>
      </c>
    </row>
    <row r="2032" spans="1:4" x14ac:dyDescent="0.35">
      <c r="A2032" s="45" t="s">
        <v>19</v>
      </c>
      <c r="B2032" s="44" t="s">
        <v>325</v>
      </c>
      <c r="C2032" s="47">
        <v>0</v>
      </c>
      <c r="D2032" s="44">
        <v>0</v>
      </c>
    </row>
    <row r="2033" spans="1:4" x14ac:dyDescent="0.35">
      <c r="A2033" s="45" t="s">
        <v>19</v>
      </c>
      <c r="B2033" s="44" t="s">
        <v>345</v>
      </c>
      <c r="C2033" s="47">
        <v>278</v>
      </c>
      <c r="D2033" s="44">
        <v>27086</v>
      </c>
    </row>
    <row r="2034" spans="1:4" x14ac:dyDescent="0.35">
      <c r="A2034" s="45" t="s">
        <v>19</v>
      </c>
      <c r="B2034" s="44" t="s">
        <v>353</v>
      </c>
      <c r="C2034" s="47">
        <v>1216</v>
      </c>
      <c r="D2034" s="44">
        <v>116949</v>
      </c>
    </row>
    <row r="2035" spans="1:4" x14ac:dyDescent="0.35">
      <c r="A2035" s="45" t="s">
        <v>19</v>
      </c>
      <c r="B2035" s="44" t="s">
        <v>356</v>
      </c>
      <c r="C2035" s="47">
        <v>7958</v>
      </c>
      <c r="D2035" s="44">
        <v>110938</v>
      </c>
    </row>
    <row r="2036" spans="1:4" x14ac:dyDescent="0.35">
      <c r="A2036" s="45" t="s">
        <v>19</v>
      </c>
      <c r="B2036" s="44" t="s">
        <v>363</v>
      </c>
      <c r="C2036" s="47">
        <v>8562</v>
      </c>
      <c r="D2036" s="44">
        <v>150776</v>
      </c>
    </row>
    <row r="2037" spans="1:4" x14ac:dyDescent="0.35">
      <c r="A2037" s="45" t="s">
        <v>19</v>
      </c>
      <c r="B2037" s="44" t="s">
        <v>892</v>
      </c>
      <c r="C2037" s="47">
        <v>1258</v>
      </c>
      <c r="D2037" s="44">
        <v>23963</v>
      </c>
    </row>
    <row r="2038" spans="1:4" x14ac:dyDescent="0.35">
      <c r="A2038" s="45" t="s">
        <v>19</v>
      </c>
      <c r="B2038" s="44" t="s">
        <v>906</v>
      </c>
      <c r="C2038" s="47">
        <v>6077</v>
      </c>
      <c r="D2038" s="44">
        <v>115769</v>
      </c>
    </row>
    <row r="2039" spans="1:4" x14ac:dyDescent="0.35">
      <c r="A2039" s="45" t="s">
        <v>19</v>
      </c>
      <c r="B2039" s="44" t="s">
        <v>367</v>
      </c>
      <c r="C2039" s="47">
        <v>31</v>
      </c>
      <c r="D2039" s="44">
        <v>40027</v>
      </c>
    </row>
    <row r="2040" spans="1:4" x14ac:dyDescent="0.35">
      <c r="A2040" s="45" t="s">
        <v>19</v>
      </c>
      <c r="B2040" s="44" t="s">
        <v>893</v>
      </c>
      <c r="C2040" s="47">
        <v>301</v>
      </c>
      <c r="D2040" s="44">
        <v>2584</v>
      </c>
    </row>
    <row r="2041" spans="1:4" x14ac:dyDescent="0.35">
      <c r="A2041" s="45" t="s">
        <v>19</v>
      </c>
      <c r="B2041" s="44" t="s">
        <v>907</v>
      </c>
      <c r="C2041" s="47">
        <v>3754</v>
      </c>
      <c r="D2041" s="44">
        <v>32267</v>
      </c>
    </row>
    <row r="2042" spans="1:4" x14ac:dyDescent="0.35">
      <c r="A2042" s="45" t="s">
        <v>19</v>
      </c>
      <c r="B2042" s="44" t="s">
        <v>374</v>
      </c>
      <c r="C2042" s="47">
        <v>6</v>
      </c>
      <c r="D2042" s="44">
        <v>10514</v>
      </c>
    </row>
    <row r="2043" spans="1:4" x14ac:dyDescent="0.35">
      <c r="A2043" s="45" t="s">
        <v>19</v>
      </c>
      <c r="B2043" s="44" t="s">
        <v>894</v>
      </c>
      <c r="C2043" s="47">
        <v>355</v>
      </c>
      <c r="D2043" s="44">
        <v>11080</v>
      </c>
    </row>
    <row r="2044" spans="1:4" x14ac:dyDescent="0.35">
      <c r="A2044" s="45" t="s">
        <v>19</v>
      </c>
      <c r="B2044" s="44" t="s">
        <v>908</v>
      </c>
      <c r="C2044" s="47">
        <v>26</v>
      </c>
      <c r="D2044" s="44">
        <v>822</v>
      </c>
    </row>
    <row r="2045" spans="1:4" x14ac:dyDescent="0.35">
      <c r="A2045" s="45" t="s">
        <v>19</v>
      </c>
      <c r="B2045" s="44" t="s">
        <v>381</v>
      </c>
      <c r="C2045" s="47">
        <v>182</v>
      </c>
      <c r="D2045" s="44">
        <v>105920</v>
      </c>
    </row>
    <row r="2046" spans="1:4" x14ac:dyDescent="0.35">
      <c r="A2046" s="45" t="s">
        <v>186</v>
      </c>
      <c r="B2046" s="44" t="s">
        <v>147</v>
      </c>
      <c r="C2046" s="47">
        <v>2046</v>
      </c>
      <c r="D2046" s="44">
        <v>35501</v>
      </c>
    </row>
    <row r="2047" spans="1:4" x14ac:dyDescent="0.35">
      <c r="A2047" s="45" t="s">
        <v>186</v>
      </c>
      <c r="B2047" s="44" t="s">
        <v>894</v>
      </c>
      <c r="C2047" s="47">
        <v>56</v>
      </c>
      <c r="D2047" s="44">
        <v>872</v>
      </c>
    </row>
    <row r="2048" spans="1:4" x14ac:dyDescent="0.35">
      <c r="A2048" s="45" t="s">
        <v>186</v>
      </c>
      <c r="B2048" s="44" t="s">
        <v>908</v>
      </c>
      <c r="C2048" s="47">
        <v>2236</v>
      </c>
      <c r="D2048" s="44">
        <v>34815</v>
      </c>
    </row>
    <row r="2049" spans="1:4" x14ac:dyDescent="0.35">
      <c r="A2049" s="45" t="s">
        <v>220</v>
      </c>
      <c r="B2049" s="44" t="s">
        <v>218</v>
      </c>
      <c r="C2049" s="47">
        <v>18717</v>
      </c>
      <c r="D2049" s="44">
        <v>19279</v>
      </c>
    </row>
    <row r="2050" spans="1:4" x14ac:dyDescent="0.35">
      <c r="A2050" s="45" t="s">
        <v>220</v>
      </c>
      <c r="B2050" s="44" t="s">
        <v>224</v>
      </c>
      <c r="C2050" s="47">
        <v>3079</v>
      </c>
      <c r="D2050" s="44">
        <v>133578</v>
      </c>
    </row>
    <row r="2051" spans="1:4" x14ac:dyDescent="0.35">
      <c r="A2051" s="45" t="s">
        <v>220</v>
      </c>
      <c r="B2051" s="44" t="s">
        <v>889</v>
      </c>
      <c r="C2051" s="47">
        <v>49</v>
      </c>
      <c r="D2051" s="44">
        <v>3630</v>
      </c>
    </row>
    <row r="2052" spans="1:4" x14ac:dyDescent="0.35">
      <c r="A2052" s="45" t="s">
        <v>220</v>
      </c>
      <c r="B2052" s="44" t="s">
        <v>903</v>
      </c>
      <c r="C2052" s="47">
        <v>545</v>
      </c>
      <c r="D2052" s="44">
        <v>40101</v>
      </c>
    </row>
    <row r="2053" spans="1:4" x14ac:dyDescent="0.35">
      <c r="A2053" s="45" t="s">
        <v>220</v>
      </c>
      <c r="B2053" s="44" t="s">
        <v>325</v>
      </c>
      <c r="C2053" s="47">
        <v>12</v>
      </c>
      <c r="D2053" s="44">
        <v>525</v>
      </c>
    </row>
    <row r="2054" spans="1:4" x14ac:dyDescent="0.35">
      <c r="A2054" s="45" t="s">
        <v>220</v>
      </c>
      <c r="B2054" s="44" t="s">
        <v>342</v>
      </c>
      <c r="C2054" s="47">
        <v>2768</v>
      </c>
      <c r="D2054" s="44">
        <v>248755</v>
      </c>
    </row>
    <row r="2055" spans="1:4" x14ac:dyDescent="0.35">
      <c r="A2055" s="45" t="s">
        <v>220</v>
      </c>
      <c r="B2055" s="44" t="s">
        <v>369</v>
      </c>
      <c r="C2055" s="47">
        <v>79</v>
      </c>
      <c r="D2055" s="44">
        <v>41183</v>
      </c>
    </row>
    <row r="2056" spans="1:4" x14ac:dyDescent="0.35">
      <c r="A2056" s="45" t="s">
        <v>296</v>
      </c>
      <c r="B2056" s="44" t="s">
        <v>268</v>
      </c>
      <c r="C2056" s="47">
        <v>1112</v>
      </c>
      <c r="D2056" s="44">
        <v>38154</v>
      </c>
    </row>
    <row r="2057" spans="1:4" x14ac:dyDescent="0.35">
      <c r="A2057" s="45" t="s">
        <v>187</v>
      </c>
      <c r="B2057" s="44" t="s">
        <v>147</v>
      </c>
      <c r="C2057" s="47">
        <v>1822</v>
      </c>
      <c r="D2057" s="44">
        <v>31564</v>
      </c>
    </row>
    <row r="2058" spans="1:4" x14ac:dyDescent="0.35">
      <c r="A2058" s="45" t="s">
        <v>297</v>
      </c>
      <c r="B2058" s="44" t="s">
        <v>268</v>
      </c>
      <c r="C2058" s="47">
        <v>1959</v>
      </c>
      <c r="D2058" s="44">
        <v>158006</v>
      </c>
    </row>
    <row r="2059" spans="1:4" x14ac:dyDescent="0.35">
      <c r="A2059" s="45" t="s">
        <v>230</v>
      </c>
      <c r="B2059" s="44" t="s">
        <v>224</v>
      </c>
      <c r="C2059" s="47">
        <v>234</v>
      </c>
      <c r="D2059" s="44">
        <v>10666</v>
      </c>
    </row>
    <row r="2060" spans="1:4" x14ac:dyDescent="0.35">
      <c r="A2060" s="45" t="s">
        <v>230</v>
      </c>
      <c r="B2060" s="44" t="s">
        <v>890</v>
      </c>
      <c r="C2060" s="47">
        <v>2</v>
      </c>
      <c r="D2060" s="44">
        <v>55</v>
      </c>
    </row>
    <row r="2061" spans="1:4" x14ac:dyDescent="0.35">
      <c r="A2061" s="45" t="s">
        <v>230</v>
      </c>
      <c r="B2061" s="44" t="s">
        <v>904</v>
      </c>
      <c r="C2061" s="47">
        <v>759</v>
      </c>
      <c r="D2061" s="44">
        <v>21603</v>
      </c>
    </row>
    <row r="2062" spans="1:4" x14ac:dyDescent="0.35">
      <c r="A2062" s="45" t="s">
        <v>216</v>
      </c>
      <c r="B2062" s="44" t="s">
        <v>213</v>
      </c>
      <c r="C2062" s="47">
        <v>659</v>
      </c>
      <c r="D2062" s="44">
        <v>47857</v>
      </c>
    </row>
    <row r="2063" spans="1:4" x14ac:dyDescent="0.35">
      <c r="A2063" s="45" t="s">
        <v>188</v>
      </c>
      <c r="B2063" s="44" t="s">
        <v>147</v>
      </c>
      <c r="C2063" s="47">
        <v>2407</v>
      </c>
      <c r="D2063" s="44">
        <v>34549</v>
      </c>
    </row>
    <row r="2064" spans="1:4" x14ac:dyDescent="0.35">
      <c r="A2064" s="45" t="s">
        <v>231</v>
      </c>
      <c r="B2064" s="44" t="s">
        <v>224</v>
      </c>
      <c r="C2064" s="47">
        <v>542</v>
      </c>
      <c r="D2064" s="44">
        <v>18251</v>
      </c>
    </row>
    <row r="2065" spans="1:4" x14ac:dyDescent="0.35">
      <c r="A2065" s="45" t="s">
        <v>231</v>
      </c>
      <c r="B2065" s="44" t="s">
        <v>903</v>
      </c>
      <c r="C2065" s="47">
        <v>54</v>
      </c>
      <c r="D2065" s="44">
        <v>3794</v>
      </c>
    </row>
    <row r="2066" spans="1:4" x14ac:dyDescent="0.35">
      <c r="A2066" s="45" t="s">
        <v>231</v>
      </c>
      <c r="B2066" s="44" t="s">
        <v>325</v>
      </c>
      <c r="C2066" s="47">
        <v>0</v>
      </c>
      <c r="D2066" s="44">
        <v>0</v>
      </c>
    </row>
    <row r="2067" spans="1:4" x14ac:dyDescent="0.35">
      <c r="A2067" s="45" t="s">
        <v>231</v>
      </c>
      <c r="B2067" s="44" t="s">
        <v>342</v>
      </c>
      <c r="C2067" s="47">
        <v>912</v>
      </c>
      <c r="D2067" s="44">
        <v>92295</v>
      </c>
    </row>
    <row r="2068" spans="1:4" x14ac:dyDescent="0.35">
      <c r="A2068" s="45" t="s">
        <v>231</v>
      </c>
      <c r="B2068" s="44" t="s">
        <v>906</v>
      </c>
      <c r="C2068" s="47">
        <v>237</v>
      </c>
      <c r="D2068" s="44">
        <v>3061</v>
      </c>
    </row>
    <row r="2069" spans="1:4" x14ac:dyDescent="0.35">
      <c r="A2069" s="45" t="s">
        <v>231</v>
      </c>
      <c r="B2069" s="44" t="s">
        <v>369</v>
      </c>
      <c r="C2069" s="47">
        <v>150</v>
      </c>
      <c r="D2069" s="44">
        <v>82163</v>
      </c>
    </row>
    <row r="2070" spans="1:4" x14ac:dyDescent="0.35">
      <c r="A2070" s="45" t="s">
        <v>298</v>
      </c>
      <c r="B2070" s="44" t="s">
        <v>268</v>
      </c>
      <c r="C2070" s="47">
        <v>2597</v>
      </c>
      <c r="D2070" s="44">
        <v>107050</v>
      </c>
    </row>
    <row r="2071" spans="1:4" x14ac:dyDescent="0.35">
      <c r="A2071" s="45" t="s">
        <v>189</v>
      </c>
      <c r="B2071" s="44" t="s">
        <v>147</v>
      </c>
      <c r="C2071" s="47">
        <v>1644</v>
      </c>
      <c r="D2071" s="44">
        <v>28473</v>
      </c>
    </row>
    <row r="2072" spans="1:4" x14ac:dyDescent="0.35">
      <c r="A2072" s="45" t="s">
        <v>256</v>
      </c>
      <c r="B2072" s="44" t="s">
        <v>890</v>
      </c>
      <c r="C2072" s="47">
        <v>14</v>
      </c>
      <c r="D2072" s="44">
        <v>386</v>
      </c>
    </row>
    <row r="2073" spans="1:4" x14ac:dyDescent="0.35">
      <c r="A2073" s="45" t="s">
        <v>256</v>
      </c>
      <c r="B2073" s="44" t="s">
        <v>904</v>
      </c>
      <c r="C2073" s="47">
        <v>472</v>
      </c>
      <c r="D2073" s="44">
        <v>12989</v>
      </c>
    </row>
    <row r="2074" spans="1:4" x14ac:dyDescent="0.35">
      <c r="A2074" s="45" t="s">
        <v>256</v>
      </c>
      <c r="B2074" s="44" t="s">
        <v>268</v>
      </c>
      <c r="C2074" s="47">
        <v>74</v>
      </c>
      <c r="D2074" s="44">
        <v>1091</v>
      </c>
    </row>
    <row r="2075" spans="1:4" x14ac:dyDescent="0.35">
      <c r="A2075" s="45" t="s">
        <v>316</v>
      </c>
      <c r="B2075" s="44" t="s">
        <v>20</v>
      </c>
      <c r="C2075" s="47">
        <v>1112</v>
      </c>
      <c r="D2075" s="44">
        <v>72608</v>
      </c>
    </row>
    <row r="2076" spans="1:4" x14ac:dyDescent="0.35">
      <c r="A2076" s="45" t="s">
        <v>191</v>
      </c>
      <c r="B2076" s="44" t="s">
        <v>147</v>
      </c>
      <c r="C2076" s="47">
        <v>386</v>
      </c>
      <c r="D2076" s="44">
        <v>6064</v>
      </c>
    </row>
    <row r="2077" spans="1:4" x14ac:dyDescent="0.35">
      <c r="A2077" s="45" t="s">
        <v>257</v>
      </c>
      <c r="B2077" s="44" t="s">
        <v>890</v>
      </c>
      <c r="C2077" s="47">
        <v>6</v>
      </c>
      <c r="D2077" s="44">
        <v>167</v>
      </c>
    </row>
    <row r="2078" spans="1:4" x14ac:dyDescent="0.35">
      <c r="A2078" s="45" t="s">
        <v>257</v>
      </c>
      <c r="B2078" s="44" t="s">
        <v>904</v>
      </c>
      <c r="C2078" s="47">
        <v>1667</v>
      </c>
      <c r="D2078" s="44">
        <v>47813</v>
      </c>
    </row>
    <row r="2079" spans="1:4" x14ac:dyDescent="0.35">
      <c r="A2079" s="45" t="s">
        <v>69</v>
      </c>
      <c r="B2079" s="44" t="s">
        <v>882</v>
      </c>
      <c r="C2079" s="47">
        <v>2</v>
      </c>
      <c r="D2079" s="44">
        <v>75</v>
      </c>
    </row>
    <row r="2080" spans="1:4" x14ac:dyDescent="0.35">
      <c r="A2080" s="45" t="s">
        <v>69</v>
      </c>
      <c r="B2080" s="44" t="s">
        <v>896</v>
      </c>
      <c r="C2080" s="47">
        <v>86</v>
      </c>
      <c r="D2080" s="44">
        <v>3452</v>
      </c>
    </row>
    <row r="2081" spans="1:4" x14ac:dyDescent="0.35">
      <c r="A2081" s="45" t="s">
        <v>69</v>
      </c>
      <c r="B2081" s="44" t="s">
        <v>883</v>
      </c>
      <c r="C2081" s="47">
        <v>74</v>
      </c>
      <c r="D2081" s="44">
        <v>4306</v>
      </c>
    </row>
    <row r="2082" spans="1:4" x14ac:dyDescent="0.35">
      <c r="A2082" s="45" t="s">
        <v>69</v>
      </c>
      <c r="B2082" s="44" t="s">
        <v>897</v>
      </c>
      <c r="C2082" s="47">
        <v>507</v>
      </c>
      <c r="D2082" s="44">
        <v>29337</v>
      </c>
    </row>
    <row r="2083" spans="1:4" x14ac:dyDescent="0.35">
      <c r="A2083" s="45" t="s">
        <v>69</v>
      </c>
      <c r="B2083" s="44" t="s">
        <v>884</v>
      </c>
      <c r="C2083" s="47">
        <v>93</v>
      </c>
      <c r="D2083" s="44">
        <v>2863</v>
      </c>
    </row>
    <row r="2084" spans="1:4" x14ac:dyDescent="0.35">
      <c r="A2084" s="45" t="s">
        <v>69</v>
      </c>
      <c r="B2084" s="44" t="s">
        <v>898</v>
      </c>
      <c r="C2084" s="47">
        <v>413</v>
      </c>
      <c r="D2084" s="44">
        <v>12703</v>
      </c>
    </row>
    <row r="2085" spans="1:4" x14ac:dyDescent="0.35">
      <c r="A2085" s="45" t="s">
        <v>69</v>
      </c>
      <c r="B2085" s="44" t="s">
        <v>140</v>
      </c>
      <c r="C2085" s="47">
        <v>473</v>
      </c>
      <c r="D2085" s="44">
        <v>37027</v>
      </c>
    </row>
    <row r="2086" spans="1:4" x14ac:dyDescent="0.35">
      <c r="A2086" s="45" t="s">
        <v>69</v>
      </c>
      <c r="B2086" s="44" t="s">
        <v>147</v>
      </c>
      <c r="C2086" s="47">
        <v>800</v>
      </c>
      <c r="D2086" s="44">
        <v>21602</v>
      </c>
    </row>
    <row r="2087" spans="1:4" x14ac:dyDescent="0.35">
      <c r="A2087" s="45" t="s">
        <v>69</v>
      </c>
      <c r="B2087" s="44" t="s">
        <v>901</v>
      </c>
      <c r="C2087" s="47">
        <v>269</v>
      </c>
      <c r="D2087" s="44">
        <v>7287</v>
      </c>
    </row>
    <row r="2088" spans="1:4" x14ac:dyDescent="0.35">
      <c r="A2088" s="45" t="s">
        <v>69</v>
      </c>
      <c r="B2088" s="44" t="s">
        <v>887</v>
      </c>
      <c r="C2088" s="47">
        <v>118</v>
      </c>
      <c r="D2088" s="44">
        <v>3197</v>
      </c>
    </row>
    <row r="2089" spans="1:4" x14ac:dyDescent="0.35">
      <c r="A2089" s="45" t="s">
        <v>69</v>
      </c>
      <c r="B2089" s="44" t="s">
        <v>213</v>
      </c>
      <c r="C2089" s="47">
        <v>518</v>
      </c>
      <c r="D2089" s="44">
        <v>18165</v>
      </c>
    </row>
    <row r="2090" spans="1:4" x14ac:dyDescent="0.35">
      <c r="A2090" s="45" t="s">
        <v>69</v>
      </c>
      <c r="B2090" s="44" t="s">
        <v>890</v>
      </c>
      <c r="C2090" s="47">
        <v>9</v>
      </c>
      <c r="D2090" s="44">
        <v>564</v>
      </c>
    </row>
    <row r="2091" spans="1:4" x14ac:dyDescent="0.35">
      <c r="A2091" s="45" t="s">
        <v>69</v>
      </c>
      <c r="B2091" s="44" t="s">
        <v>904</v>
      </c>
      <c r="C2091" s="47">
        <v>835</v>
      </c>
      <c r="D2091" s="44">
        <v>53237</v>
      </c>
    </row>
    <row r="2092" spans="1:4" x14ac:dyDescent="0.35">
      <c r="A2092" s="45" t="s">
        <v>69</v>
      </c>
      <c r="B2092" s="44" t="s">
        <v>268</v>
      </c>
      <c r="C2092" s="47">
        <v>1410</v>
      </c>
      <c r="D2092" s="44">
        <v>84213</v>
      </c>
    </row>
    <row r="2093" spans="1:4" x14ac:dyDescent="0.35">
      <c r="A2093" s="45" t="s">
        <v>69</v>
      </c>
      <c r="B2093" s="44" t="s">
        <v>20</v>
      </c>
      <c r="C2093" s="47">
        <v>856</v>
      </c>
      <c r="D2093" s="44">
        <v>73932</v>
      </c>
    </row>
    <row r="2094" spans="1:4" x14ac:dyDescent="0.35">
      <c r="A2094" s="45" t="s">
        <v>69</v>
      </c>
      <c r="B2094" s="44" t="s">
        <v>891</v>
      </c>
      <c r="C2094" s="47">
        <v>5</v>
      </c>
      <c r="D2094" s="44">
        <v>393</v>
      </c>
    </row>
    <row r="2095" spans="1:4" x14ac:dyDescent="0.35">
      <c r="A2095" s="45" t="s">
        <v>69</v>
      </c>
      <c r="B2095" s="44" t="s">
        <v>905</v>
      </c>
      <c r="C2095" s="47">
        <v>75</v>
      </c>
      <c r="D2095" s="44">
        <v>6213</v>
      </c>
    </row>
    <row r="2096" spans="1:4" x14ac:dyDescent="0.35">
      <c r="A2096" s="45" t="s">
        <v>69</v>
      </c>
      <c r="B2096" s="44" t="s">
        <v>356</v>
      </c>
      <c r="C2096" s="47">
        <v>25373</v>
      </c>
      <c r="D2096" s="44">
        <v>380546</v>
      </c>
    </row>
    <row r="2097" spans="1:4" x14ac:dyDescent="0.35">
      <c r="A2097" s="45" t="s">
        <v>69</v>
      </c>
      <c r="B2097" s="44" t="s">
        <v>363</v>
      </c>
      <c r="C2097" s="47">
        <v>9173</v>
      </c>
      <c r="D2097" s="44">
        <v>148975</v>
      </c>
    </row>
    <row r="2098" spans="1:4" x14ac:dyDescent="0.35">
      <c r="A2098" s="45" t="s">
        <v>69</v>
      </c>
      <c r="B2098" s="44" t="s">
        <v>364</v>
      </c>
      <c r="C2098" s="47">
        <v>151</v>
      </c>
      <c r="D2098" s="44">
        <v>4045</v>
      </c>
    </row>
    <row r="2099" spans="1:4" x14ac:dyDescent="0.35">
      <c r="A2099" s="45" t="s">
        <v>69</v>
      </c>
      <c r="B2099" s="44" t="s">
        <v>892</v>
      </c>
      <c r="C2099" s="47">
        <v>111</v>
      </c>
      <c r="D2099" s="44">
        <v>1808</v>
      </c>
    </row>
    <row r="2100" spans="1:4" x14ac:dyDescent="0.35">
      <c r="A2100" s="45" t="s">
        <v>69</v>
      </c>
      <c r="B2100" s="44" t="s">
        <v>906</v>
      </c>
      <c r="C2100" s="47">
        <v>2058</v>
      </c>
      <c r="D2100" s="44">
        <v>33454</v>
      </c>
    </row>
    <row r="2101" spans="1:4" x14ac:dyDescent="0.35">
      <c r="A2101" s="45" t="s">
        <v>69</v>
      </c>
      <c r="B2101" s="44" t="s">
        <v>893</v>
      </c>
      <c r="C2101" s="47">
        <v>132</v>
      </c>
      <c r="D2101" s="44">
        <v>3010</v>
      </c>
    </row>
    <row r="2102" spans="1:4" x14ac:dyDescent="0.35">
      <c r="A2102" s="45" t="s">
        <v>69</v>
      </c>
      <c r="B2102" s="44" t="s">
        <v>907</v>
      </c>
      <c r="C2102" s="47">
        <v>3308</v>
      </c>
      <c r="D2102" s="44">
        <v>75237</v>
      </c>
    </row>
    <row r="2103" spans="1:4" x14ac:dyDescent="0.35">
      <c r="A2103" s="45" t="s">
        <v>69</v>
      </c>
      <c r="B2103" s="44" t="s">
        <v>370</v>
      </c>
      <c r="C2103" s="47">
        <v>768</v>
      </c>
      <c r="D2103" s="44">
        <v>57527</v>
      </c>
    </row>
    <row r="2104" spans="1:4" x14ac:dyDescent="0.35">
      <c r="A2104" s="45" t="s">
        <v>69</v>
      </c>
      <c r="B2104" s="44" t="s">
        <v>908</v>
      </c>
      <c r="C2104" s="47">
        <v>443</v>
      </c>
      <c r="D2104" s="44">
        <v>5861</v>
      </c>
    </row>
    <row r="2105" spans="1:4" x14ac:dyDescent="0.35">
      <c r="A2105" s="45" t="s">
        <v>69</v>
      </c>
      <c r="B2105" s="44" t="s">
        <v>894</v>
      </c>
      <c r="C2105" s="47">
        <v>261</v>
      </c>
      <c r="D2105" s="44">
        <v>3453</v>
      </c>
    </row>
    <row r="2106" spans="1:4" x14ac:dyDescent="0.35">
      <c r="A2106" s="45" t="s">
        <v>376</v>
      </c>
      <c r="B2106" s="44" t="s">
        <v>894</v>
      </c>
      <c r="C2106" s="47">
        <v>16</v>
      </c>
      <c r="D2106" s="44">
        <v>468</v>
      </c>
    </row>
    <row r="2107" spans="1:4" x14ac:dyDescent="0.35">
      <c r="A2107" s="45" t="s">
        <v>376</v>
      </c>
      <c r="B2107" s="44" t="s">
        <v>908</v>
      </c>
      <c r="C2107" s="47">
        <v>849</v>
      </c>
      <c r="D2107" s="44">
        <v>24132</v>
      </c>
    </row>
    <row r="2108" spans="1:4" x14ac:dyDescent="0.35">
      <c r="A2108" s="45" t="s">
        <v>258</v>
      </c>
      <c r="B2108" s="44" t="s">
        <v>890</v>
      </c>
      <c r="C2108" s="47">
        <v>9</v>
      </c>
      <c r="D2108" s="44">
        <v>298</v>
      </c>
    </row>
    <row r="2109" spans="1:4" x14ac:dyDescent="0.35">
      <c r="A2109" s="45" t="s">
        <v>258</v>
      </c>
      <c r="B2109" s="44" t="s">
        <v>904</v>
      </c>
      <c r="C2109" s="47">
        <v>718</v>
      </c>
      <c r="D2109" s="44">
        <v>24029</v>
      </c>
    </row>
    <row r="2110" spans="1:4" x14ac:dyDescent="0.35">
      <c r="A2110" s="45" t="s">
        <v>317</v>
      </c>
      <c r="B2110" s="44" t="s">
        <v>20</v>
      </c>
      <c r="C2110" s="47">
        <v>464</v>
      </c>
      <c r="D2110" s="44">
        <v>21724</v>
      </c>
    </row>
    <row r="2111" spans="1:4" x14ac:dyDescent="0.35">
      <c r="A2111" s="45" t="s">
        <v>878</v>
      </c>
      <c r="B2111" s="44" t="s">
        <v>20</v>
      </c>
      <c r="C2111" s="47">
        <v>419</v>
      </c>
      <c r="D2111" s="44">
        <v>27964</v>
      </c>
    </row>
    <row r="2112" spans="1:4" x14ac:dyDescent="0.35">
      <c r="A2112" s="45" t="s">
        <v>259</v>
      </c>
      <c r="B2112" s="44" t="s">
        <v>890</v>
      </c>
      <c r="C2112" s="47">
        <v>4004</v>
      </c>
      <c r="D2112" s="44">
        <v>138455</v>
      </c>
    </row>
    <row r="2113" spans="1:4" x14ac:dyDescent="0.35">
      <c r="A2113" s="45" t="s">
        <v>259</v>
      </c>
      <c r="B2113" s="44" t="s">
        <v>904</v>
      </c>
      <c r="C2113" s="47">
        <v>2</v>
      </c>
      <c r="D2113" s="44">
        <v>83</v>
      </c>
    </row>
    <row r="2114" spans="1:4" x14ac:dyDescent="0.35">
      <c r="A2114" s="45" t="s">
        <v>260</v>
      </c>
      <c r="B2114" s="44" t="s">
        <v>890</v>
      </c>
      <c r="C2114" s="47">
        <v>8</v>
      </c>
      <c r="D2114" s="44">
        <v>447</v>
      </c>
    </row>
    <row r="2115" spans="1:4" x14ac:dyDescent="0.35">
      <c r="A2115" s="45" t="s">
        <v>260</v>
      </c>
      <c r="B2115" s="44" t="s">
        <v>904</v>
      </c>
      <c r="C2115" s="47">
        <v>1015</v>
      </c>
      <c r="D2115" s="44">
        <v>59147</v>
      </c>
    </row>
    <row r="2116" spans="1:4" x14ac:dyDescent="0.35">
      <c r="A2116" s="45" t="s">
        <v>70</v>
      </c>
      <c r="B2116" s="44" t="s">
        <v>882</v>
      </c>
      <c r="C2116" s="47">
        <v>40</v>
      </c>
      <c r="D2116" s="44">
        <v>697</v>
      </c>
    </row>
    <row r="2117" spans="1:4" x14ac:dyDescent="0.35">
      <c r="A2117" s="45" t="s">
        <v>70</v>
      </c>
      <c r="B2117" s="44" t="s">
        <v>896</v>
      </c>
      <c r="C2117" s="47">
        <v>2676</v>
      </c>
      <c r="D2117" s="44">
        <v>46851</v>
      </c>
    </row>
    <row r="2118" spans="1:4" x14ac:dyDescent="0.35">
      <c r="A2118" s="45" t="s">
        <v>70</v>
      </c>
      <c r="B2118" s="44" t="s">
        <v>77</v>
      </c>
      <c r="C2118" s="47">
        <v>1137</v>
      </c>
      <c r="D2118" s="44">
        <v>73097</v>
      </c>
    </row>
    <row r="2119" spans="1:4" x14ac:dyDescent="0.35">
      <c r="A2119" s="45" t="s">
        <v>70</v>
      </c>
      <c r="B2119" s="44" t="s">
        <v>203</v>
      </c>
      <c r="C2119" s="47">
        <v>1658</v>
      </c>
      <c r="D2119" s="44">
        <v>42057</v>
      </c>
    </row>
    <row r="2120" spans="1:4" x14ac:dyDescent="0.35">
      <c r="A2120" s="45" t="s">
        <v>70</v>
      </c>
      <c r="B2120" s="44" t="s">
        <v>904</v>
      </c>
      <c r="C2120" s="47">
        <v>473</v>
      </c>
      <c r="D2120" s="44">
        <v>13079</v>
      </c>
    </row>
    <row r="2121" spans="1:4" x14ac:dyDescent="0.35">
      <c r="A2121" s="45" t="s">
        <v>70</v>
      </c>
      <c r="B2121" s="44" t="s">
        <v>356</v>
      </c>
      <c r="C2121" s="47">
        <v>48</v>
      </c>
      <c r="D2121" s="44">
        <v>691</v>
      </c>
    </row>
    <row r="2122" spans="1:4" x14ac:dyDescent="0.35">
      <c r="A2122" s="45" t="s">
        <v>70</v>
      </c>
      <c r="B2122" s="44" t="s">
        <v>363</v>
      </c>
      <c r="C2122" s="47">
        <v>8776</v>
      </c>
      <c r="D2122" s="44">
        <v>159305</v>
      </c>
    </row>
    <row r="2123" spans="1:4" x14ac:dyDescent="0.35">
      <c r="A2123" s="45" t="s">
        <v>70</v>
      </c>
      <c r="B2123" s="44" t="s">
        <v>892</v>
      </c>
      <c r="C2123" s="47">
        <v>681</v>
      </c>
      <c r="D2123" s="44">
        <v>12867</v>
      </c>
    </row>
    <row r="2124" spans="1:4" x14ac:dyDescent="0.35">
      <c r="A2124" s="45" t="s">
        <v>70</v>
      </c>
      <c r="B2124" s="44" t="s">
        <v>906</v>
      </c>
      <c r="C2124" s="47">
        <v>33481</v>
      </c>
      <c r="D2124" s="44">
        <v>632620</v>
      </c>
    </row>
    <row r="2125" spans="1:4" x14ac:dyDescent="0.35">
      <c r="A2125" s="45" t="s">
        <v>70</v>
      </c>
      <c r="B2125" s="44" t="s">
        <v>370</v>
      </c>
      <c r="C2125" s="47">
        <v>17289</v>
      </c>
      <c r="D2125" s="44">
        <v>294848</v>
      </c>
    </row>
    <row r="2126" spans="1:4" x14ac:dyDescent="0.35">
      <c r="A2126" s="45" t="s">
        <v>70</v>
      </c>
      <c r="B2126" s="44" t="s">
        <v>374</v>
      </c>
      <c r="C2126" s="47">
        <v>363</v>
      </c>
      <c r="D2126" s="44">
        <v>147056</v>
      </c>
    </row>
    <row r="2127" spans="1:4" x14ac:dyDescent="0.35">
      <c r="A2127" s="45" t="s">
        <v>71</v>
      </c>
      <c r="B2127" s="44" t="s">
        <v>882</v>
      </c>
      <c r="C2127" s="47">
        <v>10</v>
      </c>
      <c r="D2127" s="44">
        <v>769</v>
      </c>
    </row>
    <row r="2128" spans="1:4" x14ac:dyDescent="0.35">
      <c r="A2128" s="45" t="s">
        <v>71</v>
      </c>
      <c r="B2128" s="44" t="s">
        <v>896</v>
      </c>
      <c r="C2128" s="47">
        <v>1097</v>
      </c>
      <c r="D2128" s="44">
        <v>80567</v>
      </c>
    </row>
    <row r="2129" spans="1:4" x14ac:dyDescent="0.35">
      <c r="A2129" s="45" t="s">
        <v>71</v>
      </c>
      <c r="B2129" s="44" t="s">
        <v>77</v>
      </c>
      <c r="C2129" s="47">
        <v>2393</v>
      </c>
      <c r="D2129" s="44">
        <v>250162</v>
      </c>
    </row>
    <row r="2130" spans="1:4" x14ac:dyDescent="0.35">
      <c r="A2130" s="45" t="s">
        <v>71</v>
      </c>
      <c r="B2130" s="44" t="s">
        <v>898</v>
      </c>
      <c r="C2130" s="47">
        <v>490</v>
      </c>
      <c r="D2130" s="44">
        <v>15559</v>
      </c>
    </row>
    <row r="2131" spans="1:4" x14ac:dyDescent="0.35">
      <c r="A2131" s="45" t="s">
        <v>71</v>
      </c>
      <c r="B2131" s="44" t="s">
        <v>140</v>
      </c>
      <c r="C2131" s="47">
        <v>1561</v>
      </c>
      <c r="D2131" s="44">
        <v>164090</v>
      </c>
    </row>
    <row r="2132" spans="1:4" x14ac:dyDescent="0.35">
      <c r="A2132" s="45" t="s">
        <v>71</v>
      </c>
      <c r="B2132" s="44" t="s">
        <v>199</v>
      </c>
      <c r="C2132" s="47">
        <v>132</v>
      </c>
      <c r="D2132" s="44">
        <v>12359</v>
      </c>
    </row>
    <row r="2133" spans="1:4" x14ac:dyDescent="0.35">
      <c r="A2133" s="45" t="s">
        <v>71</v>
      </c>
      <c r="B2133" s="44" t="s">
        <v>147</v>
      </c>
      <c r="C2133" s="47">
        <v>236</v>
      </c>
      <c r="D2133" s="44">
        <v>4510</v>
      </c>
    </row>
    <row r="2134" spans="1:4" x14ac:dyDescent="0.35">
      <c r="A2134" s="45" t="s">
        <v>71</v>
      </c>
      <c r="B2134" s="44" t="s">
        <v>901</v>
      </c>
      <c r="C2134" s="47">
        <v>143</v>
      </c>
      <c r="D2134" s="44">
        <v>3943</v>
      </c>
    </row>
    <row r="2135" spans="1:4" x14ac:dyDescent="0.35">
      <c r="A2135" s="45" t="s">
        <v>71</v>
      </c>
      <c r="B2135" s="44" t="s">
        <v>213</v>
      </c>
      <c r="C2135" s="47">
        <v>915</v>
      </c>
      <c r="D2135" s="44">
        <v>76764</v>
      </c>
    </row>
    <row r="2136" spans="1:4" x14ac:dyDescent="0.35">
      <c r="A2136" s="45" t="s">
        <v>71</v>
      </c>
      <c r="B2136" s="44" t="s">
        <v>224</v>
      </c>
      <c r="C2136" s="47">
        <v>345</v>
      </c>
      <c r="D2136" s="44">
        <v>11223</v>
      </c>
    </row>
    <row r="2137" spans="1:4" x14ac:dyDescent="0.35">
      <c r="A2137" s="45" t="s">
        <v>71</v>
      </c>
      <c r="B2137" s="44" t="s">
        <v>890</v>
      </c>
      <c r="C2137" s="47">
        <v>193</v>
      </c>
      <c r="D2137" s="44">
        <v>11107</v>
      </c>
    </row>
    <row r="2138" spans="1:4" x14ac:dyDescent="0.35">
      <c r="A2138" s="45" t="s">
        <v>71</v>
      </c>
      <c r="B2138" s="44" t="s">
        <v>904</v>
      </c>
      <c r="C2138" s="47">
        <v>1573</v>
      </c>
      <c r="D2138" s="44">
        <v>90276</v>
      </c>
    </row>
    <row r="2139" spans="1:4" x14ac:dyDescent="0.35">
      <c r="A2139" s="45" t="s">
        <v>71</v>
      </c>
      <c r="B2139" s="44" t="s">
        <v>262</v>
      </c>
      <c r="C2139" s="47">
        <v>126</v>
      </c>
      <c r="D2139" s="44">
        <v>3136</v>
      </c>
    </row>
    <row r="2140" spans="1:4" x14ac:dyDescent="0.35">
      <c r="A2140" s="45" t="s">
        <v>71</v>
      </c>
      <c r="B2140" s="44" t="s">
        <v>268</v>
      </c>
      <c r="C2140" s="47">
        <v>3155</v>
      </c>
      <c r="D2140" s="44">
        <v>211183</v>
      </c>
    </row>
    <row r="2141" spans="1:4" ht="15.65" customHeight="1" x14ac:dyDescent="0.35">
      <c r="A2141" s="45" t="s">
        <v>71</v>
      </c>
      <c r="B2141" s="44" t="s">
        <v>20</v>
      </c>
      <c r="C2141" s="47">
        <v>2064</v>
      </c>
      <c r="D2141" s="44">
        <v>223514</v>
      </c>
    </row>
    <row r="2142" spans="1:4" x14ac:dyDescent="0.35">
      <c r="A2142" s="45" t="s">
        <v>71</v>
      </c>
      <c r="B2142" s="44" t="s">
        <v>321</v>
      </c>
      <c r="C2142" s="47">
        <v>4</v>
      </c>
      <c r="D2142" s="44">
        <v>777</v>
      </c>
    </row>
    <row r="2143" spans="1:4" x14ac:dyDescent="0.35">
      <c r="A2143" s="45" t="s">
        <v>71</v>
      </c>
      <c r="B2143" s="44" t="s">
        <v>891</v>
      </c>
      <c r="C2143" s="47">
        <v>18</v>
      </c>
      <c r="D2143" s="44">
        <v>453</v>
      </c>
    </row>
    <row r="2144" spans="1:4" x14ac:dyDescent="0.35">
      <c r="A2144" s="45" t="s">
        <v>71</v>
      </c>
      <c r="B2144" s="44" t="s">
        <v>905</v>
      </c>
      <c r="C2144" s="47">
        <v>551</v>
      </c>
      <c r="D2144" s="44">
        <v>13539</v>
      </c>
    </row>
    <row r="2145" spans="1:4" x14ac:dyDescent="0.35">
      <c r="A2145" s="45" t="s">
        <v>71</v>
      </c>
      <c r="B2145" s="44" t="s">
        <v>356</v>
      </c>
      <c r="C2145" s="47">
        <v>7512</v>
      </c>
      <c r="D2145" s="44">
        <v>107813</v>
      </c>
    </row>
    <row r="2146" spans="1:4" x14ac:dyDescent="0.35">
      <c r="A2146" s="45" t="s">
        <v>71</v>
      </c>
      <c r="B2146" s="44" t="s">
        <v>363</v>
      </c>
      <c r="C2146" s="47">
        <v>6973</v>
      </c>
      <c r="D2146" s="44">
        <v>109136</v>
      </c>
    </row>
    <row r="2147" spans="1:4" x14ac:dyDescent="0.35">
      <c r="A2147" s="45" t="s">
        <v>71</v>
      </c>
      <c r="B2147" s="44" t="s">
        <v>892</v>
      </c>
      <c r="C2147" s="47">
        <v>2576</v>
      </c>
      <c r="D2147" s="44">
        <v>33488</v>
      </c>
    </row>
    <row r="2148" spans="1:4" x14ac:dyDescent="0.35">
      <c r="A2148" s="45" t="s">
        <v>71</v>
      </c>
      <c r="B2148" s="44" t="s">
        <v>906</v>
      </c>
      <c r="C2148" s="47">
        <v>11899</v>
      </c>
      <c r="D2148" s="44">
        <v>154686</v>
      </c>
    </row>
    <row r="2149" spans="1:4" x14ac:dyDescent="0.35">
      <c r="A2149" s="45" t="s">
        <v>71</v>
      </c>
      <c r="B2149" s="44" t="s">
        <v>893</v>
      </c>
      <c r="C2149" s="47">
        <v>157</v>
      </c>
      <c r="D2149" s="44">
        <v>2035</v>
      </c>
    </row>
    <row r="2150" spans="1:4" x14ac:dyDescent="0.35">
      <c r="A2150" s="45" t="s">
        <v>71</v>
      </c>
      <c r="B2150" s="44" t="s">
        <v>907</v>
      </c>
      <c r="C2150" s="47">
        <v>5807</v>
      </c>
      <c r="D2150" s="44">
        <v>75217</v>
      </c>
    </row>
    <row r="2151" spans="1:4" x14ac:dyDescent="0.35">
      <c r="A2151" s="45" t="s">
        <v>71</v>
      </c>
      <c r="B2151" s="44" t="s">
        <v>370</v>
      </c>
      <c r="C2151" s="47">
        <v>2663</v>
      </c>
      <c r="D2151" s="44">
        <v>95155</v>
      </c>
    </row>
    <row r="2152" spans="1:4" x14ac:dyDescent="0.35">
      <c r="A2152" s="45" t="s">
        <v>71</v>
      </c>
      <c r="B2152" s="44" t="s">
        <v>374</v>
      </c>
      <c r="C2152" s="47">
        <v>105</v>
      </c>
      <c r="D2152" s="44">
        <v>158027</v>
      </c>
    </row>
    <row r="2153" spans="1:4" x14ac:dyDescent="0.35">
      <c r="A2153" s="45" t="s">
        <v>71</v>
      </c>
      <c r="B2153" s="44" t="s">
        <v>894</v>
      </c>
      <c r="C2153" s="47">
        <v>166</v>
      </c>
      <c r="D2153" s="44">
        <v>2952</v>
      </c>
    </row>
    <row r="2154" spans="1:4" x14ac:dyDescent="0.35">
      <c r="A2154" s="45" t="s">
        <v>71</v>
      </c>
      <c r="B2154" s="44" t="s">
        <v>908</v>
      </c>
      <c r="C2154" s="47">
        <v>2695</v>
      </c>
      <c r="D2154" s="44">
        <v>47964</v>
      </c>
    </row>
    <row r="2155" spans="1:4" x14ac:dyDescent="0.35">
      <c r="A2155" s="45" t="s">
        <v>71</v>
      </c>
      <c r="B2155" s="44" t="s">
        <v>381</v>
      </c>
      <c r="C2155" s="47">
        <v>670</v>
      </c>
      <c r="D2155" s="44">
        <v>157558</v>
      </c>
    </row>
    <row r="2156" spans="1:4" x14ac:dyDescent="0.35">
      <c r="A2156" s="45" t="s">
        <v>71</v>
      </c>
      <c r="B2156" s="44" t="s">
        <v>887</v>
      </c>
      <c r="C2156" s="47">
        <v>646</v>
      </c>
      <c r="D2156" s="44">
        <v>17815</v>
      </c>
    </row>
    <row r="2157" spans="1:4" x14ac:dyDescent="0.35">
      <c r="A2157" s="45" t="s">
        <v>112</v>
      </c>
      <c r="B2157" s="44" t="s">
        <v>884</v>
      </c>
      <c r="C2157" s="47">
        <v>227</v>
      </c>
      <c r="D2157" s="44">
        <v>7508</v>
      </c>
    </row>
    <row r="2158" spans="1:4" x14ac:dyDescent="0.35">
      <c r="A2158" s="45" t="s">
        <v>112</v>
      </c>
      <c r="B2158" s="44" t="s">
        <v>898</v>
      </c>
      <c r="C2158" s="47">
        <v>2347</v>
      </c>
      <c r="D2158" s="44">
        <v>77588</v>
      </c>
    </row>
    <row r="2159" spans="1:4" x14ac:dyDescent="0.35">
      <c r="A2159" s="45" t="s">
        <v>112</v>
      </c>
      <c r="B2159" s="44" t="s">
        <v>893</v>
      </c>
      <c r="C2159" s="47">
        <v>18</v>
      </c>
      <c r="D2159" s="44">
        <v>925</v>
      </c>
    </row>
    <row r="2160" spans="1:4" x14ac:dyDescent="0.35">
      <c r="A2160" s="45" t="s">
        <v>112</v>
      </c>
      <c r="B2160" s="44" t="s">
        <v>907</v>
      </c>
      <c r="C2160" s="47">
        <v>498</v>
      </c>
      <c r="D2160" s="44">
        <v>25562</v>
      </c>
    </row>
    <row r="2161" spans="1:4" x14ac:dyDescent="0.35">
      <c r="A2161" s="45" t="s">
        <v>112</v>
      </c>
      <c r="B2161" s="44" t="s">
        <v>894</v>
      </c>
      <c r="C2161" s="47">
        <v>2622</v>
      </c>
      <c r="D2161" s="44">
        <v>51182</v>
      </c>
    </row>
    <row r="2162" spans="1:4" x14ac:dyDescent="0.35">
      <c r="A2162" s="45" t="s">
        <v>112</v>
      </c>
      <c r="B2162" s="44" t="s">
        <v>908</v>
      </c>
      <c r="C2162" s="47">
        <v>4877</v>
      </c>
      <c r="D2162" s="44">
        <v>95191</v>
      </c>
    </row>
    <row r="2163" spans="1:4" x14ac:dyDescent="0.35">
      <c r="A2163" s="45" t="s">
        <v>378</v>
      </c>
      <c r="B2163" s="44" t="s">
        <v>22</v>
      </c>
      <c r="C2163" s="47">
        <v>684</v>
      </c>
      <c r="D2163" s="44">
        <v>75992</v>
      </c>
    </row>
    <row r="2164" spans="1:4" x14ac:dyDescent="0.35">
      <c r="A2164" s="45" t="s">
        <v>379</v>
      </c>
      <c r="B2164" s="44" t="s">
        <v>380</v>
      </c>
      <c r="C2164" s="47">
        <v>1</v>
      </c>
      <c r="D2164" s="44">
        <v>274</v>
      </c>
    </row>
    <row r="2165" spans="1:4" x14ac:dyDescent="0.35">
      <c r="A2165" s="45" t="s">
        <v>379</v>
      </c>
      <c r="B2165" s="44" t="s">
        <v>22</v>
      </c>
      <c r="C2165" s="47">
        <v>2028</v>
      </c>
      <c r="D2165" s="44">
        <v>183591</v>
      </c>
    </row>
    <row r="2166" spans="1:4" x14ac:dyDescent="0.35">
      <c r="A2166" s="45" t="s">
        <v>192</v>
      </c>
      <c r="B2166" s="44" t="s">
        <v>147</v>
      </c>
      <c r="C2166" s="47">
        <v>331</v>
      </c>
      <c r="D2166" s="44">
        <v>5615</v>
      </c>
    </row>
    <row r="2167" spans="1:4" x14ac:dyDescent="0.35">
      <c r="A2167" s="45" t="s">
        <v>232</v>
      </c>
      <c r="B2167" s="44" t="s">
        <v>224</v>
      </c>
      <c r="C2167" s="47">
        <v>73</v>
      </c>
      <c r="D2167" s="44">
        <v>2375</v>
      </c>
    </row>
    <row r="2168" spans="1:4" x14ac:dyDescent="0.35">
      <c r="A2168" s="45" t="s">
        <v>232</v>
      </c>
      <c r="B2168" s="44" t="s">
        <v>325</v>
      </c>
      <c r="C2168" s="47">
        <v>0</v>
      </c>
      <c r="D2168" s="44">
        <v>0</v>
      </c>
    </row>
    <row r="2169" spans="1:4" x14ac:dyDescent="0.35">
      <c r="A2169" s="45" t="s">
        <v>36</v>
      </c>
      <c r="B2169" s="44" t="s">
        <v>881</v>
      </c>
      <c r="C2169" s="47">
        <v>1111</v>
      </c>
      <c r="D2169" s="44">
        <v>82435</v>
      </c>
    </row>
    <row r="2170" spans="1:4" x14ac:dyDescent="0.35">
      <c r="A2170" s="45" t="s">
        <v>36</v>
      </c>
      <c r="B2170" s="44" t="s">
        <v>895</v>
      </c>
      <c r="C2170" s="47">
        <v>29</v>
      </c>
      <c r="D2170" s="44">
        <v>2170</v>
      </c>
    </row>
    <row r="2171" spans="1:4" x14ac:dyDescent="0.35">
      <c r="A2171" s="45" t="s">
        <v>36</v>
      </c>
      <c r="B2171" s="44" t="s">
        <v>898</v>
      </c>
      <c r="C2171" s="47">
        <v>152</v>
      </c>
      <c r="D2171" s="44">
        <v>4885</v>
      </c>
    </row>
    <row r="2172" spans="1:4" x14ac:dyDescent="0.35">
      <c r="A2172" s="45" t="s">
        <v>36</v>
      </c>
      <c r="B2172" s="44" t="s">
        <v>147</v>
      </c>
      <c r="C2172" s="47">
        <v>265</v>
      </c>
      <c r="D2172" s="44">
        <v>4291</v>
      </c>
    </row>
    <row r="2173" spans="1:4" x14ac:dyDescent="0.35">
      <c r="A2173" s="45" t="s">
        <v>36</v>
      </c>
      <c r="B2173" s="44" t="s">
        <v>901</v>
      </c>
      <c r="C2173" s="47">
        <v>145</v>
      </c>
      <c r="D2173" s="44">
        <v>4525</v>
      </c>
    </row>
    <row r="2174" spans="1:4" x14ac:dyDescent="0.35">
      <c r="A2174" s="45" t="s">
        <v>36</v>
      </c>
      <c r="B2174" s="44" t="s">
        <v>890</v>
      </c>
      <c r="C2174" s="47">
        <v>839</v>
      </c>
      <c r="D2174" s="44">
        <v>26148</v>
      </c>
    </row>
    <row r="2175" spans="1:4" x14ac:dyDescent="0.35">
      <c r="A2175" s="45" t="s">
        <v>36</v>
      </c>
      <c r="B2175" s="44" t="s">
        <v>904</v>
      </c>
      <c r="C2175" s="47">
        <v>473</v>
      </c>
      <c r="D2175" s="44">
        <v>14736</v>
      </c>
    </row>
    <row r="2176" spans="1:4" x14ac:dyDescent="0.35">
      <c r="A2176" s="45" t="s">
        <v>36</v>
      </c>
      <c r="B2176" s="44" t="s">
        <v>262</v>
      </c>
      <c r="C2176" s="47">
        <v>406</v>
      </c>
      <c r="D2176" s="44">
        <v>20105</v>
      </c>
    </row>
    <row r="2177" spans="1:4" x14ac:dyDescent="0.35">
      <c r="A2177" s="45" t="s">
        <v>36</v>
      </c>
      <c r="B2177" s="44" t="s">
        <v>303</v>
      </c>
      <c r="C2177" s="47">
        <v>1792</v>
      </c>
      <c r="D2177" s="44">
        <v>65300</v>
      </c>
    </row>
    <row r="2178" spans="1:4" x14ac:dyDescent="0.35">
      <c r="A2178" s="45" t="s">
        <v>36</v>
      </c>
      <c r="B2178" s="44" t="s">
        <v>20</v>
      </c>
      <c r="C2178" s="47">
        <v>557</v>
      </c>
      <c r="D2178" s="44">
        <v>37225</v>
      </c>
    </row>
    <row r="2179" spans="1:4" x14ac:dyDescent="0.35">
      <c r="A2179" s="45" t="s">
        <v>36</v>
      </c>
      <c r="B2179" s="44" t="s">
        <v>891</v>
      </c>
      <c r="C2179" s="47">
        <v>1</v>
      </c>
      <c r="D2179" s="44">
        <v>81</v>
      </c>
    </row>
    <row r="2180" spans="1:4" x14ac:dyDescent="0.35">
      <c r="A2180" s="45" t="s">
        <v>36</v>
      </c>
      <c r="B2180" s="44" t="s">
        <v>905</v>
      </c>
      <c r="C2180" s="47">
        <v>33</v>
      </c>
      <c r="D2180" s="44">
        <v>3643</v>
      </c>
    </row>
    <row r="2181" spans="1:4" x14ac:dyDescent="0.35">
      <c r="A2181" s="45" t="s">
        <v>36</v>
      </c>
      <c r="B2181" s="44" t="s">
        <v>356</v>
      </c>
      <c r="C2181" s="47">
        <v>2248</v>
      </c>
      <c r="D2181" s="44">
        <v>34803</v>
      </c>
    </row>
    <row r="2182" spans="1:4" x14ac:dyDescent="0.35">
      <c r="A2182" s="45" t="s">
        <v>36</v>
      </c>
      <c r="B2182" s="44" t="s">
        <v>363</v>
      </c>
      <c r="C2182" s="47">
        <v>3156</v>
      </c>
      <c r="D2182" s="44">
        <v>56586</v>
      </c>
    </row>
    <row r="2183" spans="1:4" x14ac:dyDescent="0.35">
      <c r="A2183" s="45" t="s">
        <v>36</v>
      </c>
      <c r="B2183" s="44" t="s">
        <v>892</v>
      </c>
      <c r="C2183" s="47">
        <v>388</v>
      </c>
      <c r="D2183" s="44">
        <v>7267</v>
      </c>
    </row>
    <row r="2184" spans="1:4" x14ac:dyDescent="0.35">
      <c r="A2184" s="45" t="s">
        <v>36</v>
      </c>
      <c r="B2184" s="44" t="s">
        <v>906</v>
      </c>
      <c r="C2184" s="47">
        <v>4747</v>
      </c>
      <c r="D2184" s="44">
        <v>88858</v>
      </c>
    </row>
    <row r="2185" spans="1:4" x14ac:dyDescent="0.35">
      <c r="A2185" s="45" t="s">
        <v>36</v>
      </c>
      <c r="B2185" s="44" t="s">
        <v>893</v>
      </c>
      <c r="C2185" s="47">
        <v>126</v>
      </c>
      <c r="D2185" s="44">
        <v>2171</v>
      </c>
    </row>
    <row r="2186" spans="1:4" x14ac:dyDescent="0.35">
      <c r="A2186" s="45" t="s">
        <v>36</v>
      </c>
      <c r="B2186" s="44" t="s">
        <v>907</v>
      </c>
      <c r="C2186" s="47">
        <v>4895</v>
      </c>
      <c r="D2186" s="44">
        <v>84113</v>
      </c>
    </row>
    <row r="2187" spans="1:4" x14ac:dyDescent="0.35">
      <c r="A2187" s="45" t="s">
        <v>36</v>
      </c>
      <c r="B2187" s="44" t="s">
        <v>894</v>
      </c>
      <c r="C2187" s="47">
        <v>304</v>
      </c>
      <c r="D2187" s="44">
        <v>5678</v>
      </c>
    </row>
    <row r="2188" spans="1:4" x14ac:dyDescent="0.35">
      <c r="A2188" s="45" t="s">
        <v>36</v>
      </c>
      <c r="B2188" s="44" t="s">
        <v>908</v>
      </c>
      <c r="C2188" s="47">
        <v>622</v>
      </c>
      <c r="D2188" s="44">
        <v>11602</v>
      </c>
    </row>
    <row r="2189" spans="1:4" x14ac:dyDescent="0.35">
      <c r="A2189" s="45" t="s">
        <v>36</v>
      </c>
      <c r="B2189" s="44" t="s">
        <v>884</v>
      </c>
      <c r="C2189" s="47">
        <v>151</v>
      </c>
      <c r="D2189" s="44">
        <v>4853</v>
      </c>
    </row>
    <row r="2190" spans="1:4" x14ac:dyDescent="0.35">
      <c r="A2190" s="45" t="s">
        <v>36</v>
      </c>
      <c r="B2190" s="44" t="s">
        <v>887</v>
      </c>
      <c r="C2190" s="47">
        <v>145</v>
      </c>
      <c r="D2190" s="44">
        <v>4525</v>
      </c>
    </row>
    <row r="2191" spans="1:4" x14ac:dyDescent="0.35">
      <c r="A2191" s="45" t="s">
        <v>299</v>
      </c>
      <c r="B2191" s="44" t="s">
        <v>268</v>
      </c>
      <c r="C2191" s="47">
        <v>240</v>
      </c>
      <c r="D2191" s="44">
        <v>8778</v>
      </c>
    </row>
    <row r="2192" spans="1:4" x14ac:dyDescent="0.35">
      <c r="A2192" s="45" t="s">
        <v>193</v>
      </c>
      <c r="B2192" s="44" t="s">
        <v>147</v>
      </c>
      <c r="C2192" s="47">
        <v>1409</v>
      </c>
      <c r="D2192" s="44">
        <v>24135</v>
      </c>
    </row>
    <row r="2193" spans="1:4" x14ac:dyDescent="0.35">
      <c r="A2193" s="45" t="s">
        <v>194</v>
      </c>
      <c r="B2193" s="44" t="s">
        <v>147</v>
      </c>
      <c r="C2193" s="47">
        <v>477</v>
      </c>
      <c r="D2193" s="44">
        <v>9398</v>
      </c>
    </row>
    <row r="2194" spans="1:4" x14ac:dyDescent="0.35">
      <c r="A2194" s="45" t="s">
        <v>194</v>
      </c>
      <c r="B2194" s="44" t="s">
        <v>262</v>
      </c>
      <c r="C2194" s="47">
        <v>632</v>
      </c>
      <c r="D2194" s="44">
        <v>15780</v>
      </c>
    </row>
    <row r="2195" spans="1:4" x14ac:dyDescent="0.35">
      <c r="A2195" s="45" t="s">
        <v>194</v>
      </c>
      <c r="B2195" s="44" t="s">
        <v>356</v>
      </c>
      <c r="C2195" s="47">
        <v>1225</v>
      </c>
      <c r="D2195" s="44">
        <v>14830</v>
      </c>
    </row>
    <row r="2196" spans="1:4" x14ac:dyDescent="0.35">
      <c r="A2196" s="45" t="s">
        <v>194</v>
      </c>
      <c r="B2196" s="44" t="s">
        <v>892</v>
      </c>
      <c r="C2196" s="47">
        <v>43</v>
      </c>
      <c r="D2196" s="44">
        <v>686</v>
      </c>
    </row>
    <row r="2197" spans="1:4" x14ac:dyDescent="0.35">
      <c r="A2197" s="45" t="s">
        <v>194</v>
      </c>
      <c r="B2197" s="44" t="s">
        <v>906</v>
      </c>
      <c r="C2197" s="47">
        <v>514</v>
      </c>
      <c r="D2197" s="44">
        <v>8157</v>
      </c>
    </row>
    <row r="2198" spans="1:4" x14ac:dyDescent="0.35">
      <c r="A2198" s="45" t="s">
        <v>194</v>
      </c>
      <c r="B2198" s="44" t="s">
        <v>894</v>
      </c>
      <c r="C2198" s="47">
        <v>58</v>
      </c>
      <c r="D2198" s="44">
        <v>847</v>
      </c>
    </row>
    <row r="2199" spans="1:4" x14ac:dyDescent="0.35">
      <c r="A2199" s="45" t="s">
        <v>194</v>
      </c>
      <c r="B2199" s="44" t="s">
        <v>908</v>
      </c>
      <c r="C2199" s="47">
        <v>952</v>
      </c>
      <c r="D2199" s="44">
        <v>13827</v>
      </c>
    </row>
    <row r="2200" spans="1:4" x14ac:dyDescent="0.35">
      <c r="A2200" s="45" t="s">
        <v>300</v>
      </c>
      <c r="B2200" s="44" t="s">
        <v>268</v>
      </c>
      <c r="C2200" s="47">
        <v>2400</v>
      </c>
      <c r="D2200" s="44">
        <v>167842</v>
      </c>
    </row>
    <row r="2201" spans="1:4" x14ac:dyDescent="0.35">
      <c r="A2201" s="45" t="s">
        <v>94</v>
      </c>
      <c r="B2201" s="44" t="s">
        <v>883</v>
      </c>
      <c r="C2201" s="47">
        <v>575</v>
      </c>
      <c r="D2201" s="44">
        <v>19342</v>
      </c>
    </row>
    <row r="2202" spans="1:4" x14ac:dyDescent="0.35">
      <c r="A2202" s="45" t="s">
        <v>94</v>
      </c>
      <c r="B2202" s="44" t="s">
        <v>897</v>
      </c>
      <c r="C2202" s="47">
        <v>2155</v>
      </c>
      <c r="D2202" s="44">
        <v>72481</v>
      </c>
    </row>
    <row r="2203" spans="1:4" x14ac:dyDescent="0.35">
      <c r="A2203" s="45" t="s">
        <v>94</v>
      </c>
      <c r="B2203" s="44" t="s">
        <v>147</v>
      </c>
      <c r="C2203" s="47">
        <v>1190</v>
      </c>
      <c r="D2203" s="44">
        <v>20427</v>
      </c>
    </row>
    <row r="2204" spans="1:4" x14ac:dyDescent="0.35">
      <c r="A2204" s="45" t="s">
        <v>94</v>
      </c>
      <c r="B2204" s="44" t="s">
        <v>203</v>
      </c>
      <c r="C2204" s="47">
        <v>324</v>
      </c>
      <c r="D2204" s="44">
        <v>8560</v>
      </c>
    </row>
    <row r="2205" spans="1:4" x14ac:dyDescent="0.35">
      <c r="A2205" s="45" t="s">
        <v>94</v>
      </c>
      <c r="B2205" s="44" t="s">
        <v>213</v>
      </c>
      <c r="C2205" s="47">
        <v>72</v>
      </c>
      <c r="D2205" s="44">
        <v>2839</v>
      </c>
    </row>
    <row r="2206" spans="1:4" x14ac:dyDescent="0.35">
      <c r="A2206" s="45" t="s">
        <v>94</v>
      </c>
      <c r="B2206" s="44" t="s">
        <v>904</v>
      </c>
      <c r="C2206" s="47">
        <v>77</v>
      </c>
      <c r="D2206" s="44">
        <v>2904</v>
      </c>
    </row>
    <row r="2207" spans="1:4" x14ac:dyDescent="0.35">
      <c r="A2207" s="45" t="s">
        <v>94</v>
      </c>
      <c r="B2207" s="44" t="s">
        <v>268</v>
      </c>
      <c r="C2207" s="47">
        <v>296</v>
      </c>
      <c r="D2207" s="44">
        <v>22412</v>
      </c>
    </row>
    <row r="2208" spans="1:4" x14ac:dyDescent="0.35">
      <c r="A2208" s="45" t="s">
        <v>94</v>
      </c>
      <c r="B2208" s="44" t="s">
        <v>356</v>
      </c>
      <c r="C2208" s="47">
        <v>793</v>
      </c>
      <c r="D2208" s="44">
        <v>3993</v>
      </c>
    </row>
    <row r="2209" spans="1:4" x14ac:dyDescent="0.35">
      <c r="A2209" s="45" t="s">
        <v>94</v>
      </c>
      <c r="B2209" s="44" t="s">
        <v>892</v>
      </c>
      <c r="C2209" s="47">
        <v>314</v>
      </c>
      <c r="D2209" s="44">
        <v>4931</v>
      </c>
    </row>
    <row r="2210" spans="1:4" x14ac:dyDescent="0.35">
      <c r="A2210" s="45" t="s">
        <v>94</v>
      </c>
      <c r="B2210" s="44" t="s">
        <v>906</v>
      </c>
      <c r="C2210" s="47">
        <v>3057</v>
      </c>
      <c r="D2210" s="44">
        <v>47934</v>
      </c>
    </row>
    <row r="2211" spans="1:4" x14ac:dyDescent="0.35">
      <c r="A2211" s="45" t="s">
        <v>94</v>
      </c>
      <c r="B2211" s="44" t="s">
        <v>370</v>
      </c>
      <c r="C2211" s="47">
        <v>369</v>
      </c>
      <c r="D2211" s="44">
        <v>10335</v>
      </c>
    </row>
    <row r="2212" spans="1:4" x14ac:dyDescent="0.35">
      <c r="A2212" s="45" t="s">
        <v>37</v>
      </c>
      <c r="B2212" s="44" t="s">
        <v>881</v>
      </c>
      <c r="C2212" s="47">
        <v>470</v>
      </c>
      <c r="D2212" s="44">
        <v>14025</v>
      </c>
    </row>
    <row r="2213" spans="1:4" x14ac:dyDescent="0.35">
      <c r="A2213" s="45" t="s">
        <v>37</v>
      </c>
      <c r="B2213" s="44" t="s">
        <v>895</v>
      </c>
      <c r="C2213" s="47">
        <v>113</v>
      </c>
      <c r="D2213" s="44">
        <v>3358</v>
      </c>
    </row>
    <row r="2214" spans="1:4" x14ac:dyDescent="0.35">
      <c r="A2214" s="45" t="s">
        <v>37</v>
      </c>
      <c r="B2214" s="44" t="s">
        <v>883</v>
      </c>
      <c r="C2214" s="47">
        <v>686</v>
      </c>
      <c r="D2214" s="44">
        <v>29615</v>
      </c>
    </row>
    <row r="2215" spans="1:4" x14ac:dyDescent="0.35">
      <c r="A2215" s="45" t="s">
        <v>37</v>
      </c>
      <c r="B2215" s="44" t="s">
        <v>897</v>
      </c>
      <c r="C2215" s="47">
        <v>2826</v>
      </c>
      <c r="D2215" s="44">
        <v>121971</v>
      </c>
    </row>
    <row r="2216" spans="1:4" x14ac:dyDescent="0.35">
      <c r="A2216" s="45" t="s">
        <v>37</v>
      </c>
      <c r="B2216" s="44" t="s">
        <v>885</v>
      </c>
      <c r="C2216" s="47">
        <v>7</v>
      </c>
      <c r="D2216" s="44">
        <v>188</v>
      </c>
    </row>
    <row r="2217" spans="1:4" x14ac:dyDescent="0.35">
      <c r="A2217" s="45" t="s">
        <v>37</v>
      </c>
      <c r="B2217" s="44" t="s">
        <v>899</v>
      </c>
      <c r="C2217" s="47">
        <v>4313</v>
      </c>
      <c r="D2217" s="44">
        <v>115631</v>
      </c>
    </row>
    <row r="2218" spans="1:4" x14ac:dyDescent="0.35">
      <c r="A2218" s="45" t="s">
        <v>37</v>
      </c>
      <c r="B2218" s="44" t="s">
        <v>147</v>
      </c>
      <c r="C2218" s="47">
        <v>774</v>
      </c>
      <c r="D2218" s="44">
        <v>18375</v>
      </c>
    </row>
    <row r="2219" spans="1:4" x14ac:dyDescent="0.35">
      <c r="A2219" s="45" t="s">
        <v>37</v>
      </c>
      <c r="B2219" s="44" t="s">
        <v>213</v>
      </c>
      <c r="C2219" s="47">
        <v>1763</v>
      </c>
      <c r="D2219" s="44">
        <v>94844</v>
      </c>
    </row>
    <row r="2220" spans="1:4" x14ac:dyDescent="0.35">
      <c r="A2220" s="45" t="s">
        <v>37</v>
      </c>
      <c r="B2220" s="44" t="s">
        <v>224</v>
      </c>
      <c r="C2220" s="47">
        <v>114</v>
      </c>
      <c r="D2220" s="44">
        <v>3724</v>
      </c>
    </row>
    <row r="2221" spans="1:4" x14ac:dyDescent="0.35">
      <c r="A2221" s="45" t="s">
        <v>37</v>
      </c>
      <c r="B2221" s="44" t="s">
        <v>890</v>
      </c>
      <c r="C2221" s="47">
        <v>1</v>
      </c>
      <c r="D2221" s="44">
        <v>28</v>
      </c>
    </row>
    <row r="2222" spans="1:4" x14ac:dyDescent="0.35">
      <c r="A2222" s="45" t="s">
        <v>37</v>
      </c>
      <c r="B2222" s="44" t="s">
        <v>904</v>
      </c>
      <c r="C2222" s="47">
        <v>470</v>
      </c>
      <c r="D2222" s="44">
        <v>13829</v>
      </c>
    </row>
    <row r="2223" spans="1:4" x14ac:dyDescent="0.35">
      <c r="A2223" s="45" t="s">
        <v>37</v>
      </c>
      <c r="B2223" s="44" t="s">
        <v>268</v>
      </c>
      <c r="C2223" s="47">
        <v>2607</v>
      </c>
      <c r="D2223" s="44">
        <v>163087</v>
      </c>
    </row>
    <row r="2224" spans="1:4" x14ac:dyDescent="0.35">
      <c r="A2224" s="45" t="s">
        <v>37</v>
      </c>
      <c r="B2224" s="44" t="s">
        <v>302</v>
      </c>
      <c r="C2224" s="47">
        <v>1336</v>
      </c>
      <c r="D2224" s="44">
        <v>26276</v>
      </c>
    </row>
    <row r="2225" spans="1:4" x14ac:dyDescent="0.35">
      <c r="A2225" s="45" t="s">
        <v>37</v>
      </c>
      <c r="B2225" s="44" t="s">
        <v>303</v>
      </c>
      <c r="C2225" s="47">
        <v>1464</v>
      </c>
      <c r="D2225" s="44">
        <v>53348</v>
      </c>
    </row>
    <row r="2226" spans="1:4" x14ac:dyDescent="0.35">
      <c r="A2226" s="45" t="s">
        <v>37</v>
      </c>
      <c r="B2226" s="44" t="s">
        <v>20</v>
      </c>
      <c r="C2226" s="47">
        <v>1228</v>
      </c>
      <c r="D2226" s="44">
        <v>66048</v>
      </c>
    </row>
    <row r="2227" spans="1:4" x14ac:dyDescent="0.35">
      <c r="A2227" s="45" t="s">
        <v>37</v>
      </c>
      <c r="B2227" s="44" t="s">
        <v>325</v>
      </c>
      <c r="C2227" s="47">
        <v>0</v>
      </c>
      <c r="D2227" s="44">
        <v>0</v>
      </c>
    </row>
    <row r="2228" spans="1:4" x14ac:dyDescent="0.35">
      <c r="A2228" s="45" t="s">
        <v>37</v>
      </c>
      <c r="B2228" s="44" t="s">
        <v>356</v>
      </c>
      <c r="C2228" s="47">
        <v>3434</v>
      </c>
      <c r="D2228" s="44">
        <v>41920</v>
      </c>
    </row>
    <row r="2229" spans="1:4" x14ac:dyDescent="0.35">
      <c r="A2229" s="45" t="s">
        <v>37</v>
      </c>
      <c r="B2229" s="44" t="s">
        <v>363</v>
      </c>
      <c r="C2229" s="47">
        <v>1762</v>
      </c>
      <c r="D2229" s="44">
        <v>30517</v>
      </c>
    </row>
    <row r="2230" spans="1:4" x14ac:dyDescent="0.35">
      <c r="A2230" s="45" t="s">
        <v>37</v>
      </c>
      <c r="B2230" s="44" t="s">
        <v>892</v>
      </c>
      <c r="C2230" s="47">
        <v>491</v>
      </c>
      <c r="D2230" s="44">
        <v>7401</v>
      </c>
    </row>
    <row r="2231" spans="1:4" x14ac:dyDescent="0.35">
      <c r="A2231" s="45" t="s">
        <v>37</v>
      </c>
      <c r="B2231" s="44" t="s">
        <v>906</v>
      </c>
      <c r="C2231" s="47">
        <v>4372</v>
      </c>
      <c r="D2231" s="44">
        <v>65842</v>
      </c>
    </row>
    <row r="2232" spans="1:4" x14ac:dyDescent="0.35">
      <c r="A2232" s="45" t="s">
        <v>37</v>
      </c>
      <c r="B2232" s="44" t="s">
        <v>893</v>
      </c>
      <c r="C2232" s="47">
        <v>117</v>
      </c>
      <c r="D2232" s="44">
        <v>1497</v>
      </c>
    </row>
    <row r="2233" spans="1:4" x14ac:dyDescent="0.35">
      <c r="A2233" s="45" t="s">
        <v>37</v>
      </c>
      <c r="B2233" s="44" t="s">
        <v>907</v>
      </c>
      <c r="C2233" s="47">
        <v>3155</v>
      </c>
      <c r="D2233" s="44">
        <v>40475</v>
      </c>
    </row>
    <row r="2234" spans="1:4" x14ac:dyDescent="0.35">
      <c r="A2234" s="45" t="s">
        <v>37</v>
      </c>
      <c r="B2234" s="44" t="s">
        <v>370</v>
      </c>
      <c r="C2234" s="47">
        <v>881</v>
      </c>
      <c r="D2234" s="44">
        <v>31961</v>
      </c>
    </row>
    <row r="2235" spans="1:4" x14ac:dyDescent="0.35">
      <c r="A2235" s="45" t="s">
        <v>37</v>
      </c>
      <c r="B2235" s="44" t="s">
        <v>894</v>
      </c>
      <c r="C2235" s="47">
        <v>470</v>
      </c>
      <c r="D2235" s="44">
        <v>8315</v>
      </c>
    </row>
    <row r="2236" spans="1:4" x14ac:dyDescent="0.35">
      <c r="A2236" s="45" t="s">
        <v>37</v>
      </c>
      <c r="B2236" s="44" t="s">
        <v>908</v>
      </c>
      <c r="C2236" s="47">
        <v>2323</v>
      </c>
      <c r="D2236" s="44">
        <v>41130</v>
      </c>
    </row>
    <row r="2237" spans="1:4" x14ac:dyDescent="0.35">
      <c r="A2237" s="45" t="s">
        <v>124</v>
      </c>
      <c r="B2237" s="44" t="s">
        <v>887</v>
      </c>
      <c r="C2237" s="47">
        <v>4</v>
      </c>
      <c r="D2237" s="44">
        <v>107</v>
      </c>
    </row>
    <row r="2238" spans="1:4" x14ac:dyDescent="0.35">
      <c r="A2238" s="45" t="s">
        <v>124</v>
      </c>
      <c r="B2238" s="44" t="s">
        <v>901</v>
      </c>
      <c r="C2238" s="47">
        <v>646</v>
      </c>
      <c r="D2238" s="44">
        <v>17266</v>
      </c>
    </row>
    <row r="2239" spans="1:4" x14ac:dyDescent="0.35">
      <c r="A2239" s="45" t="s">
        <v>124</v>
      </c>
      <c r="B2239" s="44" t="s">
        <v>893</v>
      </c>
      <c r="C2239" s="47">
        <v>240</v>
      </c>
      <c r="D2239" s="44">
        <v>7866</v>
      </c>
    </row>
    <row r="2240" spans="1:4" x14ac:dyDescent="0.35">
      <c r="A2240" s="45" t="s">
        <v>124</v>
      </c>
      <c r="B2240" s="44" t="s">
        <v>907</v>
      </c>
      <c r="C2240" s="47">
        <v>7354</v>
      </c>
      <c r="D2240" s="44">
        <v>240682</v>
      </c>
    </row>
    <row r="2241" spans="1:4" x14ac:dyDescent="0.35">
      <c r="A2241" s="45" t="s">
        <v>79</v>
      </c>
      <c r="B2241" s="44" t="s">
        <v>77</v>
      </c>
      <c r="C2241" s="47">
        <v>6809</v>
      </c>
      <c r="D2241" s="44">
        <v>839016</v>
      </c>
    </row>
    <row r="2242" spans="1:4" x14ac:dyDescent="0.35">
      <c r="A2242" s="45" t="s">
        <v>79</v>
      </c>
      <c r="B2242" s="44" t="s">
        <v>883</v>
      </c>
      <c r="C2242" s="47">
        <v>328</v>
      </c>
      <c r="D2242" s="44">
        <v>12819</v>
      </c>
    </row>
    <row r="2243" spans="1:4" x14ac:dyDescent="0.35">
      <c r="A2243" s="45" t="s">
        <v>79</v>
      </c>
      <c r="B2243" s="44" t="s">
        <v>897</v>
      </c>
      <c r="C2243" s="47">
        <v>1109</v>
      </c>
      <c r="D2243" s="44">
        <v>43422</v>
      </c>
    </row>
    <row r="2244" spans="1:4" x14ac:dyDescent="0.35">
      <c r="A2244" s="45" t="s">
        <v>79</v>
      </c>
      <c r="B2244" s="44" t="s">
        <v>884</v>
      </c>
      <c r="C2244" s="47">
        <v>205</v>
      </c>
      <c r="D2244" s="44">
        <v>6699</v>
      </c>
    </row>
    <row r="2245" spans="1:4" x14ac:dyDescent="0.35">
      <c r="A2245" s="45" t="s">
        <v>79</v>
      </c>
      <c r="B2245" s="44" t="s">
        <v>898</v>
      </c>
      <c r="C2245" s="47">
        <v>4248</v>
      </c>
      <c r="D2245" s="44">
        <v>138960</v>
      </c>
    </row>
    <row r="2246" spans="1:4" x14ac:dyDescent="0.35">
      <c r="A2246" s="45" t="s">
        <v>79</v>
      </c>
      <c r="B2246" s="44" t="s">
        <v>885</v>
      </c>
      <c r="C2246" s="47">
        <v>17</v>
      </c>
      <c r="D2246" s="44">
        <v>463</v>
      </c>
    </row>
    <row r="2247" spans="1:4" x14ac:dyDescent="0.35">
      <c r="A2247" s="45" t="s">
        <v>79</v>
      </c>
      <c r="B2247" s="44" t="s">
        <v>899</v>
      </c>
      <c r="C2247" s="47">
        <v>4605</v>
      </c>
      <c r="D2247" s="44">
        <v>127234</v>
      </c>
    </row>
    <row r="2248" spans="1:4" x14ac:dyDescent="0.35">
      <c r="A2248" s="45" t="s">
        <v>79</v>
      </c>
      <c r="B2248" s="44" t="s">
        <v>147</v>
      </c>
      <c r="C2248" s="47">
        <v>1355</v>
      </c>
      <c r="D2248" s="44">
        <v>26857</v>
      </c>
    </row>
    <row r="2249" spans="1:4" x14ac:dyDescent="0.35">
      <c r="A2249" s="45" t="s">
        <v>79</v>
      </c>
      <c r="B2249" s="44" t="s">
        <v>901</v>
      </c>
      <c r="C2249" s="47">
        <v>1933</v>
      </c>
      <c r="D2249" s="44">
        <v>52289</v>
      </c>
    </row>
    <row r="2250" spans="1:4" x14ac:dyDescent="0.35">
      <c r="A2250" s="45" t="s">
        <v>79</v>
      </c>
      <c r="B2250" s="44" t="s">
        <v>213</v>
      </c>
      <c r="C2250" s="47">
        <v>1948</v>
      </c>
      <c r="D2250" s="44">
        <v>90560</v>
      </c>
    </row>
    <row r="2251" spans="1:4" x14ac:dyDescent="0.35">
      <c r="A2251" s="45" t="s">
        <v>79</v>
      </c>
      <c r="B2251" s="44" t="s">
        <v>889</v>
      </c>
      <c r="C2251" s="47">
        <v>315</v>
      </c>
      <c r="D2251" s="44">
        <v>23191</v>
      </c>
    </row>
    <row r="2252" spans="1:4" x14ac:dyDescent="0.35">
      <c r="A2252" s="45" t="s">
        <v>79</v>
      </c>
      <c r="B2252" s="44" t="s">
        <v>903</v>
      </c>
      <c r="C2252" s="47">
        <v>665</v>
      </c>
      <c r="D2252" s="44">
        <v>48957</v>
      </c>
    </row>
    <row r="2253" spans="1:4" x14ac:dyDescent="0.35">
      <c r="A2253" s="45" t="s">
        <v>79</v>
      </c>
      <c r="B2253" s="44" t="s">
        <v>904</v>
      </c>
      <c r="C2253" s="47">
        <v>1535</v>
      </c>
      <c r="D2253" s="44">
        <v>143412</v>
      </c>
    </row>
    <row r="2254" spans="1:4" x14ac:dyDescent="0.35">
      <c r="A2254" s="45" t="s">
        <v>79</v>
      </c>
      <c r="B2254" s="44" t="s">
        <v>268</v>
      </c>
      <c r="C2254" s="47">
        <v>3311</v>
      </c>
      <c r="D2254" s="44">
        <v>237713</v>
      </c>
    </row>
    <row r="2255" spans="1:4" x14ac:dyDescent="0.35">
      <c r="A2255" s="45" t="s">
        <v>79</v>
      </c>
      <c r="B2255" s="44" t="s">
        <v>303</v>
      </c>
      <c r="C2255" s="47">
        <v>3719</v>
      </c>
      <c r="D2255" s="44">
        <v>135520</v>
      </c>
    </row>
    <row r="2256" spans="1:4" x14ac:dyDescent="0.35">
      <c r="A2256" s="45" t="s">
        <v>79</v>
      </c>
      <c r="B2256" s="44" t="s">
        <v>20</v>
      </c>
      <c r="C2256" s="47">
        <v>2769</v>
      </c>
      <c r="D2256" s="44">
        <v>159271</v>
      </c>
    </row>
    <row r="2257" spans="1:4" x14ac:dyDescent="0.35">
      <c r="A2257" s="45" t="s">
        <v>79</v>
      </c>
      <c r="B2257" s="44" t="s">
        <v>325</v>
      </c>
      <c r="C2257" s="47">
        <v>287</v>
      </c>
      <c r="D2257" s="44">
        <v>9463</v>
      </c>
    </row>
    <row r="2258" spans="1:4" x14ac:dyDescent="0.35">
      <c r="A2258" s="45" t="s">
        <v>79</v>
      </c>
      <c r="B2258" s="44" t="s">
        <v>891</v>
      </c>
      <c r="C2258" s="47">
        <v>8</v>
      </c>
      <c r="D2258" s="44">
        <v>203</v>
      </c>
    </row>
    <row r="2259" spans="1:4" x14ac:dyDescent="0.35">
      <c r="A2259" s="45" t="s">
        <v>79</v>
      </c>
      <c r="B2259" s="44" t="s">
        <v>905</v>
      </c>
      <c r="C2259" s="47">
        <v>990</v>
      </c>
      <c r="D2259" s="44">
        <v>25132</v>
      </c>
    </row>
    <row r="2260" spans="1:4" x14ac:dyDescent="0.35">
      <c r="A2260" s="45" t="s">
        <v>79</v>
      </c>
      <c r="B2260" s="44" t="s">
        <v>356</v>
      </c>
      <c r="C2260" s="47">
        <v>34169</v>
      </c>
      <c r="D2260" s="44">
        <v>456846</v>
      </c>
    </row>
    <row r="2261" spans="1:4" x14ac:dyDescent="0.35">
      <c r="A2261" s="45" t="s">
        <v>79</v>
      </c>
      <c r="B2261" s="44" t="s">
        <v>363</v>
      </c>
      <c r="C2261" s="47">
        <v>6095</v>
      </c>
      <c r="D2261" s="44">
        <v>104555</v>
      </c>
    </row>
    <row r="2262" spans="1:4" x14ac:dyDescent="0.35">
      <c r="A2262" s="45" t="s">
        <v>79</v>
      </c>
      <c r="B2262" s="44" t="s">
        <v>892</v>
      </c>
      <c r="C2262" s="47">
        <v>4691</v>
      </c>
      <c r="D2262" s="44">
        <v>72187</v>
      </c>
    </row>
    <row r="2263" spans="1:4" x14ac:dyDescent="0.35">
      <c r="A2263" s="45" t="s">
        <v>79</v>
      </c>
      <c r="B2263" s="44" t="s">
        <v>906</v>
      </c>
      <c r="C2263" s="47">
        <v>26876</v>
      </c>
      <c r="D2263" s="44">
        <v>413553</v>
      </c>
    </row>
    <row r="2264" spans="1:4" x14ac:dyDescent="0.35">
      <c r="A2264" s="45" t="s">
        <v>79</v>
      </c>
      <c r="B2264" s="44" t="s">
        <v>893</v>
      </c>
      <c r="C2264" s="47">
        <v>797</v>
      </c>
      <c r="D2264" s="44">
        <v>17129</v>
      </c>
    </row>
    <row r="2265" spans="1:4" x14ac:dyDescent="0.35">
      <c r="A2265" s="45" t="s">
        <v>79</v>
      </c>
      <c r="B2265" s="44" t="s">
        <v>907</v>
      </c>
      <c r="C2265" s="47">
        <v>11515</v>
      </c>
      <c r="D2265" s="44">
        <v>247593</v>
      </c>
    </row>
    <row r="2266" spans="1:4" x14ac:dyDescent="0.35">
      <c r="A2266" s="45" t="s">
        <v>79</v>
      </c>
      <c r="B2266" s="44" t="s">
        <v>894</v>
      </c>
      <c r="C2266" s="47">
        <v>1409</v>
      </c>
      <c r="D2266" s="44">
        <v>31070</v>
      </c>
    </row>
    <row r="2267" spans="1:4" x14ac:dyDescent="0.35">
      <c r="A2267" s="45" t="s">
        <v>79</v>
      </c>
      <c r="B2267" s="44" t="s">
        <v>908</v>
      </c>
      <c r="C2267" s="47">
        <v>5957</v>
      </c>
      <c r="D2267" s="44">
        <v>131384</v>
      </c>
    </row>
    <row r="2268" spans="1:4" x14ac:dyDescent="0.35">
      <c r="A2268" s="45" t="s">
        <v>46</v>
      </c>
      <c r="B2268" s="44" t="s">
        <v>47</v>
      </c>
      <c r="C2268" s="47">
        <v>14404</v>
      </c>
      <c r="D2268" s="44">
        <v>1462055</v>
      </c>
    </row>
    <row r="2269" spans="1:4" x14ac:dyDescent="0.35">
      <c r="A2269" s="45" t="s">
        <v>46</v>
      </c>
      <c r="B2269" s="44" t="s">
        <v>213</v>
      </c>
      <c r="C2269" s="47">
        <v>2242</v>
      </c>
      <c r="D2269" s="44">
        <v>60035</v>
      </c>
    </row>
    <row r="2270" spans="1:4" x14ac:dyDescent="0.35">
      <c r="A2270" s="45" t="s">
        <v>46</v>
      </c>
      <c r="B2270" s="44" t="s">
        <v>890</v>
      </c>
      <c r="C2270" s="47">
        <v>1529</v>
      </c>
      <c r="D2270" s="44">
        <v>51635</v>
      </c>
    </row>
    <row r="2271" spans="1:4" x14ac:dyDescent="0.35">
      <c r="A2271" s="45" t="s">
        <v>46</v>
      </c>
      <c r="B2271" s="44" t="s">
        <v>904</v>
      </c>
      <c r="C2271" s="47">
        <v>1</v>
      </c>
      <c r="D2271" s="44">
        <v>34</v>
      </c>
    </row>
    <row r="2272" spans="1:4" x14ac:dyDescent="0.35">
      <c r="A2272" s="45" t="s">
        <v>46</v>
      </c>
      <c r="B2272" s="44" t="s">
        <v>268</v>
      </c>
      <c r="C2272" s="47">
        <v>1396</v>
      </c>
      <c r="D2272" s="44">
        <v>95392</v>
      </c>
    </row>
    <row r="2273" spans="1:4" x14ac:dyDescent="0.35">
      <c r="A2273" s="45" t="s">
        <v>46</v>
      </c>
      <c r="B2273" s="44" t="s">
        <v>20</v>
      </c>
      <c r="C2273" s="47">
        <v>2408</v>
      </c>
      <c r="D2273" s="44">
        <v>147214</v>
      </c>
    </row>
    <row r="2274" spans="1:4" x14ac:dyDescent="0.35">
      <c r="A2274" s="45" t="s">
        <v>46</v>
      </c>
      <c r="B2274" s="44" t="s">
        <v>325</v>
      </c>
      <c r="C2274" s="47">
        <v>46</v>
      </c>
      <c r="D2274" s="44">
        <v>1822</v>
      </c>
    </row>
    <row r="2275" spans="1:4" x14ac:dyDescent="0.35">
      <c r="A2275" s="45" t="s">
        <v>46</v>
      </c>
      <c r="B2275" s="44" t="s">
        <v>356</v>
      </c>
      <c r="C2275" s="47">
        <v>33328</v>
      </c>
      <c r="D2275" s="44">
        <v>440765</v>
      </c>
    </row>
    <row r="2276" spans="1:4" x14ac:dyDescent="0.35">
      <c r="A2276" s="45" t="s">
        <v>46</v>
      </c>
      <c r="B2276" s="44" t="s">
        <v>363</v>
      </c>
      <c r="C2276" s="47">
        <v>84</v>
      </c>
      <c r="D2276" s="44">
        <v>1107</v>
      </c>
    </row>
    <row r="2277" spans="1:4" x14ac:dyDescent="0.35">
      <c r="A2277" s="45" t="s">
        <v>125</v>
      </c>
      <c r="B2277" s="44" t="s">
        <v>213</v>
      </c>
      <c r="C2277" s="47">
        <v>403</v>
      </c>
      <c r="D2277" s="44">
        <v>15890</v>
      </c>
    </row>
    <row r="2278" spans="1:4" x14ac:dyDescent="0.35">
      <c r="A2278" s="45" t="s">
        <v>125</v>
      </c>
      <c r="B2278" s="44" t="s">
        <v>262</v>
      </c>
      <c r="C2278" s="47">
        <v>65</v>
      </c>
      <c r="D2278" s="44">
        <v>1618</v>
      </c>
    </row>
    <row r="2279" spans="1:4" x14ac:dyDescent="0.35">
      <c r="A2279" s="45" t="s">
        <v>125</v>
      </c>
      <c r="B2279" s="44" t="s">
        <v>356</v>
      </c>
      <c r="C2279" s="47">
        <v>1783</v>
      </c>
      <c r="D2279" s="44">
        <v>31819</v>
      </c>
    </row>
    <row r="2280" spans="1:4" x14ac:dyDescent="0.35">
      <c r="A2280" s="45" t="s">
        <v>125</v>
      </c>
      <c r="B2280" s="44" t="s">
        <v>363</v>
      </c>
      <c r="C2280" s="47">
        <v>2127</v>
      </c>
      <c r="D2280" s="44">
        <v>29572</v>
      </c>
    </row>
    <row r="2281" spans="1:4" x14ac:dyDescent="0.35">
      <c r="A2281" s="45" t="s">
        <v>125</v>
      </c>
      <c r="B2281" s="44" t="s">
        <v>892</v>
      </c>
      <c r="C2281" s="47">
        <v>184</v>
      </c>
      <c r="D2281" s="44">
        <v>2340</v>
      </c>
    </row>
    <row r="2282" spans="1:4" x14ac:dyDescent="0.35">
      <c r="A2282" s="45" t="s">
        <v>125</v>
      </c>
      <c r="B2282" s="44" t="s">
        <v>906</v>
      </c>
      <c r="C2282" s="47">
        <v>1606</v>
      </c>
      <c r="D2282" s="44">
        <v>20449</v>
      </c>
    </row>
    <row r="2283" spans="1:4" x14ac:dyDescent="0.35">
      <c r="A2283" s="45" t="s">
        <v>125</v>
      </c>
      <c r="B2283" s="44" t="s">
        <v>893</v>
      </c>
      <c r="C2283" s="47">
        <v>20</v>
      </c>
      <c r="D2283" s="44">
        <v>83</v>
      </c>
    </row>
    <row r="2284" spans="1:4" x14ac:dyDescent="0.35">
      <c r="A2284" s="45" t="s">
        <v>125</v>
      </c>
      <c r="B2284" s="44" t="s">
        <v>907</v>
      </c>
      <c r="C2284" s="47">
        <v>523</v>
      </c>
      <c r="D2284" s="44">
        <v>2204</v>
      </c>
    </row>
    <row r="2285" spans="1:4" x14ac:dyDescent="0.35">
      <c r="A2285" s="45" t="s">
        <v>125</v>
      </c>
      <c r="B2285" s="44" t="s">
        <v>894</v>
      </c>
      <c r="C2285" s="47">
        <v>38</v>
      </c>
      <c r="D2285" s="44">
        <v>550</v>
      </c>
    </row>
    <row r="2286" spans="1:4" x14ac:dyDescent="0.35">
      <c r="A2286" s="45" t="s">
        <v>125</v>
      </c>
      <c r="B2286" s="44" t="s">
        <v>908</v>
      </c>
      <c r="C2286" s="47">
        <v>583</v>
      </c>
      <c r="D2286" s="44">
        <v>8328</v>
      </c>
    </row>
    <row r="2287" spans="1:4" x14ac:dyDescent="0.35">
      <c r="A2287" s="45" t="s">
        <v>13</v>
      </c>
      <c r="B2287" s="44" t="s">
        <v>881</v>
      </c>
      <c r="C2287" s="47">
        <v>205</v>
      </c>
      <c r="D2287" s="44">
        <v>13908</v>
      </c>
    </row>
    <row r="2288" spans="1:4" x14ac:dyDescent="0.35">
      <c r="A2288" s="45" t="s">
        <v>13</v>
      </c>
      <c r="B2288" s="44" t="s">
        <v>895</v>
      </c>
      <c r="C2288" s="47">
        <v>135</v>
      </c>
      <c r="D2288" s="44">
        <v>9116</v>
      </c>
    </row>
    <row r="2289" spans="1:4" x14ac:dyDescent="0.35">
      <c r="A2289" s="45" t="s">
        <v>13</v>
      </c>
      <c r="B2289" s="44" t="s">
        <v>40</v>
      </c>
      <c r="C2289" s="47">
        <v>153</v>
      </c>
      <c r="D2289" s="44">
        <v>14655</v>
      </c>
    </row>
    <row r="2290" spans="1:4" x14ac:dyDescent="0.35">
      <c r="A2290" s="45" t="s">
        <v>13</v>
      </c>
      <c r="B2290" s="44" t="s">
        <v>882</v>
      </c>
      <c r="C2290" s="47">
        <v>3</v>
      </c>
      <c r="D2290" s="44">
        <v>212</v>
      </c>
    </row>
    <row r="2291" spans="1:4" x14ac:dyDescent="0.35">
      <c r="A2291" s="45" t="s">
        <v>13</v>
      </c>
      <c r="B2291" s="44" t="s">
        <v>896</v>
      </c>
      <c r="C2291" s="47">
        <v>958</v>
      </c>
      <c r="D2291" s="44">
        <v>68055</v>
      </c>
    </row>
    <row r="2292" spans="1:4" x14ac:dyDescent="0.35">
      <c r="A2292" s="45" t="s">
        <v>13</v>
      </c>
      <c r="B2292" s="44" t="s">
        <v>72</v>
      </c>
      <c r="C2292" s="47">
        <v>5</v>
      </c>
      <c r="D2292" s="44">
        <v>112</v>
      </c>
    </row>
    <row r="2293" spans="1:4" x14ac:dyDescent="0.35">
      <c r="A2293" s="45" t="s">
        <v>13</v>
      </c>
      <c r="B2293" s="44" t="s">
        <v>74</v>
      </c>
      <c r="C2293" s="47">
        <v>51</v>
      </c>
      <c r="D2293" s="44">
        <v>34326</v>
      </c>
    </row>
    <row r="2294" spans="1:4" x14ac:dyDescent="0.35">
      <c r="A2294" s="45" t="s">
        <v>13</v>
      </c>
      <c r="B2294" s="44" t="s">
        <v>77</v>
      </c>
      <c r="C2294" s="47">
        <v>7019</v>
      </c>
      <c r="D2294" s="44">
        <v>773930</v>
      </c>
    </row>
    <row r="2295" spans="1:4" x14ac:dyDescent="0.35">
      <c r="A2295" s="45" t="s">
        <v>13</v>
      </c>
      <c r="B2295" s="44" t="s">
        <v>883</v>
      </c>
      <c r="C2295" s="47">
        <v>2718</v>
      </c>
      <c r="D2295" s="44">
        <v>119337</v>
      </c>
    </row>
    <row r="2296" spans="1:4" x14ac:dyDescent="0.35">
      <c r="A2296" s="45" t="s">
        <v>13</v>
      </c>
      <c r="B2296" s="44" t="s">
        <v>897</v>
      </c>
      <c r="C2296" s="47">
        <v>9899</v>
      </c>
      <c r="D2296" s="44">
        <v>434711</v>
      </c>
    </row>
    <row r="2297" spans="1:4" x14ac:dyDescent="0.35">
      <c r="A2297" s="45" t="s">
        <v>13</v>
      </c>
      <c r="B2297" s="44" t="s">
        <v>884</v>
      </c>
      <c r="C2297" s="47">
        <v>352</v>
      </c>
      <c r="D2297" s="44">
        <v>10922</v>
      </c>
    </row>
    <row r="2298" spans="1:4" x14ac:dyDescent="0.35">
      <c r="A2298" s="45" t="s">
        <v>13</v>
      </c>
      <c r="B2298" s="44" t="s">
        <v>898</v>
      </c>
      <c r="C2298" s="47">
        <v>19689</v>
      </c>
      <c r="D2298" s="44">
        <v>611698</v>
      </c>
    </row>
    <row r="2299" spans="1:4" x14ac:dyDescent="0.35">
      <c r="A2299" s="45" t="s">
        <v>13</v>
      </c>
      <c r="B2299" s="44" t="s">
        <v>885</v>
      </c>
      <c r="C2299" s="47">
        <v>182</v>
      </c>
      <c r="D2299" s="44">
        <v>4953</v>
      </c>
    </row>
    <row r="2300" spans="1:4" x14ac:dyDescent="0.35">
      <c r="A2300" s="45" t="s">
        <v>13</v>
      </c>
      <c r="B2300" s="44" t="s">
        <v>899</v>
      </c>
      <c r="C2300" s="47">
        <v>26627</v>
      </c>
      <c r="D2300" s="44">
        <v>723561</v>
      </c>
    </row>
    <row r="2301" spans="1:4" x14ac:dyDescent="0.35">
      <c r="A2301" s="45" t="s">
        <v>13</v>
      </c>
      <c r="B2301" s="44" t="s">
        <v>140</v>
      </c>
      <c r="C2301" s="47">
        <v>6896</v>
      </c>
      <c r="D2301" s="44">
        <v>689545</v>
      </c>
    </row>
    <row r="2302" spans="1:4" x14ac:dyDescent="0.35">
      <c r="A2302" s="45" t="s">
        <v>13</v>
      </c>
      <c r="B2302" s="44" t="s">
        <v>886</v>
      </c>
      <c r="C2302" s="47">
        <v>6</v>
      </c>
      <c r="D2302" s="44">
        <v>224</v>
      </c>
    </row>
    <row r="2303" spans="1:4" x14ac:dyDescent="0.35">
      <c r="A2303" s="45" t="s">
        <v>13</v>
      </c>
      <c r="B2303" s="44" t="s">
        <v>900</v>
      </c>
      <c r="C2303" s="47">
        <v>1008</v>
      </c>
      <c r="D2303" s="44">
        <v>35490</v>
      </c>
    </row>
    <row r="2304" spans="1:4" x14ac:dyDescent="0.35">
      <c r="A2304" s="45" t="s">
        <v>13</v>
      </c>
      <c r="B2304" s="44" t="s">
        <v>145</v>
      </c>
      <c r="C2304" s="47">
        <v>1175</v>
      </c>
      <c r="D2304" s="44">
        <v>379135</v>
      </c>
    </row>
    <row r="2305" spans="1:4" x14ac:dyDescent="0.35">
      <c r="A2305" s="45" t="s">
        <v>13</v>
      </c>
      <c r="B2305" s="44" t="s">
        <v>199</v>
      </c>
      <c r="C2305" s="47">
        <v>96</v>
      </c>
      <c r="D2305" s="44">
        <v>142286</v>
      </c>
    </row>
    <row r="2306" spans="1:4" x14ac:dyDescent="0.35">
      <c r="A2306" s="45" t="s">
        <v>13</v>
      </c>
      <c r="B2306" s="44" t="s">
        <v>147</v>
      </c>
      <c r="C2306" s="47">
        <v>25693</v>
      </c>
      <c r="D2306" s="44">
        <v>443971</v>
      </c>
    </row>
    <row r="2307" spans="1:4" x14ac:dyDescent="0.35">
      <c r="A2307" s="45" t="s">
        <v>13</v>
      </c>
      <c r="B2307" s="44" t="s">
        <v>202</v>
      </c>
      <c r="C2307" s="47">
        <v>606</v>
      </c>
      <c r="D2307" s="44">
        <v>22473</v>
      </c>
    </row>
    <row r="2308" spans="1:4" x14ac:dyDescent="0.35">
      <c r="A2308" s="45" t="s">
        <v>13</v>
      </c>
      <c r="B2308" s="44" t="s">
        <v>203</v>
      </c>
      <c r="C2308" s="47">
        <v>10</v>
      </c>
      <c r="D2308" s="44">
        <v>190</v>
      </c>
    </row>
    <row r="2309" spans="1:4" x14ac:dyDescent="0.35">
      <c r="A2309" s="45" t="s">
        <v>13</v>
      </c>
      <c r="B2309" s="44" t="s">
        <v>887</v>
      </c>
      <c r="C2309" s="47">
        <v>155</v>
      </c>
      <c r="D2309" s="44">
        <v>4276</v>
      </c>
    </row>
    <row r="2310" spans="1:4" x14ac:dyDescent="0.35">
      <c r="A2310" s="45" t="s">
        <v>13</v>
      </c>
      <c r="B2310" s="44" t="s">
        <v>901</v>
      </c>
      <c r="C2310" s="47">
        <v>9874</v>
      </c>
      <c r="D2310" s="44">
        <v>272224</v>
      </c>
    </row>
    <row r="2311" spans="1:4" x14ac:dyDescent="0.35">
      <c r="A2311" s="45" t="s">
        <v>13</v>
      </c>
      <c r="B2311" s="44" t="s">
        <v>888</v>
      </c>
      <c r="C2311" s="47">
        <v>36</v>
      </c>
      <c r="D2311" s="44">
        <v>4722</v>
      </c>
    </row>
    <row r="2312" spans="1:4" x14ac:dyDescent="0.35">
      <c r="A2312" s="45" t="s">
        <v>13</v>
      </c>
      <c r="B2312" s="44" t="s">
        <v>902</v>
      </c>
      <c r="C2312" s="47">
        <v>2664</v>
      </c>
      <c r="D2312" s="44">
        <v>347267</v>
      </c>
    </row>
    <row r="2313" spans="1:4" x14ac:dyDescent="0.35">
      <c r="A2313" s="45" t="s">
        <v>13</v>
      </c>
      <c r="B2313" s="44" t="s">
        <v>213</v>
      </c>
      <c r="C2313" s="47">
        <v>21428</v>
      </c>
      <c r="D2313" s="44">
        <v>1113512</v>
      </c>
    </row>
    <row r="2314" spans="1:4" x14ac:dyDescent="0.35">
      <c r="A2314" s="45" t="s">
        <v>13</v>
      </c>
      <c r="B2314" s="44" t="s">
        <v>18</v>
      </c>
      <c r="C2314" s="47">
        <v>962</v>
      </c>
      <c r="D2314" s="44">
        <v>488824</v>
      </c>
    </row>
    <row r="2315" spans="1:4" x14ac:dyDescent="0.35">
      <c r="A2315" s="45" t="s">
        <v>13</v>
      </c>
      <c r="B2315" s="44" t="s">
        <v>386</v>
      </c>
      <c r="C2315" s="47">
        <v>42</v>
      </c>
      <c r="D2315" s="44">
        <v>14426</v>
      </c>
    </row>
    <row r="2316" spans="1:4" x14ac:dyDescent="0.35">
      <c r="A2316" s="45" t="s">
        <v>13</v>
      </c>
      <c r="B2316" s="44" t="s">
        <v>224</v>
      </c>
      <c r="C2316" s="47">
        <v>141</v>
      </c>
      <c r="D2316" s="44">
        <v>4480</v>
      </c>
    </row>
    <row r="2317" spans="1:4" x14ac:dyDescent="0.35">
      <c r="A2317" s="45" t="s">
        <v>13</v>
      </c>
      <c r="B2317" s="44" t="s">
        <v>234</v>
      </c>
      <c r="C2317" s="47">
        <v>1248</v>
      </c>
      <c r="D2317" s="44">
        <v>22742</v>
      </c>
    </row>
    <row r="2318" spans="1:4" x14ac:dyDescent="0.35">
      <c r="A2318" s="45" t="s">
        <v>13</v>
      </c>
      <c r="B2318" s="44" t="s">
        <v>889</v>
      </c>
      <c r="C2318" s="47">
        <v>325</v>
      </c>
      <c r="D2318" s="44">
        <v>27350</v>
      </c>
    </row>
    <row r="2319" spans="1:4" x14ac:dyDescent="0.35">
      <c r="A2319" s="45" t="s">
        <v>13</v>
      </c>
      <c r="B2319" s="44" t="s">
        <v>903</v>
      </c>
      <c r="C2319" s="47">
        <v>657</v>
      </c>
      <c r="D2319" s="44">
        <v>55176</v>
      </c>
    </row>
    <row r="2320" spans="1:4" x14ac:dyDescent="0.35">
      <c r="A2320" s="45" t="s">
        <v>13</v>
      </c>
      <c r="B2320" s="44" t="s">
        <v>890</v>
      </c>
      <c r="C2320" s="47">
        <v>4213</v>
      </c>
      <c r="D2320" s="44">
        <v>190077</v>
      </c>
    </row>
    <row r="2321" spans="1:4" x14ac:dyDescent="0.35">
      <c r="A2321" s="45" t="s">
        <v>13</v>
      </c>
      <c r="B2321" s="44" t="s">
        <v>904</v>
      </c>
      <c r="C2321" s="47">
        <v>18794</v>
      </c>
      <c r="D2321" s="44">
        <v>847884</v>
      </c>
    </row>
    <row r="2322" spans="1:4" x14ac:dyDescent="0.35">
      <c r="A2322" s="45" t="s">
        <v>13</v>
      </c>
      <c r="B2322" s="44" t="s">
        <v>262</v>
      </c>
      <c r="C2322" s="47">
        <v>14938</v>
      </c>
      <c r="D2322" s="44">
        <v>371807</v>
      </c>
    </row>
    <row r="2323" spans="1:4" x14ac:dyDescent="0.35">
      <c r="A2323" s="45" t="s">
        <v>13</v>
      </c>
      <c r="B2323" s="44" t="s">
        <v>268</v>
      </c>
      <c r="C2323" s="47">
        <v>38049</v>
      </c>
      <c r="D2323" s="44">
        <v>2508554</v>
      </c>
    </row>
    <row r="2324" spans="1:4" x14ac:dyDescent="0.35">
      <c r="A2324" s="45" t="s">
        <v>13</v>
      </c>
      <c r="B2324" s="44" t="s">
        <v>302</v>
      </c>
      <c r="C2324" s="47">
        <v>86</v>
      </c>
      <c r="D2324" s="44">
        <v>3231</v>
      </c>
    </row>
    <row r="2325" spans="1:4" x14ac:dyDescent="0.35">
      <c r="A2325" s="45" t="s">
        <v>13</v>
      </c>
      <c r="B2325" s="44" t="s">
        <v>303</v>
      </c>
      <c r="C2325" s="47">
        <v>4159</v>
      </c>
      <c r="D2325" s="44">
        <v>151554</v>
      </c>
    </row>
    <row r="2326" spans="1:4" x14ac:dyDescent="0.35">
      <c r="A2326" s="45" t="s">
        <v>13</v>
      </c>
      <c r="B2326" s="44" t="s">
        <v>7</v>
      </c>
      <c r="C2326" s="47">
        <v>383</v>
      </c>
      <c r="D2326" s="44">
        <v>189906</v>
      </c>
    </row>
    <row r="2327" spans="1:4" x14ac:dyDescent="0.35">
      <c r="A2327" s="45" t="s">
        <v>13</v>
      </c>
      <c r="B2327" s="44" t="s">
        <v>20</v>
      </c>
      <c r="C2327" s="47">
        <v>21952</v>
      </c>
      <c r="D2327" s="44">
        <v>1649793</v>
      </c>
    </row>
    <row r="2328" spans="1:4" x14ac:dyDescent="0.35">
      <c r="A2328" s="45" t="s">
        <v>13</v>
      </c>
      <c r="B2328" s="44" t="s">
        <v>8</v>
      </c>
      <c r="C2328" s="47">
        <v>185</v>
      </c>
      <c r="D2328" s="44">
        <v>140082</v>
      </c>
    </row>
    <row r="2329" spans="1:4" x14ac:dyDescent="0.35">
      <c r="A2329" s="45" t="s">
        <v>13</v>
      </c>
      <c r="B2329" s="44" t="s">
        <v>325</v>
      </c>
      <c r="C2329" s="47">
        <v>1123</v>
      </c>
      <c r="D2329" s="44">
        <v>36744</v>
      </c>
    </row>
    <row r="2330" spans="1:4" x14ac:dyDescent="0.35">
      <c r="A2330" s="45" t="s">
        <v>13</v>
      </c>
      <c r="B2330" s="44" t="s">
        <v>891</v>
      </c>
      <c r="C2330" s="47">
        <v>227</v>
      </c>
      <c r="D2330" s="44">
        <v>7113</v>
      </c>
    </row>
    <row r="2331" spans="1:4" x14ac:dyDescent="0.35">
      <c r="A2331" s="45" t="s">
        <v>13</v>
      </c>
      <c r="B2331" s="44" t="s">
        <v>905</v>
      </c>
      <c r="C2331" s="47">
        <v>3620</v>
      </c>
      <c r="D2331" s="44">
        <v>113637</v>
      </c>
    </row>
    <row r="2332" spans="1:4" x14ac:dyDescent="0.35">
      <c r="A2332" s="45" t="s">
        <v>13</v>
      </c>
      <c r="B2332" s="44" t="s">
        <v>345</v>
      </c>
      <c r="C2332" s="47">
        <v>1704</v>
      </c>
      <c r="D2332" s="44">
        <v>180588</v>
      </c>
    </row>
    <row r="2333" spans="1:4" x14ac:dyDescent="0.35">
      <c r="A2333" s="45" t="s">
        <v>13</v>
      </c>
      <c r="B2333" s="44" t="s">
        <v>353</v>
      </c>
      <c r="C2333" s="47">
        <v>6522</v>
      </c>
      <c r="D2333" s="44">
        <v>706451</v>
      </c>
    </row>
    <row r="2334" spans="1:4" x14ac:dyDescent="0.35">
      <c r="A2334" s="45" t="s">
        <v>13</v>
      </c>
      <c r="B2334" s="44" t="s">
        <v>356</v>
      </c>
      <c r="C2334" s="47">
        <v>70865</v>
      </c>
      <c r="D2334" s="44">
        <v>951831</v>
      </c>
    </row>
    <row r="2335" spans="1:4" x14ac:dyDescent="0.35">
      <c r="A2335" s="45" t="s">
        <v>13</v>
      </c>
      <c r="B2335" s="44" t="s">
        <v>363</v>
      </c>
      <c r="C2335" s="47">
        <v>48910</v>
      </c>
      <c r="D2335" s="44">
        <v>786651</v>
      </c>
    </row>
    <row r="2336" spans="1:4" x14ac:dyDescent="0.35">
      <c r="A2336" s="45" t="s">
        <v>13</v>
      </c>
      <c r="B2336" s="44" t="s">
        <v>364</v>
      </c>
      <c r="C2336" s="47">
        <v>156</v>
      </c>
      <c r="D2336" s="44">
        <v>4768</v>
      </c>
    </row>
    <row r="2337" spans="1:4" x14ac:dyDescent="0.35">
      <c r="A2337" s="45" t="s">
        <v>13</v>
      </c>
      <c r="B2337" s="44" t="s">
        <v>892</v>
      </c>
      <c r="C2337" s="47">
        <v>5099</v>
      </c>
      <c r="D2337" s="44">
        <v>82356</v>
      </c>
    </row>
    <row r="2338" spans="1:4" x14ac:dyDescent="0.35">
      <c r="A2338" s="45" t="s">
        <v>13</v>
      </c>
      <c r="B2338" s="44" t="s">
        <v>906</v>
      </c>
      <c r="C2338" s="47">
        <v>51723</v>
      </c>
      <c r="D2338" s="44">
        <v>835476</v>
      </c>
    </row>
    <row r="2339" spans="1:4" x14ac:dyDescent="0.35">
      <c r="A2339" s="45" t="s">
        <v>13</v>
      </c>
      <c r="B2339" s="44" t="s">
        <v>893</v>
      </c>
      <c r="C2339" s="47">
        <v>2898</v>
      </c>
      <c r="D2339" s="44">
        <v>42536</v>
      </c>
    </row>
    <row r="2340" spans="1:4" x14ac:dyDescent="0.35">
      <c r="A2340" s="45" t="s">
        <v>13</v>
      </c>
      <c r="B2340" s="44" t="s">
        <v>907</v>
      </c>
      <c r="C2340" s="47">
        <v>56933</v>
      </c>
      <c r="D2340" s="44">
        <v>835500</v>
      </c>
    </row>
    <row r="2341" spans="1:4" x14ac:dyDescent="0.35">
      <c r="A2341" s="45" t="s">
        <v>13</v>
      </c>
      <c r="B2341" s="44" t="s">
        <v>370</v>
      </c>
      <c r="C2341" s="47">
        <v>10438</v>
      </c>
      <c r="D2341" s="44">
        <v>406332</v>
      </c>
    </row>
    <row r="2342" spans="1:4" x14ac:dyDescent="0.35">
      <c r="A2342" s="45" t="s">
        <v>13</v>
      </c>
      <c r="B2342" s="44" t="s">
        <v>374</v>
      </c>
      <c r="C2342" s="47">
        <v>504</v>
      </c>
      <c r="D2342" s="44">
        <v>788766</v>
      </c>
    </row>
    <row r="2343" spans="1:4" x14ac:dyDescent="0.35">
      <c r="A2343" s="45" t="s">
        <v>13</v>
      </c>
      <c r="B2343" s="44" t="s">
        <v>894</v>
      </c>
      <c r="C2343" s="47">
        <v>3101</v>
      </c>
      <c r="D2343" s="44">
        <v>53596</v>
      </c>
    </row>
    <row r="2344" spans="1:4" x14ac:dyDescent="0.35">
      <c r="A2344" s="45" t="s">
        <v>13</v>
      </c>
      <c r="B2344" s="44" t="s">
        <v>908</v>
      </c>
      <c r="C2344" s="47">
        <v>27761</v>
      </c>
      <c r="D2344" s="44">
        <v>479869</v>
      </c>
    </row>
    <row r="2345" spans="1:4" x14ac:dyDescent="0.35">
      <c r="A2345" s="45" t="s">
        <v>13</v>
      </c>
      <c r="B2345" s="44" t="s">
        <v>380</v>
      </c>
      <c r="C2345" s="47">
        <v>167</v>
      </c>
      <c r="D2345" s="44">
        <v>30072</v>
      </c>
    </row>
    <row r="2346" spans="1:4" x14ac:dyDescent="0.35">
      <c r="A2346" s="45" t="s">
        <v>13</v>
      </c>
      <c r="B2346" s="44" t="s">
        <v>22</v>
      </c>
      <c r="C2346" s="47">
        <v>5639</v>
      </c>
      <c r="D2346" s="44">
        <v>102525</v>
      </c>
    </row>
    <row r="2347" spans="1:4" x14ac:dyDescent="0.35">
      <c r="A2347" s="45" t="s">
        <v>13</v>
      </c>
      <c r="B2347" s="44" t="s">
        <v>381</v>
      </c>
      <c r="C2347" s="47">
        <v>233</v>
      </c>
      <c r="D2347" s="44">
        <v>109501</v>
      </c>
    </row>
    <row r="2348" spans="1:4" x14ac:dyDescent="0.35">
      <c r="A2348" s="45" t="s">
        <v>113</v>
      </c>
      <c r="B2348" s="44" t="s">
        <v>884</v>
      </c>
      <c r="C2348" s="47">
        <v>13</v>
      </c>
      <c r="D2348" s="44">
        <v>427</v>
      </c>
    </row>
    <row r="2349" spans="1:4" x14ac:dyDescent="0.35">
      <c r="A2349" s="45" t="s">
        <v>113</v>
      </c>
      <c r="B2349" s="44" t="s">
        <v>898</v>
      </c>
      <c r="C2349" s="47">
        <v>2202</v>
      </c>
      <c r="D2349" s="44">
        <v>72729</v>
      </c>
    </row>
    <row r="2350" spans="1:4" x14ac:dyDescent="0.35">
      <c r="A2350" s="45" t="s">
        <v>113</v>
      </c>
      <c r="B2350" s="44" t="s">
        <v>889</v>
      </c>
      <c r="C2350" s="47">
        <v>4</v>
      </c>
      <c r="D2350" s="44">
        <v>254</v>
      </c>
    </row>
    <row r="2351" spans="1:4" x14ac:dyDescent="0.35">
      <c r="A2351" s="45" t="s">
        <v>113</v>
      </c>
      <c r="B2351" s="44" t="s">
        <v>903</v>
      </c>
      <c r="C2351" s="47">
        <v>62</v>
      </c>
      <c r="D2351" s="44">
        <v>3666</v>
      </c>
    </row>
    <row r="2352" spans="1:4" x14ac:dyDescent="0.35">
      <c r="A2352" s="45" t="s">
        <v>113</v>
      </c>
      <c r="B2352" s="44" t="s">
        <v>894</v>
      </c>
      <c r="C2352" s="47">
        <v>121</v>
      </c>
      <c r="D2352" s="44">
        <v>2175</v>
      </c>
    </row>
    <row r="2353" spans="1:4" x14ac:dyDescent="0.35">
      <c r="A2353" s="45" t="s">
        <v>113</v>
      </c>
      <c r="B2353" s="44" t="s">
        <v>908</v>
      </c>
      <c r="C2353" s="47">
        <v>1934</v>
      </c>
      <c r="D2353" s="44">
        <v>34649</v>
      </c>
    </row>
    <row r="2354" spans="1:4" x14ac:dyDescent="0.35">
      <c r="A2354" s="45" t="s">
        <v>38</v>
      </c>
      <c r="B2354" s="44" t="s">
        <v>881</v>
      </c>
      <c r="C2354" s="47">
        <v>531</v>
      </c>
      <c r="D2354" s="44">
        <v>20603</v>
      </c>
    </row>
    <row r="2355" spans="1:4" x14ac:dyDescent="0.35">
      <c r="A2355" s="45" t="s">
        <v>38</v>
      </c>
      <c r="B2355" s="44" t="s">
        <v>895</v>
      </c>
      <c r="C2355" s="47">
        <v>337</v>
      </c>
      <c r="D2355" s="44">
        <v>13091</v>
      </c>
    </row>
    <row r="2356" spans="1:4" x14ac:dyDescent="0.35">
      <c r="A2356" s="45" t="s">
        <v>38</v>
      </c>
      <c r="B2356" s="44" t="s">
        <v>891</v>
      </c>
      <c r="C2356" s="47">
        <v>330</v>
      </c>
      <c r="D2356" s="44">
        <v>10022</v>
      </c>
    </row>
    <row r="2357" spans="1:4" x14ac:dyDescent="0.35">
      <c r="A2357" s="45" t="s">
        <v>38</v>
      </c>
      <c r="B2357" s="44" t="s">
        <v>905</v>
      </c>
      <c r="C2357" s="47">
        <v>199</v>
      </c>
      <c r="D2357" s="44">
        <v>6064</v>
      </c>
    </row>
    <row r="2358" spans="1:4" x14ac:dyDescent="0.35">
      <c r="A2358" s="45" t="s">
        <v>45</v>
      </c>
      <c r="B2358" s="44" t="s">
        <v>40</v>
      </c>
      <c r="C2358" s="47">
        <v>22</v>
      </c>
      <c r="D2358" s="44">
        <v>393</v>
      </c>
    </row>
    <row r="2359" spans="1:4" x14ac:dyDescent="0.35">
      <c r="A2359" s="45" t="s">
        <v>45</v>
      </c>
      <c r="B2359" s="44" t="s">
        <v>882</v>
      </c>
      <c r="C2359" s="47">
        <v>339</v>
      </c>
      <c r="D2359" s="44">
        <v>5982</v>
      </c>
    </row>
    <row r="2360" spans="1:4" x14ac:dyDescent="0.35">
      <c r="A2360" s="45" t="s">
        <v>45</v>
      </c>
      <c r="B2360" s="44" t="s">
        <v>896</v>
      </c>
      <c r="C2360" s="47">
        <v>1173</v>
      </c>
      <c r="D2360" s="44">
        <v>20675</v>
      </c>
    </row>
    <row r="2361" spans="1:4" x14ac:dyDescent="0.35">
      <c r="A2361" s="45" t="s">
        <v>45</v>
      </c>
      <c r="B2361" s="44" t="s">
        <v>77</v>
      </c>
      <c r="C2361" s="47">
        <v>5109</v>
      </c>
      <c r="D2361" s="44">
        <v>484020</v>
      </c>
    </row>
    <row r="2362" spans="1:4" x14ac:dyDescent="0.35">
      <c r="A2362" s="45" t="s">
        <v>45</v>
      </c>
      <c r="B2362" s="44" t="s">
        <v>883</v>
      </c>
      <c r="C2362" s="47">
        <v>645</v>
      </c>
      <c r="D2362" s="44">
        <v>19035</v>
      </c>
    </row>
    <row r="2363" spans="1:4" x14ac:dyDescent="0.35">
      <c r="A2363" s="45" t="s">
        <v>45</v>
      </c>
      <c r="B2363" s="44" t="s">
        <v>897</v>
      </c>
      <c r="C2363" s="47">
        <v>1794</v>
      </c>
      <c r="D2363" s="44">
        <v>52972</v>
      </c>
    </row>
    <row r="2364" spans="1:4" x14ac:dyDescent="0.35">
      <c r="A2364" s="45" t="s">
        <v>45</v>
      </c>
      <c r="B2364" s="44" t="s">
        <v>884</v>
      </c>
      <c r="C2364" s="47">
        <v>27</v>
      </c>
      <c r="D2364" s="44">
        <v>878</v>
      </c>
    </row>
    <row r="2365" spans="1:4" x14ac:dyDescent="0.35">
      <c r="A2365" s="45" t="s">
        <v>45</v>
      </c>
      <c r="B2365" s="44" t="s">
        <v>898</v>
      </c>
      <c r="C2365" s="47">
        <v>1542</v>
      </c>
      <c r="D2365" s="44">
        <v>49529</v>
      </c>
    </row>
    <row r="2366" spans="1:4" x14ac:dyDescent="0.35">
      <c r="A2366" s="45" t="s">
        <v>45</v>
      </c>
      <c r="B2366" s="44" t="s">
        <v>899</v>
      </c>
      <c r="C2366" s="47">
        <v>3051</v>
      </c>
      <c r="D2366" s="44">
        <v>81884</v>
      </c>
    </row>
    <row r="2367" spans="1:4" x14ac:dyDescent="0.35">
      <c r="A2367" s="45" t="s">
        <v>45</v>
      </c>
      <c r="B2367" s="44" t="s">
        <v>140</v>
      </c>
      <c r="C2367" s="47">
        <v>746</v>
      </c>
      <c r="D2367" s="44">
        <v>49717</v>
      </c>
    </row>
    <row r="2368" spans="1:4" x14ac:dyDescent="0.35">
      <c r="A2368" s="45" t="s">
        <v>45</v>
      </c>
      <c r="B2368" s="44" t="s">
        <v>900</v>
      </c>
      <c r="C2368" s="47">
        <v>135</v>
      </c>
      <c r="D2368" s="44">
        <v>3677</v>
      </c>
    </row>
    <row r="2369" spans="1:4" x14ac:dyDescent="0.35">
      <c r="A2369" s="45" t="s">
        <v>45</v>
      </c>
      <c r="B2369" s="44" t="s">
        <v>145</v>
      </c>
      <c r="C2369" s="47">
        <v>1065</v>
      </c>
      <c r="D2369" s="44">
        <v>230018</v>
      </c>
    </row>
    <row r="2370" spans="1:4" x14ac:dyDescent="0.35">
      <c r="A2370" s="45" t="s">
        <v>45</v>
      </c>
      <c r="B2370" s="44" t="s">
        <v>199</v>
      </c>
      <c r="C2370" s="47">
        <v>322</v>
      </c>
      <c r="D2370" s="44">
        <v>153936</v>
      </c>
    </row>
    <row r="2371" spans="1:4" x14ac:dyDescent="0.35">
      <c r="A2371" s="45" t="s">
        <v>45</v>
      </c>
      <c r="B2371" s="44" t="s">
        <v>147</v>
      </c>
      <c r="C2371" s="47">
        <v>1239</v>
      </c>
      <c r="D2371" s="44">
        <v>21780</v>
      </c>
    </row>
    <row r="2372" spans="1:4" x14ac:dyDescent="0.35">
      <c r="A2372" s="45" t="s">
        <v>45</v>
      </c>
      <c r="B2372" s="44" t="s">
        <v>202</v>
      </c>
      <c r="C2372" s="47">
        <v>63</v>
      </c>
      <c r="D2372" s="44">
        <v>1811</v>
      </c>
    </row>
    <row r="2373" spans="1:4" x14ac:dyDescent="0.35">
      <c r="A2373" s="45" t="s">
        <v>45</v>
      </c>
      <c r="B2373" s="44" t="s">
        <v>203</v>
      </c>
      <c r="C2373" s="47">
        <v>0</v>
      </c>
      <c r="D2373" s="44">
        <v>0</v>
      </c>
    </row>
    <row r="2374" spans="1:4" x14ac:dyDescent="0.35">
      <c r="A2374" s="45" t="s">
        <v>45</v>
      </c>
      <c r="B2374" s="44" t="s">
        <v>887</v>
      </c>
      <c r="C2374" s="47">
        <v>5</v>
      </c>
      <c r="D2374" s="44">
        <v>132</v>
      </c>
    </row>
    <row r="2375" spans="1:4" x14ac:dyDescent="0.35">
      <c r="A2375" s="45" t="s">
        <v>45</v>
      </c>
      <c r="B2375" s="44" t="s">
        <v>901</v>
      </c>
      <c r="C2375" s="47">
        <v>895</v>
      </c>
      <c r="D2375" s="44">
        <v>23881</v>
      </c>
    </row>
    <row r="2376" spans="1:4" x14ac:dyDescent="0.35">
      <c r="A2376" s="45" t="s">
        <v>45</v>
      </c>
      <c r="B2376" s="44" t="s">
        <v>213</v>
      </c>
      <c r="C2376" s="47">
        <v>3487</v>
      </c>
      <c r="D2376" s="44">
        <v>136447</v>
      </c>
    </row>
    <row r="2377" spans="1:4" x14ac:dyDescent="0.35">
      <c r="A2377" s="45" t="s">
        <v>45</v>
      </c>
      <c r="B2377" s="44" t="s">
        <v>18</v>
      </c>
      <c r="C2377" s="47">
        <v>636</v>
      </c>
      <c r="D2377" s="44">
        <v>321213</v>
      </c>
    </row>
    <row r="2378" spans="1:4" x14ac:dyDescent="0.35">
      <c r="A2378" s="45" t="s">
        <v>45</v>
      </c>
      <c r="B2378" s="44" t="s">
        <v>224</v>
      </c>
      <c r="C2378" s="47">
        <v>197</v>
      </c>
      <c r="D2378" s="44">
        <v>6439</v>
      </c>
    </row>
    <row r="2379" spans="1:4" x14ac:dyDescent="0.35">
      <c r="A2379" s="45" t="s">
        <v>45</v>
      </c>
      <c r="B2379" s="44" t="s">
        <v>234</v>
      </c>
      <c r="C2379" s="47">
        <v>890</v>
      </c>
      <c r="D2379" s="44">
        <v>20835</v>
      </c>
    </row>
    <row r="2380" spans="1:4" x14ac:dyDescent="0.35">
      <c r="A2380" s="45" t="s">
        <v>45</v>
      </c>
      <c r="B2380" s="44" t="s">
        <v>889</v>
      </c>
      <c r="C2380" s="47">
        <v>616</v>
      </c>
      <c r="D2380" s="44">
        <v>49009</v>
      </c>
    </row>
    <row r="2381" spans="1:4" x14ac:dyDescent="0.35">
      <c r="A2381" s="45" t="s">
        <v>45</v>
      </c>
      <c r="B2381" s="44" t="s">
        <v>903</v>
      </c>
      <c r="C2381" s="47">
        <v>281</v>
      </c>
      <c r="D2381" s="44">
        <v>22379</v>
      </c>
    </row>
    <row r="2382" spans="1:4" x14ac:dyDescent="0.35">
      <c r="A2382" s="45" t="s">
        <v>45</v>
      </c>
      <c r="B2382" s="44" t="s">
        <v>890</v>
      </c>
      <c r="C2382" s="47">
        <v>34</v>
      </c>
      <c r="D2382" s="44">
        <v>967</v>
      </c>
    </row>
    <row r="2383" spans="1:4" x14ac:dyDescent="0.35">
      <c r="A2383" s="45" t="s">
        <v>45</v>
      </c>
      <c r="B2383" s="44" t="s">
        <v>904</v>
      </c>
      <c r="C2383" s="47">
        <v>1248</v>
      </c>
      <c r="D2383" s="44">
        <v>35043</v>
      </c>
    </row>
    <row r="2384" spans="1:4" x14ac:dyDescent="0.35">
      <c r="A2384" s="45" t="s">
        <v>45</v>
      </c>
      <c r="B2384" s="44" t="s">
        <v>262</v>
      </c>
      <c r="C2384" s="47">
        <v>409</v>
      </c>
      <c r="D2384" s="44">
        <v>10180</v>
      </c>
    </row>
    <row r="2385" spans="1:4" x14ac:dyDescent="0.35">
      <c r="A2385" s="45" t="s">
        <v>45</v>
      </c>
      <c r="B2385" s="44" t="s">
        <v>268</v>
      </c>
      <c r="C2385" s="47">
        <v>5376</v>
      </c>
      <c r="D2385" s="44">
        <v>301004</v>
      </c>
    </row>
    <row r="2386" spans="1:4" x14ac:dyDescent="0.35">
      <c r="A2386" s="45" t="s">
        <v>45</v>
      </c>
      <c r="B2386" s="44" t="s">
        <v>302</v>
      </c>
      <c r="C2386" s="47">
        <v>862</v>
      </c>
      <c r="D2386" s="44">
        <v>42932</v>
      </c>
    </row>
    <row r="2387" spans="1:4" x14ac:dyDescent="0.35">
      <c r="A2387" s="45" t="s">
        <v>45</v>
      </c>
      <c r="B2387" s="44" t="s">
        <v>7</v>
      </c>
      <c r="C2387" s="47">
        <v>87</v>
      </c>
      <c r="D2387" s="44">
        <v>25909</v>
      </c>
    </row>
    <row r="2388" spans="1:4" x14ac:dyDescent="0.35">
      <c r="A2388" s="45" t="s">
        <v>45</v>
      </c>
      <c r="B2388" s="44" t="s">
        <v>20</v>
      </c>
      <c r="C2388" s="47">
        <v>3588</v>
      </c>
      <c r="D2388" s="44">
        <v>227712</v>
      </c>
    </row>
    <row r="2389" spans="1:4" x14ac:dyDescent="0.35">
      <c r="A2389" s="45" t="s">
        <v>45</v>
      </c>
      <c r="B2389" s="44" t="s">
        <v>8</v>
      </c>
      <c r="C2389" s="47">
        <v>20</v>
      </c>
      <c r="D2389" s="44">
        <v>10064</v>
      </c>
    </row>
    <row r="2390" spans="1:4" x14ac:dyDescent="0.35">
      <c r="A2390" s="45" t="s">
        <v>45</v>
      </c>
      <c r="B2390" s="44" t="s">
        <v>323</v>
      </c>
      <c r="C2390" s="47">
        <v>0</v>
      </c>
      <c r="D2390" s="44">
        <v>0</v>
      </c>
    </row>
    <row r="2391" spans="1:4" x14ac:dyDescent="0.35">
      <c r="A2391" s="45" t="s">
        <v>45</v>
      </c>
      <c r="B2391" s="44" t="s">
        <v>324</v>
      </c>
      <c r="C2391" s="47">
        <v>125</v>
      </c>
      <c r="D2391" s="44">
        <v>4753</v>
      </c>
    </row>
    <row r="2392" spans="1:4" x14ac:dyDescent="0.35">
      <c r="A2392" s="45" t="s">
        <v>45</v>
      </c>
      <c r="B2392" s="44" t="s">
        <v>325</v>
      </c>
      <c r="C2392" s="47">
        <v>0</v>
      </c>
      <c r="D2392" s="44">
        <v>0</v>
      </c>
    </row>
    <row r="2393" spans="1:4" x14ac:dyDescent="0.35">
      <c r="A2393" s="45" t="s">
        <v>45</v>
      </c>
      <c r="B2393" s="44" t="s">
        <v>891</v>
      </c>
      <c r="C2393" s="47">
        <v>16</v>
      </c>
      <c r="D2393" s="44">
        <v>505</v>
      </c>
    </row>
    <row r="2394" spans="1:4" x14ac:dyDescent="0.35">
      <c r="A2394" s="45" t="s">
        <v>45</v>
      </c>
      <c r="B2394" s="44" t="s">
        <v>905</v>
      </c>
      <c r="C2394" s="47">
        <v>331</v>
      </c>
      <c r="D2394" s="44">
        <v>10208</v>
      </c>
    </row>
    <row r="2395" spans="1:4" x14ac:dyDescent="0.35">
      <c r="A2395" s="45" t="s">
        <v>45</v>
      </c>
      <c r="B2395" s="44" t="s">
        <v>345</v>
      </c>
      <c r="C2395" s="47">
        <v>201</v>
      </c>
      <c r="D2395" s="44">
        <v>20537</v>
      </c>
    </row>
    <row r="2396" spans="1:4" x14ac:dyDescent="0.35">
      <c r="A2396" s="45" t="s">
        <v>45</v>
      </c>
      <c r="B2396" s="44" t="s">
        <v>353</v>
      </c>
      <c r="C2396" s="47">
        <v>1272</v>
      </c>
      <c r="D2396" s="44">
        <v>129170</v>
      </c>
    </row>
    <row r="2397" spans="1:4" x14ac:dyDescent="0.35">
      <c r="A2397" s="45" t="s">
        <v>45</v>
      </c>
      <c r="B2397" s="44" t="s">
        <v>356</v>
      </c>
      <c r="C2397" s="47">
        <v>10126</v>
      </c>
      <c r="D2397" s="44">
        <v>156614</v>
      </c>
    </row>
    <row r="2398" spans="1:4" x14ac:dyDescent="0.35">
      <c r="A2398" s="45" t="s">
        <v>45</v>
      </c>
      <c r="B2398" s="44" t="s">
        <v>363</v>
      </c>
      <c r="C2398" s="47">
        <v>23235</v>
      </c>
      <c r="D2398" s="44">
        <v>403829</v>
      </c>
    </row>
    <row r="2399" spans="1:4" x14ac:dyDescent="0.35">
      <c r="A2399" s="45" t="s">
        <v>45</v>
      </c>
      <c r="B2399" s="44" t="s">
        <v>892</v>
      </c>
      <c r="C2399" s="47">
        <v>3249</v>
      </c>
      <c r="D2399" s="44">
        <v>59917</v>
      </c>
    </row>
    <row r="2400" spans="1:4" x14ac:dyDescent="0.35">
      <c r="A2400" s="45" t="s">
        <v>45</v>
      </c>
      <c r="B2400" s="44" t="s">
        <v>906</v>
      </c>
      <c r="C2400" s="47">
        <v>11503</v>
      </c>
      <c r="D2400" s="44">
        <v>212128</v>
      </c>
    </row>
    <row r="2401" spans="1:4" x14ac:dyDescent="0.35">
      <c r="A2401" s="45" t="s">
        <v>45</v>
      </c>
      <c r="B2401" s="44" t="s">
        <v>893</v>
      </c>
      <c r="C2401" s="47">
        <v>225</v>
      </c>
      <c r="D2401" s="44">
        <v>2241</v>
      </c>
    </row>
    <row r="2402" spans="1:4" x14ac:dyDescent="0.35">
      <c r="A2402" s="45" t="s">
        <v>45</v>
      </c>
      <c r="B2402" s="44" t="s">
        <v>907</v>
      </c>
      <c r="C2402" s="47">
        <v>6527</v>
      </c>
      <c r="D2402" s="44">
        <v>65105</v>
      </c>
    </row>
    <row r="2403" spans="1:4" x14ac:dyDescent="0.35">
      <c r="A2403" s="45" t="s">
        <v>45</v>
      </c>
      <c r="B2403" s="44" t="s">
        <v>370</v>
      </c>
      <c r="C2403" s="47">
        <v>1782</v>
      </c>
      <c r="D2403" s="44">
        <v>30071</v>
      </c>
    </row>
    <row r="2404" spans="1:4" x14ac:dyDescent="0.35">
      <c r="A2404" s="45" t="s">
        <v>45</v>
      </c>
      <c r="B2404" s="44" t="s">
        <v>374</v>
      </c>
      <c r="C2404" s="47">
        <v>373</v>
      </c>
      <c r="D2404" s="44">
        <v>288797</v>
      </c>
    </row>
    <row r="2405" spans="1:4" x14ac:dyDescent="0.35">
      <c r="A2405" s="45" t="s">
        <v>45</v>
      </c>
      <c r="B2405" s="44" t="s">
        <v>894</v>
      </c>
      <c r="C2405" s="47">
        <v>269</v>
      </c>
      <c r="D2405" s="44">
        <v>5221</v>
      </c>
    </row>
    <row r="2406" spans="1:4" x14ac:dyDescent="0.35">
      <c r="A2406" s="45" t="s">
        <v>45</v>
      </c>
      <c r="B2406" s="44" t="s">
        <v>908</v>
      </c>
      <c r="C2406" s="47">
        <v>2533</v>
      </c>
      <c r="D2406" s="44">
        <v>49081</v>
      </c>
    </row>
    <row r="2407" spans="1:4" x14ac:dyDescent="0.35">
      <c r="A2407" s="45" t="s">
        <v>45</v>
      </c>
      <c r="B2407" s="44" t="s">
        <v>380</v>
      </c>
      <c r="C2407" s="47">
        <v>58</v>
      </c>
      <c r="D2407" s="44">
        <v>51238</v>
      </c>
    </row>
    <row r="2408" spans="1:4" x14ac:dyDescent="0.35">
      <c r="A2408" s="45" t="s">
        <v>45</v>
      </c>
      <c r="B2408" s="44" t="s">
        <v>22</v>
      </c>
      <c r="C2408" s="47">
        <v>759</v>
      </c>
      <c r="D2408" s="44">
        <v>30382</v>
      </c>
    </row>
    <row r="2409" spans="1:4" x14ac:dyDescent="0.35">
      <c r="A2409" s="45" t="s">
        <v>45</v>
      </c>
      <c r="B2409" s="44" t="s">
        <v>381</v>
      </c>
      <c r="C2409" s="47">
        <v>279</v>
      </c>
      <c r="D2409" s="44">
        <v>204700</v>
      </c>
    </row>
    <row r="2410" spans="1:4" x14ac:dyDescent="0.35">
      <c r="A2410" s="45" t="s">
        <v>95</v>
      </c>
      <c r="B2410" s="44" t="s">
        <v>883</v>
      </c>
      <c r="C2410" s="47">
        <v>397</v>
      </c>
      <c r="D2410" s="44">
        <v>14334</v>
      </c>
    </row>
    <row r="2411" spans="1:4" x14ac:dyDescent="0.35">
      <c r="A2411" s="45" t="s">
        <v>95</v>
      </c>
      <c r="B2411" s="44" t="s">
        <v>897</v>
      </c>
      <c r="C2411" s="47">
        <v>1519</v>
      </c>
      <c r="D2411" s="44">
        <v>54891</v>
      </c>
    </row>
    <row r="2412" spans="1:4" x14ac:dyDescent="0.35">
      <c r="A2412" s="45" t="s">
        <v>195</v>
      </c>
      <c r="B2412" s="44" t="s">
        <v>147</v>
      </c>
      <c r="C2412" s="47">
        <v>1049</v>
      </c>
      <c r="D2412" s="44">
        <v>108201</v>
      </c>
    </row>
    <row r="2413" spans="1:4" x14ac:dyDescent="0.35">
      <c r="A2413" s="45" t="s">
        <v>80</v>
      </c>
      <c r="B2413" s="44" t="s">
        <v>77</v>
      </c>
      <c r="C2413" s="47">
        <v>5645</v>
      </c>
      <c r="D2413" s="44">
        <v>658769</v>
      </c>
    </row>
    <row r="2414" spans="1:4" x14ac:dyDescent="0.35">
      <c r="A2414" s="45" t="s">
        <v>80</v>
      </c>
      <c r="B2414" s="44" t="s">
        <v>884</v>
      </c>
      <c r="C2414" s="47">
        <v>1</v>
      </c>
      <c r="D2414" s="44">
        <v>47</v>
      </c>
    </row>
    <row r="2415" spans="1:4" x14ac:dyDescent="0.35">
      <c r="A2415" s="45" t="s">
        <v>80</v>
      </c>
      <c r="B2415" s="44" t="s">
        <v>898</v>
      </c>
      <c r="C2415" s="47">
        <v>20</v>
      </c>
      <c r="D2415" s="44">
        <v>657</v>
      </c>
    </row>
    <row r="2416" spans="1:4" x14ac:dyDescent="0.35">
      <c r="A2416" s="45" t="s">
        <v>80</v>
      </c>
      <c r="B2416" s="44" t="s">
        <v>888</v>
      </c>
      <c r="C2416" s="47">
        <v>1345</v>
      </c>
      <c r="D2416" s="44">
        <v>156090</v>
      </c>
    </row>
    <row r="2417" spans="1:4" x14ac:dyDescent="0.35">
      <c r="A2417" s="45" t="s">
        <v>80</v>
      </c>
      <c r="B2417" s="44" t="s">
        <v>902</v>
      </c>
      <c r="C2417" s="47">
        <v>18120</v>
      </c>
      <c r="D2417" s="44">
        <v>2103630</v>
      </c>
    </row>
    <row r="2418" spans="1:4" x14ac:dyDescent="0.35">
      <c r="A2418" s="45" t="s">
        <v>80</v>
      </c>
      <c r="B2418" s="44" t="s">
        <v>303</v>
      </c>
      <c r="C2418" s="47">
        <v>189</v>
      </c>
      <c r="D2418" s="44">
        <v>6863</v>
      </c>
    </row>
    <row r="2419" spans="1:4" x14ac:dyDescent="0.35">
      <c r="A2419" s="45" t="s">
        <v>80</v>
      </c>
      <c r="B2419" s="44" t="s">
        <v>892</v>
      </c>
      <c r="C2419" s="47">
        <v>5060</v>
      </c>
      <c r="D2419" s="44">
        <v>83052</v>
      </c>
    </row>
    <row r="2420" spans="1:4" x14ac:dyDescent="0.35">
      <c r="A2420" s="45" t="s">
        <v>80</v>
      </c>
      <c r="B2420" s="44" t="s">
        <v>906</v>
      </c>
      <c r="C2420" s="47">
        <v>22897</v>
      </c>
      <c r="D2420" s="44">
        <v>375822</v>
      </c>
    </row>
    <row r="2421" spans="1:4" x14ac:dyDescent="0.35">
      <c r="A2421" s="45" t="s">
        <v>80</v>
      </c>
      <c r="B2421" s="44" t="s">
        <v>893</v>
      </c>
      <c r="C2421" s="47">
        <v>43</v>
      </c>
      <c r="D2421" s="44">
        <v>1627</v>
      </c>
    </row>
    <row r="2422" spans="1:4" x14ac:dyDescent="0.35">
      <c r="A2422" s="45" t="s">
        <v>80</v>
      </c>
      <c r="B2422" s="44" t="s">
        <v>907</v>
      </c>
      <c r="C2422" s="47">
        <v>1070</v>
      </c>
      <c r="D2422" s="44">
        <v>40440</v>
      </c>
    </row>
    <row r="2423" spans="1:4" x14ac:dyDescent="0.35">
      <c r="A2423" s="45" t="s">
        <v>80</v>
      </c>
      <c r="B2423" s="44" t="s">
        <v>894</v>
      </c>
      <c r="C2423" s="47">
        <v>1020</v>
      </c>
      <c r="D2423" s="44">
        <v>21358</v>
      </c>
    </row>
    <row r="2424" spans="1:4" x14ac:dyDescent="0.35">
      <c r="A2424" s="45" t="s">
        <v>80</v>
      </c>
      <c r="B2424" s="44" t="s">
        <v>908</v>
      </c>
      <c r="C2424" s="47">
        <v>1385</v>
      </c>
      <c r="D2424" s="44">
        <v>28995</v>
      </c>
    </row>
    <row r="2425" spans="1:4" x14ac:dyDescent="0.35">
      <c r="A2425" s="45" t="s">
        <v>301</v>
      </c>
      <c r="B2425" s="44" t="s">
        <v>268</v>
      </c>
      <c r="C2425" s="47">
        <v>3056</v>
      </c>
      <c r="D2425" s="44">
        <v>219196</v>
      </c>
    </row>
    <row r="2426" spans="1:4" x14ac:dyDescent="0.35">
      <c r="A2426" s="45" t="s">
        <v>318</v>
      </c>
      <c r="B2426" s="44" t="s">
        <v>20</v>
      </c>
      <c r="C2426" s="47">
        <v>4244</v>
      </c>
      <c r="D2426" s="44">
        <v>322934</v>
      </c>
    </row>
    <row r="2427" spans="1:4" x14ac:dyDescent="0.35">
      <c r="A2427" s="45" t="s">
        <v>138</v>
      </c>
      <c r="B2427" s="44" t="s">
        <v>885</v>
      </c>
      <c r="C2427" s="47">
        <v>31</v>
      </c>
      <c r="D2427" s="44">
        <v>798</v>
      </c>
    </row>
    <row r="2428" spans="1:4" x14ac:dyDescent="0.35">
      <c r="A2428" s="45" t="s">
        <v>138</v>
      </c>
      <c r="B2428" s="44" t="s">
        <v>899</v>
      </c>
      <c r="C2428" s="47">
        <v>3102</v>
      </c>
      <c r="D2428" s="44">
        <v>80813</v>
      </c>
    </row>
    <row r="2429" spans="1:4" x14ac:dyDescent="0.35">
      <c r="A2429" s="45" t="s">
        <v>261</v>
      </c>
      <c r="B2429" s="44" t="s">
        <v>890</v>
      </c>
      <c r="C2429" s="47">
        <v>42</v>
      </c>
      <c r="D2429" s="44">
        <v>1316</v>
      </c>
    </row>
    <row r="2430" spans="1:4" x14ac:dyDescent="0.35">
      <c r="A2430" s="45" t="s">
        <v>261</v>
      </c>
      <c r="B2430" s="44" t="s">
        <v>904</v>
      </c>
      <c r="C2430" s="47">
        <v>2885</v>
      </c>
      <c r="D2430" s="44">
        <v>90102</v>
      </c>
    </row>
    <row r="2431" spans="1:4" x14ac:dyDescent="0.35">
      <c r="A2431" s="45" t="s">
        <v>211</v>
      </c>
      <c r="B2431" s="44" t="s">
        <v>901</v>
      </c>
      <c r="C2431" s="47">
        <v>1626</v>
      </c>
      <c r="D2431" s="44">
        <v>43519</v>
      </c>
    </row>
    <row r="2432" spans="1:4" x14ac:dyDescent="0.35">
      <c r="A2432" s="45" t="s">
        <v>211</v>
      </c>
      <c r="B2432" s="44" t="s">
        <v>893</v>
      </c>
      <c r="C2432" s="47">
        <v>1</v>
      </c>
      <c r="D2432" s="44">
        <v>32</v>
      </c>
    </row>
    <row r="2433" spans="1:4" x14ac:dyDescent="0.35">
      <c r="A2433" s="45" t="s">
        <v>211</v>
      </c>
      <c r="B2433" s="44" t="s">
        <v>907</v>
      </c>
      <c r="C2433" s="47">
        <v>524</v>
      </c>
      <c r="D2433" s="44">
        <v>19357</v>
      </c>
    </row>
    <row r="2434" spans="1:4" x14ac:dyDescent="0.35">
      <c r="A2434" s="45" t="s">
        <v>139</v>
      </c>
      <c r="B2434" s="44" t="s">
        <v>885</v>
      </c>
      <c r="C2434" s="47">
        <v>2</v>
      </c>
      <c r="D2434" s="44">
        <v>54</v>
      </c>
    </row>
    <row r="2435" spans="1:4" x14ac:dyDescent="0.35">
      <c r="A2435" s="45" t="s">
        <v>139</v>
      </c>
      <c r="B2435" s="44" t="s">
        <v>899</v>
      </c>
      <c r="C2435" s="47">
        <v>3538</v>
      </c>
      <c r="D2435" s="44">
        <v>95244</v>
      </c>
    </row>
    <row r="2436" spans="1:4" x14ac:dyDescent="0.35">
      <c r="A2436" s="45" t="s">
        <v>39</v>
      </c>
      <c r="B2436" s="44" t="s">
        <v>881</v>
      </c>
      <c r="C2436" s="47">
        <v>388</v>
      </c>
      <c r="D2436" s="44">
        <v>13280</v>
      </c>
    </row>
    <row r="2437" spans="1:4" x14ac:dyDescent="0.35">
      <c r="A2437" s="45" t="s">
        <v>39</v>
      </c>
      <c r="B2437" s="44" t="s">
        <v>895</v>
      </c>
      <c r="C2437" s="47">
        <v>306</v>
      </c>
      <c r="D2437" s="44">
        <v>10465</v>
      </c>
    </row>
    <row r="2438" spans="1:4" x14ac:dyDescent="0.35">
      <c r="A2438" s="45" t="s">
        <v>39</v>
      </c>
      <c r="B2438" s="44" t="s">
        <v>882</v>
      </c>
      <c r="C2438" s="47">
        <v>152</v>
      </c>
      <c r="D2438" s="44">
        <v>2756</v>
      </c>
    </row>
    <row r="2439" spans="1:4" x14ac:dyDescent="0.35">
      <c r="A2439" s="45" t="s">
        <v>39</v>
      </c>
      <c r="B2439" s="44" t="s">
        <v>896</v>
      </c>
      <c r="C2439" s="47">
        <v>413</v>
      </c>
      <c r="D2439" s="44">
        <v>7486</v>
      </c>
    </row>
    <row r="2440" spans="1:4" x14ac:dyDescent="0.35">
      <c r="A2440" s="45" t="s">
        <v>39</v>
      </c>
      <c r="B2440" s="44" t="s">
        <v>72</v>
      </c>
      <c r="C2440" s="47">
        <v>5</v>
      </c>
      <c r="D2440" s="44">
        <v>112</v>
      </c>
    </row>
    <row r="2441" spans="1:4" x14ac:dyDescent="0.35">
      <c r="A2441" s="45" t="s">
        <v>39</v>
      </c>
      <c r="B2441" s="44" t="s">
        <v>77</v>
      </c>
      <c r="C2441" s="47">
        <v>458</v>
      </c>
      <c r="D2441" s="44">
        <v>103557</v>
      </c>
    </row>
    <row r="2442" spans="1:4" x14ac:dyDescent="0.35">
      <c r="A2442" s="45" t="s">
        <v>39</v>
      </c>
      <c r="B2442" s="44" t="s">
        <v>884</v>
      </c>
      <c r="C2442" s="47">
        <v>11</v>
      </c>
      <c r="D2442" s="44">
        <v>363</v>
      </c>
    </row>
    <row r="2443" spans="1:4" x14ac:dyDescent="0.35">
      <c r="A2443" s="45" t="s">
        <v>39</v>
      </c>
      <c r="B2443" s="44" t="s">
        <v>898</v>
      </c>
      <c r="C2443" s="47">
        <v>1334</v>
      </c>
      <c r="D2443" s="44">
        <v>43721</v>
      </c>
    </row>
    <row r="2444" spans="1:4" x14ac:dyDescent="0.35">
      <c r="A2444" s="45" t="s">
        <v>39</v>
      </c>
      <c r="B2444" s="44" t="s">
        <v>885</v>
      </c>
      <c r="C2444" s="47">
        <v>9</v>
      </c>
      <c r="D2444" s="44">
        <v>242</v>
      </c>
    </row>
    <row r="2445" spans="1:4" x14ac:dyDescent="0.35">
      <c r="A2445" s="45" t="s">
        <v>39</v>
      </c>
      <c r="B2445" s="44" t="s">
        <v>899</v>
      </c>
      <c r="C2445" s="47">
        <v>878</v>
      </c>
      <c r="D2445" s="44">
        <v>23700</v>
      </c>
    </row>
    <row r="2446" spans="1:4" x14ac:dyDescent="0.35">
      <c r="A2446" s="45" t="s">
        <v>39</v>
      </c>
      <c r="B2446" s="44" t="s">
        <v>140</v>
      </c>
      <c r="C2446" s="47">
        <v>258</v>
      </c>
      <c r="D2446" s="44">
        <v>27571</v>
      </c>
    </row>
    <row r="2447" spans="1:4" x14ac:dyDescent="0.35">
      <c r="A2447" s="45" t="s">
        <v>39</v>
      </c>
      <c r="B2447" s="44" t="s">
        <v>145</v>
      </c>
      <c r="C2447" s="47">
        <v>422</v>
      </c>
      <c r="D2447" s="44">
        <v>173935</v>
      </c>
    </row>
    <row r="2448" spans="1:4" x14ac:dyDescent="0.35">
      <c r="A2448" s="45" t="s">
        <v>39</v>
      </c>
      <c r="B2448" s="44" t="s">
        <v>199</v>
      </c>
      <c r="C2448" s="47">
        <v>48</v>
      </c>
      <c r="D2448" s="44">
        <v>7960</v>
      </c>
    </row>
    <row r="2449" spans="1:4" x14ac:dyDescent="0.35">
      <c r="A2449" s="45" t="s">
        <v>39</v>
      </c>
      <c r="B2449" s="44" t="s">
        <v>147</v>
      </c>
      <c r="C2449" s="47">
        <v>1458</v>
      </c>
      <c r="D2449" s="44">
        <v>26375</v>
      </c>
    </row>
    <row r="2450" spans="1:4" x14ac:dyDescent="0.35">
      <c r="A2450" s="45" t="s">
        <v>39</v>
      </c>
      <c r="B2450" s="44" t="s">
        <v>202</v>
      </c>
      <c r="C2450" s="47">
        <v>190</v>
      </c>
      <c r="D2450" s="44">
        <v>5663</v>
      </c>
    </row>
    <row r="2451" spans="1:4" x14ac:dyDescent="0.35">
      <c r="A2451" s="45" t="s">
        <v>39</v>
      </c>
      <c r="B2451" s="44" t="s">
        <v>901</v>
      </c>
      <c r="C2451" s="47">
        <v>115</v>
      </c>
      <c r="D2451" s="44">
        <v>3296</v>
      </c>
    </row>
    <row r="2452" spans="1:4" x14ac:dyDescent="0.35">
      <c r="A2452" s="45" t="s">
        <v>39</v>
      </c>
      <c r="B2452" s="44" t="s">
        <v>213</v>
      </c>
      <c r="C2452" s="47">
        <v>343</v>
      </c>
      <c r="D2452" s="44">
        <v>28071</v>
      </c>
    </row>
    <row r="2453" spans="1:4" x14ac:dyDescent="0.35">
      <c r="A2453" s="45" t="s">
        <v>39</v>
      </c>
      <c r="B2453" s="44" t="s">
        <v>903</v>
      </c>
      <c r="C2453" s="47">
        <v>981</v>
      </c>
      <c r="D2453" s="44">
        <v>52201</v>
      </c>
    </row>
    <row r="2454" spans="1:4" x14ac:dyDescent="0.35">
      <c r="A2454" s="45" t="s">
        <v>39</v>
      </c>
      <c r="B2454" s="44" t="s">
        <v>890</v>
      </c>
      <c r="C2454" s="47">
        <v>2</v>
      </c>
      <c r="D2454" s="44">
        <v>76</v>
      </c>
    </row>
    <row r="2455" spans="1:4" x14ac:dyDescent="0.35">
      <c r="A2455" s="45" t="s">
        <v>39</v>
      </c>
      <c r="B2455" s="44" t="s">
        <v>904</v>
      </c>
      <c r="C2455" s="47">
        <v>2123</v>
      </c>
      <c r="D2455" s="44">
        <v>70173</v>
      </c>
    </row>
    <row r="2456" spans="1:4" x14ac:dyDescent="0.35">
      <c r="A2456" s="45" t="s">
        <v>39</v>
      </c>
      <c r="B2456" s="44" t="s">
        <v>262</v>
      </c>
      <c r="C2456" s="47">
        <v>1818</v>
      </c>
      <c r="D2456" s="44">
        <v>45331</v>
      </c>
    </row>
    <row r="2457" spans="1:4" x14ac:dyDescent="0.35">
      <c r="A2457" s="45" t="s">
        <v>39</v>
      </c>
      <c r="B2457" s="44" t="s">
        <v>268</v>
      </c>
      <c r="C2457" s="47">
        <v>2818</v>
      </c>
      <c r="D2457" s="44">
        <v>165766</v>
      </c>
    </row>
    <row r="2458" spans="1:4" x14ac:dyDescent="0.35">
      <c r="A2458" s="45" t="s">
        <v>39</v>
      </c>
      <c r="B2458" s="44" t="s">
        <v>303</v>
      </c>
      <c r="C2458" s="47">
        <v>543</v>
      </c>
      <c r="D2458" s="44">
        <v>19787</v>
      </c>
    </row>
    <row r="2459" spans="1:4" x14ac:dyDescent="0.35">
      <c r="A2459" s="45" t="s">
        <v>39</v>
      </c>
      <c r="B2459" s="44" t="s">
        <v>20</v>
      </c>
      <c r="C2459" s="47">
        <v>1648</v>
      </c>
      <c r="D2459" s="44">
        <v>126832</v>
      </c>
    </row>
    <row r="2460" spans="1:4" x14ac:dyDescent="0.35">
      <c r="A2460" s="45" t="s">
        <v>39</v>
      </c>
      <c r="B2460" s="44" t="s">
        <v>356</v>
      </c>
      <c r="C2460" s="47">
        <v>14374</v>
      </c>
      <c r="D2460" s="44">
        <v>219566</v>
      </c>
    </row>
    <row r="2461" spans="1:4" x14ac:dyDescent="0.35">
      <c r="A2461" s="45" t="s">
        <v>39</v>
      </c>
      <c r="B2461" s="44" t="s">
        <v>363</v>
      </c>
      <c r="C2461" s="47">
        <v>6407</v>
      </c>
      <c r="D2461" s="44">
        <v>102201</v>
      </c>
    </row>
    <row r="2462" spans="1:4" x14ac:dyDescent="0.35">
      <c r="A2462" s="45" t="s">
        <v>39</v>
      </c>
      <c r="B2462" s="44" t="s">
        <v>892</v>
      </c>
      <c r="C2462" s="47">
        <v>316</v>
      </c>
      <c r="D2462" s="44">
        <v>4523</v>
      </c>
    </row>
    <row r="2463" spans="1:4" x14ac:dyDescent="0.35">
      <c r="A2463" s="45" t="s">
        <v>39</v>
      </c>
      <c r="B2463" s="44" t="s">
        <v>906</v>
      </c>
      <c r="C2463" s="47">
        <v>4169</v>
      </c>
      <c r="D2463" s="44">
        <v>59589</v>
      </c>
    </row>
    <row r="2464" spans="1:4" x14ac:dyDescent="0.35">
      <c r="A2464" s="45" t="s">
        <v>39</v>
      </c>
      <c r="B2464" s="44" t="s">
        <v>893</v>
      </c>
      <c r="C2464" s="47">
        <v>78</v>
      </c>
      <c r="D2464" s="44">
        <v>1686</v>
      </c>
    </row>
    <row r="2465" spans="1:4" x14ac:dyDescent="0.35">
      <c r="A2465" s="45" t="s">
        <v>39</v>
      </c>
      <c r="B2465" s="44" t="s">
        <v>907</v>
      </c>
      <c r="C2465" s="47">
        <v>4367</v>
      </c>
      <c r="D2465" s="44">
        <v>93802</v>
      </c>
    </row>
    <row r="2466" spans="1:4" x14ac:dyDescent="0.35">
      <c r="A2466" s="45" t="s">
        <v>39</v>
      </c>
      <c r="B2466" s="44" t="s">
        <v>370</v>
      </c>
      <c r="C2466" s="47">
        <v>375</v>
      </c>
      <c r="D2466" s="44">
        <v>5797</v>
      </c>
    </row>
    <row r="2467" spans="1:4" x14ac:dyDescent="0.35">
      <c r="A2467" s="45" t="s">
        <v>39</v>
      </c>
      <c r="B2467" s="44" t="s">
        <v>894</v>
      </c>
      <c r="C2467" s="47">
        <v>149</v>
      </c>
      <c r="D2467" s="44">
        <v>2524</v>
      </c>
    </row>
    <row r="2468" spans="1:4" x14ac:dyDescent="0.35">
      <c r="A2468" s="45" t="s">
        <v>39</v>
      </c>
      <c r="B2468" s="44" t="s">
        <v>908</v>
      </c>
      <c r="C2468" s="47">
        <v>3202</v>
      </c>
      <c r="D2468" s="44">
        <v>54352</v>
      </c>
    </row>
    <row r="2469" spans="1:4" x14ac:dyDescent="0.35">
      <c r="A2469" s="45" t="s">
        <v>39</v>
      </c>
      <c r="B2469" s="44" t="s">
        <v>22</v>
      </c>
      <c r="C2469" s="47">
        <v>445</v>
      </c>
      <c r="D2469" s="44">
        <v>30445</v>
      </c>
    </row>
    <row r="2470" spans="1:4" x14ac:dyDescent="0.35">
      <c r="A2470" s="45" t="s">
        <v>10</v>
      </c>
      <c r="B2470" s="44" t="s">
        <v>40</v>
      </c>
      <c r="C2470" s="47">
        <v>123</v>
      </c>
      <c r="D2470" s="44">
        <v>19620</v>
      </c>
    </row>
    <row r="2471" spans="1:4" x14ac:dyDescent="0.35">
      <c r="A2471" s="45" t="s">
        <v>10</v>
      </c>
      <c r="B2471" s="44" t="s">
        <v>882</v>
      </c>
      <c r="C2471" s="47">
        <v>517</v>
      </c>
      <c r="D2471" s="44">
        <v>9340</v>
      </c>
    </row>
    <row r="2472" spans="1:4" x14ac:dyDescent="0.35">
      <c r="A2472" s="45" t="s">
        <v>10</v>
      </c>
      <c r="B2472" s="44" t="s">
        <v>896</v>
      </c>
      <c r="C2472" s="47">
        <v>1412</v>
      </c>
      <c r="D2472" s="44">
        <v>25487</v>
      </c>
    </row>
    <row r="2473" spans="1:4" x14ac:dyDescent="0.35">
      <c r="A2473" s="45" t="s">
        <v>10</v>
      </c>
      <c r="B2473" s="44" t="s">
        <v>74</v>
      </c>
      <c r="C2473" s="47">
        <v>97</v>
      </c>
      <c r="D2473" s="44">
        <v>33699</v>
      </c>
    </row>
    <row r="2474" spans="1:4" x14ac:dyDescent="0.35">
      <c r="A2474" s="45" t="s">
        <v>10</v>
      </c>
      <c r="B2474" s="44" t="s">
        <v>77</v>
      </c>
      <c r="C2474" s="47">
        <v>6028</v>
      </c>
      <c r="D2474" s="44">
        <v>606402</v>
      </c>
    </row>
    <row r="2475" spans="1:4" x14ac:dyDescent="0.35">
      <c r="A2475" s="45" t="s">
        <v>10</v>
      </c>
      <c r="B2475" s="44" t="s">
        <v>883</v>
      </c>
      <c r="C2475" s="47">
        <v>96</v>
      </c>
      <c r="D2475" s="44">
        <v>3486</v>
      </c>
    </row>
    <row r="2476" spans="1:4" x14ac:dyDescent="0.35">
      <c r="A2476" s="45" t="s">
        <v>10</v>
      </c>
      <c r="B2476" s="44" t="s">
        <v>897</v>
      </c>
      <c r="C2476" s="47">
        <v>219</v>
      </c>
      <c r="D2476" s="44">
        <v>7891</v>
      </c>
    </row>
    <row r="2477" spans="1:4" x14ac:dyDescent="0.35">
      <c r="A2477" s="45" t="s">
        <v>10</v>
      </c>
      <c r="B2477" s="44" t="s">
        <v>884</v>
      </c>
      <c r="C2477" s="47">
        <v>19</v>
      </c>
      <c r="D2477" s="44">
        <v>625</v>
      </c>
    </row>
    <row r="2478" spans="1:4" x14ac:dyDescent="0.35">
      <c r="A2478" s="45" t="s">
        <v>10</v>
      </c>
      <c r="B2478" s="44" t="s">
        <v>898</v>
      </c>
      <c r="C2478" s="47">
        <v>1847</v>
      </c>
      <c r="D2478" s="44">
        <v>59718</v>
      </c>
    </row>
    <row r="2479" spans="1:4" x14ac:dyDescent="0.35">
      <c r="A2479" s="45" t="s">
        <v>10</v>
      </c>
      <c r="B2479" s="44" t="s">
        <v>140</v>
      </c>
      <c r="C2479" s="47">
        <v>655</v>
      </c>
      <c r="D2479" s="44">
        <v>54754</v>
      </c>
    </row>
    <row r="2480" spans="1:4" x14ac:dyDescent="0.35">
      <c r="A2480" s="45" t="s">
        <v>10</v>
      </c>
      <c r="B2480" s="44" t="s">
        <v>145</v>
      </c>
      <c r="C2480" s="47">
        <v>1029</v>
      </c>
      <c r="D2480" s="44">
        <v>251209</v>
      </c>
    </row>
    <row r="2481" spans="1:4" x14ac:dyDescent="0.35">
      <c r="A2481" s="45" t="s">
        <v>10</v>
      </c>
      <c r="B2481" s="44" t="s">
        <v>199</v>
      </c>
      <c r="C2481" s="47">
        <v>169</v>
      </c>
      <c r="D2481" s="44">
        <v>187878</v>
      </c>
    </row>
    <row r="2482" spans="1:4" x14ac:dyDescent="0.35">
      <c r="A2482" s="45" t="s">
        <v>10</v>
      </c>
      <c r="B2482" s="44" t="s">
        <v>147</v>
      </c>
      <c r="C2482" s="47">
        <v>453</v>
      </c>
      <c r="D2482" s="44">
        <v>7296</v>
      </c>
    </row>
    <row r="2483" spans="1:4" x14ac:dyDescent="0.35">
      <c r="A2483" s="45" t="s">
        <v>10</v>
      </c>
      <c r="B2483" s="44" t="s">
        <v>202</v>
      </c>
      <c r="C2483" s="47">
        <v>378</v>
      </c>
      <c r="D2483" s="44">
        <v>10840</v>
      </c>
    </row>
    <row r="2484" spans="1:4" x14ac:dyDescent="0.35">
      <c r="A2484" s="45" t="s">
        <v>10</v>
      </c>
      <c r="B2484" s="44" t="s">
        <v>203</v>
      </c>
      <c r="C2484" s="47">
        <v>19</v>
      </c>
      <c r="D2484" s="44">
        <v>1374</v>
      </c>
    </row>
    <row r="2485" spans="1:4" x14ac:dyDescent="0.35">
      <c r="A2485" s="45" t="s">
        <v>10</v>
      </c>
      <c r="B2485" s="44" t="s">
        <v>901</v>
      </c>
      <c r="C2485" s="47">
        <v>358</v>
      </c>
      <c r="D2485" s="44">
        <v>9604</v>
      </c>
    </row>
    <row r="2486" spans="1:4" x14ac:dyDescent="0.35">
      <c r="A2486" s="45" t="s">
        <v>10</v>
      </c>
      <c r="B2486" s="44" t="s">
        <v>888</v>
      </c>
      <c r="C2486" s="47">
        <v>171</v>
      </c>
      <c r="D2486" s="44">
        <v>20131</v>
      </c>
    </row>
    <row r="2487" spans="1:4" x14ac:dyDescent="0.35">
      <c r="A2487" s="45" t="s">
        <v>10</v>
      </c>
      <c r="B2487" s="44" t="s">
        <v>902</v>
      </c>
      <c r="C2487" s="47">
        <v>2473</v>
      </c>
      <c r="D2487" s="44">
        <v>291348</v>
      </c>
    </row>
    <row r="2488" spans="1:4" x14ac:dyDescent="0.35">
      <c r="A2488" s="45" t="s">
        <v>10</v>
      </c>
      <c r="B2488" s="44" t="s">
        <v>213</v>
      </c>
      <c r="C2488" s="47">
        <v>1979</v>
      </c>
      <c r="D2488" s="44">
        <v>72271</v>
      </c>
    </row>
    <row r="2489" spans="1:4" x14ac:dyDescent="0.35">
      <c r="A2489" s="45" t="s">
        <v>10</v>
      </c>
      <c r="B2489" s="44" t="s">
        <v>18</v>
      </c>
      <c r="C2489" s="47">
        <v>1679</v>
      </c>
      <c r="D2489" s="44">
        <v>791434</v>
      </c>
    </row>
    <row r="2490" spans="1:4" x14ac:dyDescent="0.35">
      <c r="A2490" s="45" t="s">
        <v>10</v>
      </c>
      <c r="B2490" s="44" t="s">
        <v>218</v>
      </c>
      <c r="C2490" s="47">
        <v>14545</v>
      </c>
      <c r="D2490" s="44">
        <v>14981</v>
      </c>
    </row>
    <row r="2491" spans="1:4" x14ac:dyDescent="0.35">
      <c r="A2491" s="45" t="s">
        <v>10</v>
      </c>
      <c r="B2491" s="44" t="s">
        <v>224</v>
      </c>
      <c r="C2491" s="47">
        <v>370</v>
      </c>
      <c r="D2491" s="44">
        <v>14237</v>
      </c>
    </row>
    <row r="2492" spans="1:4" x14ac:dyDescent="0.35">
      <c r="A2492" s="45" t="s">
        <v>10</v>
      </c>
      <c r="B2492" s="44" t="s">
        <v>234</v>
      </c>
      <c r="C2492" s="47">
        <v>943</v>
      </c>
      <c r="D2492" s="44">
        <v>16493</v>
      </c>
    </row>
    <row r="2493" spans="1:4" x14ac:dyDescent="0.35">
      <c r="A2493" s="45" t="s">
        <v>10</v>
      </c>
      <c r="B2493" s="44" t="s">
        <v>904</v>
      </c>
      <c r="C2493" s="47">
        <v>384</v>
      </c>
      <c r="D2493" s="44">
        <v>17877</v>
      </c>
    </row>
    <row r="2494" spans="1:4" x14ac:dyDescent="0.35">
      <c r="A2494" s="45" t="s">
        <v>10</v>
      </c>
      <c r="B2494" s="44" t="s">
        <v>262</v>
      </c>
      <c r="C2494" s="47">
        <v>3073</v>
      </c>
      <c r="D2494" s="44">
        <v>108581</v>
      </c>
    </row>
    <row r="2495" spans="1:4" x14ac:dyDescent="0.35">
      <c r="A2495" s="45" t="s">
        <v>10</v>
      </c>
      <c r="B2495" s="44" t="s">
        <v>268</v>
      </c>
      <c r="C2495" s="47">
        <v>14308</v>
      </c>
      <c r="D2495" s="44">
        <v>830444</v>
      </c>
    </row>
    <row r="2496" spans="1:4" x14ac:dyDescent="0.35">
      <c r="A2496" s="45" t="s">
        <v>10</v>
      </c>
      <c r="B2496" s="44" t="s">
        <v>302</v>
      </c>
      <c r="C2496" s="47">
        <v>56</v>
      </c>
      <c r="D2496" s="44">
        <v>1590</v>
      </c>
    </row>
    <row r="2497" spans="1:4" x14ac:dyDescent="0.35">
      <c r="A2497" s="45" t="s">
        <v>10</v>
      </c>
      <c r="B2497" s="44" t="s">
        <v>20</v>
      </c>
      <c r="C2497" s="47">
        <v>3715</v>
      </c>
      <c r="D2497" s="44">
        <v>366549</v>
      </c>
    </row>
    <row r="2498" spans="1:4" x14ac:dyDescent="0.35">
      <c r="A2498" s="45" t="s">
        <v>10</v>
      </c>
      <c r="B2498" s="44" t="s">
        <v>8</v>
      </c>
      <c r="C2498" s="47">
        <v>90</v>
      </c>
      <c r="D2498" s="44">
        <v>25725</v>
      </c>
    </row>
    <row r="2499" spans="1:4" x14ac:dyDescent="0.35">
      <c r="A2499" s="45" t="s">
        <v>10</v>
      </c>
      <c r="B2499" s="44" t="s">
        <v>321</v>
      </c>
      <c r="C2499" s="47">
        <v>7</v>
      </c>
      <c r="D2499" s="44">
        <v>1319</v>
      </c>
    </row>
    <row r="2500" spans="1:4" x14ac:dyDescent="0.35">
      <c r="A2500" s="45" t="s">
        <v>10</v>
      </c>
      <c r="B2500" s="44" t="s">
        <v>324</v>
      </c>
      <c r="C2500" s="47">
        <v>364</v>
      </c>
      <c r="D2500" s="44">
        <v>12758</v>
      </c>
    </row>
    <row r="2501" spans="1:4" x14ac:dyDescent="0.35">
      <c r="A2501" s="45" t="s">
        <v>10</v>
      </c>
      <c r="B2501" s="44" t="s">
        <v>891</v>
      </c>
      <c r="C2501" s="47">
        <v>0</v>
      </c>
      <c r="D2501" s="44">
        <v>23</v>
      </c>
    </row>
    <row r="2502" spans="1:4" x14ac:dyDescent="0.35">
      <c r="A2502" s="45" t="s">
        <v>10</v>
      </c>
      <c r="B2502" s="44" t="s">
        <v>905</v>
      </c>
      <c r="C2502" s="47">
        <v>292</v>
      </c>
      <c r="D2502" s="44">
        <v>13529</v>
      </c>
    </row>
    <row r="2503" spans="1:4" x14ac:dyDescent="0.35">
      <c r="A2503" s="45" t="s">
        <v>10</v>
      </c>
      <c r="B2503" s="44" t="s">
        <v>345</v>
      </c>
      <c r="C2503" s="47">
        <v>161</v>
      </c>
      <c r="D2503" s="44">
        <v>18044</v>
      </c>
    </row>
    <row r="2504" spans="1:4" x14ac:dyDescent="0.35">
      <c r="A2504" s="45" t="s">
        <v>10</v>
      </c>
      <c r="B2504" s="44" t="s">
        <v>353</v>
      </c>
      <c r="C2504" s="47">
        <v>608</v>
      </c>
      <c r="D2504" s="44">
        <v>68089</v>
      </c>
    </row>
    <row r="2505" spans="1:4" x14ac:dyDescent="0.35">
      <c r="A2505" s="45" t="s">
        <v>10</v>
      </c>
      <c r="B2505" s="44" t="s">
        <v>356</v>
      </c>
      <c r="C2505" s="47">
        <v>10619</v>
      </c>
      <c r="D2505" s="44">
        <v>163458</v>
      </c>
    </row>
    <row r="2506" spans="1:4" x14ac:dyDescent="0.35">
      <c r="A2506" s="45" t="s">
        <v>10</v>
      </c>
      <c r="B2506" s="44" t="s">
        <v>363</v>
      </c>
      <c r="C2506" s="47">
        <v>20368</v>
      </c>
      <c r="D2506" s="44">
        <v>342792</v>
      </c>
    </row>
    <row r="2507" spans="1:4" x14ac:dyDescent="0.35">
      <c r="A2507" s="45" t="s">
        <v>10</v>
      </c>
      <c r="B2507" s="44" t="s">
        <v>892</v>
      </c>
      <c r="C2507" s="47">
        <v>4111</v>
      </c>
      <c r="D2507" s="44">
        <v>65392</v>
      </c>
    </row>
    <row r="2508" spans="1:4" x14ac:dyDescent="0.35">
      <c r="A2508" s="45" t="s">
        <v>10</v>
      </c>
      <c r="B2508" s="44" t="s">
        <v>906</v>
      </c>
      <c r="C2508" s="47">
        <v>16731</v>
      </c>
      <c r="D2508" s="44">
        <v>266145</v>
      </c>
    </row>
    <row r="2509" spans="1:4" x14ac:dyDescent="0.35">
      <c r="A2509" s="45" t="s">
        <v>10</v>
      </c>
      <c r="B2509" s="44" t="s">
        <v>893</v>
      </c>
      <c r="C2509" s="47">
        <v>108</v>
      </c>
      <c r="D2509" s="44">
        <v>2611</v>
      </c>
    </row>
    <row r="2510" spans="1:4" x14ac:dyDescent="0.35">
      <c r="A2510" s="45" t="s">
        <v>10</v>
      </c>
      <c r="B2510" s="44" t="s">
        <v>907</v>
      </c>
      <c r="C2510" s="47">
        <v>5193</v>
      </c>
      <c r="D2510" s="44">
        <v>125881</v>
      </c>
    </row>
    <row r="2511" spans="1:4" x14ac:dyDescent="0.35">
      <c r="A2511" s="45" t="s">
        <v>10</v>
      </c>
      <c r="B2511" s="44" t="s">
        <v>370</v>
      </c>
      <c r="C2511" s="47">
        <v>418</v>
      </c>
      <c r="D2511" s="44">
        <v>15612</v>
      </c>
    </row>
    <row r="2512" spans="1:4" x14ac:dyDescent="0.35">
      <c r="A2512" s="45" t="s">
        <v>10</v>
      </c>
      <c r="B2512" s="44" t="s">
        <v>374</v>
      </c>
      <c r="C2512" s="47">
        <v>492</v>
      </c>
      <c r="D2512" s="44">
        <v>527673</v>
      </c>
    </row>
    <row r="2513" spans="1:4" x14ac:dyDescent="0.35">
      <c r="A2513" s="45" t="s">
        <v>10</v>
      </c>
      <c r="B2513" s="44" t="s">
        <v>894</v>
      </c>
      <c r="C2513" s="47">
        <v>357</v>
      </c>
      <c r="D2513" s="44">
        <v>5805</v>
      </c>
    </row>
    <row r="2514" spans="1:4" x14ac:dyDescent="0.35">
      <c r="A2514" s="45" t="s">
        <v>10</v>
      </c>
      <c r="B2514" s="44" t="s">
        <v>908</v>
      </c>
      <c r="C2514" s="47">
        <v>2783</v>
      </c>
      <c r="D2514" s="44">
        <v>45243</v>
      </c>
    </row>
    <row r="2515" spans="1:4" x14ac:dyDescent="0.35">
      <c r="A2515" s="45" t="s">
        <v>10</v>
      </c>
      <c r="B2515" s="44" t="s">
        <v>380</v>
      </c>
      <c r="C2515" s="47">
        <v>92</v>
      </c>
      <c r="D2515" s="44">
        <v>47591</v>
      </c>
    </row>
    <row r="2516" spans="1:4" x14ac:dyDescent="0.35">
      <c r="A2516" s="45" t="s">
        <v>10</v>
      </c>
      <c r="B2516" s="44" t="s">
        <v>22</v>
      </c>
      <c r="C2516" s="47">
        <v>799</v>
      </c>
      <c r="D2516" s="44">
        <v>38421</v>
      </c>
    </row>
    <row r="2517" spans="1:4" x14ac:dyDescent="0.35">
      <c r="A2517" s="45" t="s">
        <v>10</v>
      </c>
      <c r="B2517" s="44" t="s">
        <v>381</v>
      </c>
      <c r="C2517" s="47">
        <v>125</v>
      </c>
      <c r="D2517" s="44">
        <v>30988</v>
      </c>
    </row>
    <row r="2518" spans="1:4" x14ac:dyDescent="0.35">
      <c r="A2518" s="45" t="s">
        <v>96</v>
      </c>
      <c r="B2518" s="44" t="s">
        <v>883</v>
      </c>
      <c r="C2518" s="47">
        <v>309</v>
      </c>
      <c r="D2518" s="44">
        <v>5445</v>
      </c>
    </row>
    <row r="2519" spans="1:4" x14ac:dyDescent="0.35">
      <c r="A2519" s="45" t="s">
        <v>96</v>
      </c>
      <c r="B2519" s="44" t="s">
        <v>897</v>
      </c>
      <c r="C2519" s="47">
        <v>491</v>
      </c>
      <c r="D2519" s="44">
        <v>8632</v>
      </c>
    </row>
    <row r="2520" spans="1:4" x14ac:dyDescent="0.35">
      <c r="A2520" s="45" t="s">
        <v>196</v>
      </c>
      <c r="B2520" s="44" t="s">
        <v>147</v>
      </c>
      <c r="C2520" s="47">
        <v>3107</v>
      </c>
      <c r="D2520" s="44">
        <v>88014</v>
      </c>
    </row>
    <row r="2521" spans="1:4" x14ac:dyDescent="0.35">
      <c r="A2521" s="45" t="s">
        <v>197</v>
      </c>
      <c r="B2521" s="44" t="s">
        <v>147</v>
      </c>
      <c r="C2521" s="47">
        <v>952</v>
      </c>
      <c r="D2521" s="44">
        <v>15342</v>
      </c>
    </row>
    <row r="2522" spans="1:4" x14ac:dyDescent="0.35">
      <c r="A2522" s="45" t="s">
        <v>198</v>
      </c>
      <c r="B2522" s="44" t="s">
        <v>147</v>
      </c>
      <c r="C2522" s="47">
        <v>2777</v>
      </c>
      <c r="D2522" s="44">
        <v>44326</v>
      </c>
    </row>
  </sheetData>
  <mergeCells count="1">
    <mergeCell ref="A2:D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A0CA-D073-41B6-BDD5-A50C4597617F}">
  <dimension ref="A1:AT2025"/>
  <sheetViews>
    <sheetView topLeftCell="W1" workbookViewId="0">
      <selection activeCell="AC7" sqref="AC7"/>
    </sheetView>
  </sheetViews>
  <sheetFormatPr defaultColWidth="9.90625" defaultRowHeight="14.5" x14ac:dyDescent="0.35"/>
  <cols>
    <col min="13" max="17" width="11" customWidth="1"/>
  </cols>
  <sheetData>
    <row r="1" spans="1:46" x14ac:dyDescent="0.35">
      <c r="AH1" t="s">
        <v>862</v>
      </c>
      <c r="AQ1" t="s">
        <v>862</v>
      </c>
    </row>
    <row r="5" spans="1:46" s="11" customFormat="1" ht="145" x14ac:dyDescent="0.35">
      <c r="A5" s="10" t="s">
        <v>0</v>
      </c>
      <c r="B5" s="10" t="s">
        <v>1</v>
      </c>
      <c r="C5" s="10" t="s">
        <v>2</v>
      </c>
      <c r="D5" s="10" t="s">
        <v>3</v>
      </c>
      <c r="E5" s="10" t="s">
        <v>382</v>
      </c>
      <c r="F5" s="10" t="s">
        <v>383</v>
      </c>
      <c r="G5" s="10" t="s">
        <v>401</v>
      </c>
      <c r="H5" s="10" t="s">
        <v>409</v>
      </c>
      <c r="I5" s="10" t="s">
        <v>396</v>
      </c>
      <c r="J5" s="10" t="s">
        <v>397</v>
      </c>
      <c r="L5" s="12" t="s">
        <v>0</v>
      </c>
      <c r="M5" s="12" t="s">
        <v>2</v>
      </c>
      <c r="N5" s="12" t="s">
        <v>1</v>
      </c>
      <c r="O5" t="s">
        <v>860</v>
      </c>
      <c r="P5" t="s">
        <v>424</v>
      </c>
      <c r="Q5"/>
      <c r="R5"/>
      <c r="S5"/>
      <c r="X5" s="11" t="s">
        <v>414</v>
      </c>
      <c r="Y5" s="11" t="s">
        <v>858</v>
      </c>
      <c r="Z5" s="11" t="s">
        <v>854</v>
      </c>
      <c r="AA5" s="11" t="s">
        <v>859</v>
      </c>
      <c r="AB5" s="11" t="s">
        <v>860</v>
      </c>
      <c r="AC5" s="11" t="s">
        <v>424</v>
      </c>
      <c r="AD5" s="11" t="s">
        <v>861</v>
      </c>
      <c r="AF5" t="s">
        <v>863</v>
      </c>
      <c r="AG5" t="s">
        <v>826</v>
      </c>
      <c r="AH5" t="s">
        <v>1</v>
      </c>
      <c r="AI5" t="s">
        <v>864</v>
      </c>
      <c r="AJ5" s="11" t="s">
        <v>860</v>
      </c>
      <c r="AK5" t="s">
        <v>865</v>
      </c>
      <c r="AL5" s="11" t="s">
        <v>424</v>
      </c>
      <c r="AO5" s="11" t="s">
        <v>863</v>
      </c>
      <c r="AP5" s="11" t="s">
        <v>826</v>
      </c>
      <c r="AQ5" s="11" t="s">
        <v>1</v>
      </c>
      <c r="AR5" s="11" t="s">
        <v>865</v>
      </c>
      <c r="AS5" s="11" t="s">
        <v>424</v>
      </c>
    </row>
    <row r="6" spans="1:46" x14ac:dyDescent="0.35">
      <c r="A6" s="9" t="s">
        <v>12</v>
      </c>
      <c r="B6" s="9" t="s">
        <v>23</v>
      </c>
      <c r="C6" s="9">
        <v>19364008</v>
      </c>
      <c r="D6" s="9" t="s">
        <v>14</v>
      </c>
      <c r="E6" s="9">
        <v>11327</v>
      </c>
      <c r="F6" s="9">
        <v>524044</v>
      </c>
      <c r="G6" s="9">
        <v>23867</v>
      </c>
      <c r="H6" s="9">
        <v>12233</v>
      </c>
      <c r="I6" s="9">
        <v>563000</v>
      </c>
      <c r="J6" s="9">
        <v>23431</v>
      </c>
      <c r="L6" t="s">
        <v>9</v>
      </c>
      <c r="M6">
        <v>27000002</v>
      </c>
      <c r="N6" t="s">
        <v>264</v>
      </c>
      <c r="O6">
        <v>488</v>
      </c>
      <c r="P6">
        <v>21815</v>
      </c>
      <c r="X6" t="s">
        <v>14</v>
      </c>
      <c r="Y6">
        <v>30650</v>
      </c>
      <c r="Z6">
        <v>1430058</v>
      </c>
      <c r="AA6">
        <v>93622</v>
      </c>
      <c r="AB6">
        <v>32452</v>
      </c>
      <c r="AC6">
        <v>1496943</v>
      </c>
      <c r="AD6">
        <v>91281</v>
      </c>
      <c r="AF6" t="s">
        <v>12</v>
      </c>
      <c r="AG6">
        <v>1000014</v>
      </c>
      <c r="AH6" t="s">
        <v>285</v>
      </c>
      <c r="AI6">
        <v>2114</v>
      </c>
      <c r="AJ6">
        <v>2114</v>
      </c>
      <c r="AK6">
        <v>101564</v>
      </c>
      <c r="AL6">
        <v>106153</v>
      </c>
      <c r="AM6">
        <f>AL6-AK6</f>
        <v>4589</v>
      </c>
      <c r="AO6" t="s">
        <v>12</v>
      </c>
      <c r="AP6">
        <v>10020301</v>
      </c>
      <c r="AQ6" t="s">
        <v>43</v>
      </c>
      <c r="AR6" s="18">
        <v>10820558</v>
      </c>
      <c r="AS6" s="18">
        <v>11937218</v>
      </c>
      <c r="AT6" s="18">
        <f t="shared" ref="AT6:AT69" si="0">AS6-AR6</f>
        <v>1116660</v>
      </c>
    </row>
    <row r="7" spans="1:46" x14ac:dyDescent="0.35">
      <c r="A7" s="9" t="s">
        <v>12</v>
      </c>
      <c r="B7" s="9" t="s">
        <v>21</v>
      </c>
      <c r="C7" s="9">
        <v>804435102</v>
      </c>
      <c r="D7" s="9" t="s">
        <v>14</v>
      </c>
      <c r="E7" s="9">
        <v>483</v>
      </c>
      <c r="F7" s="9">
        <v>29939</v>
      </c>
      <c r="G7" s="9">
        <v>1978</v>
      </c>
      <c r="H7" s="9">
        <v>397</v>
      </c>
      <c r="I7" s="9">
        <v>27291</v>
      </c>
      <c r="J7" s="9">
        <v>1640</v>
      </c>
      <c r="L7" t="s">
        <v>9</v>
      </c>
      <c r="M7">
        <v>170000005</v>
      </c>
      <c r="N7" t="s">
        <v>281</v>
      </c>
      <c r="O7">
        <v>1442</v>
      </c>
      <c r="P7">
        <v>69672</v>
      </c>
      <c r="X7" t="s">
        <v>40</v>
      </c>
      <c r="Y7">
        <v>5452</v>
      </c>
      <c r="Z7">
        <v>695730</v>
      </c>
      <c r="AA7">
        <v>7173</v>
      </c>
      <c r="AB7">
        <v>6376</v>
      </c>
      <c r="AC7">
        <v>980334</v>
      </c>
      <c r="AD7">
        <v>8560</v>
      </c>
      <c r="AF7" t="s">
        <v>12</v>
      </c>
      <c r="AG7">
        <v>1000017</v>
      </c>
      <c r="AH7" t="s">
        <v>291</v>
      </c>
      <c r="AI7">
        <v>1999</v>
      </c>
      <c r="AJ7">
        <v>1955</v>
      </c>
      <c r="AK7">
        <v>132911</v>
      </c>
      <c r="AL7">
        <v>135546</v>
      </c>
      <c r="AM7">
        <f t="shared" ref="AM7:AM70" si="1">AL7-AK7</f>
        <v>2635</v>
      </c>
      <c r="AO7" t="s">
        <v>12</v>
      </c>
      <c r="AP7">
        <v>10064120</v>
      </c>
      <c r="AQ7" t="s">
        <v>13</v>
      </c>
      <c r="AR7" s="18">
        <v>19270330</v>
      </c>
      <c r="AS7" s="18">
        <v>19899065</v>
      </c>
      <c r="AT7" s="18">
        <f t="shared" si="0"/>
        <v>628735</v>
      </c>
    </row>
    <row r="8" spans="1:46" x14ac:dyDescent="0.35">
      <c r="A8" s="9" t="s">
        <v>15</v>
      </c>
      <c r="B8" s="9" t="s">
        <v>24</v>
      </c>
      <c r="C8" s="9">
        <v>500200052</v>
      </c>
      <c r="D8" s="9" t="s">
        <v>14</v>
      </c>
      <c r="E8" s="9">
        <v>1061</v>
      </c>
      <c r="F8" s="9">
        <v>33551</v>
      </c>
      <c r="G8" s="9">
        <v>3758</v>
      </c>
      <c r="H8" s="9">
        <v>1079</v>
      </c>
      <c r="I8" s="9">
        <v>35916</v>
      </c>
      <c r="J8" s="9">
        <v>3275</v>
      </c>
      <c r="L8" t="s">
        <v>9</v>
      </c>
      <c r="M8">
        <v>170000007</v>
      </c>
      <c r="N8" t="s">
        <v>296</v>
      </c>
      <c r="O8">
        <v>1112.7272727272727</v>
      </c>
      <c r="P8">
        <v>39241</v>
      </c>
      <c r="X8" t="s">
        <v>47</v>
      </c>
      <c r="Y8">
        <v>18808</v>
      </c>
      <c r="Z8">
        <v>1996383</v>
      </c>
      <c r="AA8">
        <v>29031</v>
      </c>
      <c r="AB8">
        <v>16393</v>
      </c>
      <c r="AC8">
        <v>1554275</v>
      </c>
      <c r="AD8">
        <v>24240</v>
      </c>
      <c r="AF8" t="s">
        <v>12</v>
      </c>
      <c r="AG8">
        <v>1000191</v>
      </c>
      <c r="AH8" t="s">
        <v>851</v>
      </c>
      <c r="AI8">
        <v>0</v>
      </c>
      <c r="AJ8">
        <v>498</v>
      </c>
      <c r="AK8">
        <v>0</v>
      </c>
      <c r="AL8">
        <v>16917</v>
      </c>
      <c r="AM8">
        <f t="shared" si="1"/>
        <v>16917</v>
      </c>
      <c r="AO8" t="s">
        <v>12</v>
      </c>
      <c r="AP8">
        <v>10040307</v>
      </c>
      <c r="AQ8" t="s">
        <v>61</v>
      </c>
      <c r="AR8" s="18">
        <v>4499528</v>
      </c>
      <c r="AS8" s="18">
        <v>4903970</v>
      </c>
      <c r="AT8" s="18">
        <f t="shared" si="0"/>
        <v>404442</v>
      </c>
    </row>
    <row r="9" spans="1:46" x14ac:dyDescent="0.35">
      <c r="A9" s="9" t="s">
        <v>25</v>
      </c>
      <c r="B9" s="9" t="s">
        <v>26</v>
      </c>
      <c r="C9" s="9">
        <v>400200024</v>
      </c>
      <c r="D9" s="9" t="s">
        <v>14</v>
      </c>
      <c r="E9" s="9">
        <v>403</v>
      </c>
      <c r="F9" s="9">
        <v>25831</v>
      </c>
      <c r="G9" s="9">
        <v>1348</v>
      </c>
      <c r="H9" s="9">
        <v>222</v>
      </c>
      <c r="I9" s="9">
        <v>15048</v>
      </c>
      <c r="J9" s="9">
        <v>720</v>
      </c>
      <c r="L9" t="s">
        <v>9</v>
      </c>
      <c r="M9">
        <v>170000162</v>
      </c>
      <c r="N9" t="s">
        <v>314</v>
      </c>
      <c r="O9">
        <v>1520</v>
      </c>
      <c r="P9">
        <v>72443</v>
      </c>
      <c r="X9" t="s">
        <v>48</v>
      </c>
      <c r="Y9">
        <v>3501</v>
      </c>
      <c r="Z9">
        <v>82124</v>
      </c>
      <c r="AA9">
        <v>7620</v>
      </c>
      <c r="AB9">
        <v>3745</v>
      </c>
      <c r="AC9">
        <v>92871</v>
      </c>
      <c r="AD9">
        <v>8556</v>
      </c>
      <c r="AF9" t="s">
        <v>12</v>
      </c>
      <c r="AG9">
        <v>10000058</v>
      </c>
      <c r="AH9" t="s">
        <v>868</v>
      </c>
      <c r="AI9">
        <v>401</v>
      </c>
      <c r="AJ9">
        <v>433</v>
      </c>
      <c r="AK9">
        <v>9277</v>
      </c>
      <c r="AL9">
        <v>9782</v>
      </c>
      <c r="AM9">
        <f t="shared" si="1"/>
        <v>505</v>
      </c>
      <c r="AO9" t="s">
        <v>12</v>
      </c>
      <c r="AP9">
        <v>10001535</v>
      </c>
      <c r="AQ9" t="s">
        <v>35</v>
      </c>
      <c r="AR9" s="18">
        <v>6650199</v>
      </c>
      <c r="AS9" s="18">
        <v>7011058</v>
      </c>
      <c r="AT9" s="18">
        <f t="shared" si="0"/>
        <v>360859</v>
      </c>
    </row>
    <row r="10" spans="1:46" x14ac:dyDescent="0.35">
      <c r="A10" s="9" t="s">
        <v>12</v>
      </c>
      <c r="B10" s="9" t="s">
        <v>27</v>
      </c>
      <c r="C10" s="9">
        <v>10011804</v>
      </c>
      <c r="D10" s="9" t="s">
        <v>14</v>
      </c>
      <c r="E10" s="9">
        <v>7538</v>
      </c>
      <c r="F10" s="9">
        <v>334854</v>
      </c>
      <c r="G10" s="9">
        <v>31722</v>
      </c>
      <c r="H10" s="9">
        <v>8141</v>
      </c>
      <c r="I10" s="9">
        <v>360346</v>
      </c>
      <c r="J10" s="9">
        <v>33110</v>
      </c>
      <c r="L10" t="s">
        <v>9</v>
      </c>
      <c r="M10">
        <v>170000192</v>
      </c>
      <c r="N10" t="s">
        <v>134</v>
      </c>
      <c r="O10">
        <v>2659</v>
      </c>
      <c r="P10">
        <v>72827</v>
      </c>
      <c r="X10" t="s">
        <v>50</v>
      </c>
      <c r="Y10">
        <v>59425</v>
      </c>
      <c r="Z10">
        <v>2221051</v>
      </c>
      <c r="AA10">
        <v>57089</v>
      </c>
      <c r="AB10">
        <v>62022</v>
      </c>
      <c r="AC10">
        <v>2200537</v>
      </c>
      <c r="AD10">
        <v>48039</v>
      </c>
      <c r="AF10" t="s">
        <v>12</v>
      </c>
      <c r="AG10">
        <v>10000114</v>
      </c>
      <c r="AH10" t="s">
        <v>198</v>
      </c>
      <c r="AI10">
        <v>2944</v>
      </c>
      <c r="AJ10">
        <v>3091</v>
      </c>
      <c r="AK10">
        <v>45096</v>
      </c>
      <c r="AL10">
        <v>47277</v>
      </c>
      <c r="AM10">
        <f t="shared" si="1"/>
        <v>2181</v>
      </c>
      <c r="AO10" t="s">
        <v>15</v>
      </c>
      <c r="AP10">
        <v>250000092</v>
      </c>
      <c r="AQ10" t="s">
        <v>45</v>
      </c>
      <c r="AR10" s="18">
        <v>4022427</v>
      </c>
      <c r="AS10" s="18">
        <v>4365019</v>
      </c>
      <c r="AT10" s="18">
        <f t="shared" si="0"/>
        <v>342592</v>
      </c>
    </row>
    <row r="11" spans="1:46" x14ac:dyDescent="0.35">
      <c r="A11" s="9" t="s">
        <v>5</v>
      </c>
      <c r="B11" s="9" t="s">
        <v>28</v>
      </c>
      <c r="C11" s="9">
        <v>50022601</v>
      </c>
      <c r="D11" s="9" t="s">
        <v>14</v>
      </c>
      <c r="E11" s="9">
        <v>1692</v>
      </c>
      <c r="F11" s="9">
        <v>95586</v>
      </c>
      <c r="G11" s="9">
        <v>7598</v>
      </c>
      <c r="H11" s="9">
        <v>1827</v>
      </c>
      <c r="I11" s="9">
        <v>107174</v>
      </c>
      <c r="J11" s="9">
        <v>8380</v>
      </c>
      <c r="L11" t="s">
        <v>9</v>
      </c>
      <c r="M11">
        <v>170010601</v>
      </c>
      <c r="N11" t="s">
        <v>339</v>
      </c>
      <c r="O11">
        <v>10951</v>
      </c>
      <c r="P11">
        <v>559878</v>
      </c>
      <c r="X11" t="s">
        <v>72</v>
      </c>
      <c r="Y11">
        <v>8437</v>
      </c>
      <c r="Z11">
        <v>192535</v>
      </c>
      <c r="AA11">
        <v>4258</v>
      </c>
      <c r="AB11">
        <v>8383</v>
      </c>
      <c r="AC11">
        <v>191914</v>
      </c>
      <c r="AD11">
        <v>2626</v>
      </c>
      <c r="AF11" t="s">
        <v>12</v>
      </c>
      <c r="AG11">
        <v>10000214</v>
      </c>
      <c r="AH11" t="s">
        <v>132</v>
      </c>
      <c r="AI11">
        <v>2430</v>
      </c>
      <c r="AJ11">
        <v>2624</v>
      </c>
      <c r="AK11">
        <v>63539</v>
      </c>
      <c r="AL11">
        <v>70532</v>
      </c>
      <c r="AM11">
        <f t="shared" si="1"/>
        <v>6993</v>
      </c>
      <c r="AO11" t="s">
        <v>9</v>
      </c>
      <c r="AP11">
        <v>270020302</v>
      </c>
      <c r="AQ11" t="s">
        <v>10</v>
      </c>
      <c r="AR11" s="18">
        <v>5396330</v>
      </c>
      <c r="AS11" s="18">
        <v>5666639</v>
      </c>
      <c r="AT11" s="18">
        <f t="shared" si="0"/>
        <v>270309</v>
      </c>
    </row>
    <row r="12" spans="1:46" x14ac:dyDescent="0.35">
      <c r="A12" s="9" t="s">
        <v>9</v>
      </c>
      <c r="B12" s="9" t="s">
        <v>29</v>
      </c>
      <c r="C12" s="9">
        <v>900200035</v>
      </c>
      <c r="D12" s="9" t="s">
        <v>14</v>
      </c>
      <c r="E12" s="9">
        <v>2011</v>
      </c>
      <c r="F12" s="9">
        <v>80364</v>
      </c>
      <c r="G12" s="9">
        <v>6872</v>
      </c>
      <c r="H12" s="9">
        <v>2172</v>
      </c>
      <c r="I12" s="9">
        <v>83777</v>
      </c>
      <c r="J12" s="9">
        <v>6577</v>
      </c>
      <c r="L12" t="s">
        <v>9</v>
      </c>
      <c r="M12">
        <v>170020401</v>
      </c>
      <c r="N12" t="s">
        <v>42</v>
      </c>
      <c r="O12">
        <v>171516</v>
      </c>
      <c r="P12">
        <v>4787348</v>
      </c>
      <c r="X12" t="s">
        <v>73</v>
      </c>
      <c r="Y12">
        <v>2689</v>
      </c>
      <c r="Z12">
        <v>457637</v>
      </c>
      <c r="AA12">
        <v>0</v>
      </c>
      <c r="AB12">
        <v>2689</v>
      </c>
      <c r="AC12">
        <v>489196</v>
      </c>
      <c r="AD12">
        <v>0</v>
      </c>
      <c r="AF12" t="s">
        <v>12</v>
      </c>
      <c r="AG12">
        <v>10000234</v>
      </c>
      <c r="AH12" t="s">
        <v>34</v>
      </c>
      <c r="AI12">
        <v>301273</v>
      </c>
      <c r="AJ12">
        <v>250410</v>
      </c>
      <c r="AK12">
        <v>25308378</v>
      </c>
      <c r="AL12">
        <v>23366777</v>
      </c>
      <c r="AM12">
        <f t="shared" si="1"/>
        <v>-1941601</v>
      </c>
      <c r="AO12" t="s">
        <v>9</v>
      </c>
      <c r="AP12">
        <v>620200058</v>
      </c>
      <c r="AQ12" t="s">
        <v>80</v>
      </c>
      <c r="AR12" s="18">
        <v>3128856</v>
      </c>
      <c r="AS12" s="18">
        <v>3383092</v>
      </c>
      <c r="AT12" s="18">
        <f t="shared" si="0"/>
        <v>254236</v>
      </c>
    </row>
    <row r="13" spans="1:46" x14ac:dyDescent="0.35">
      <c r="A13" s="9" t="s">
        <v>12</v>
      </c>
      <c r="B13" s="9" t="s">
        <v>30</v>
      </c>
      <c r="C13" s="9">
        <v>10064111</v>
      </c>
      <c r="D13" s="9" t="s">
        <v>14</v>
      </c>
      <c r="E13" s="9">
        <v>9</v>
      </c>
      <c r="F13" s="9">
        <v>563</v>
      </c>
      <c r="G13" s="9">
        <v>17</v>
      </c>
      <c r="H13" s="9">
        <v>10</v>
      </c>
      <c r="I13" s="9">
        <v>189</v>
      </c>
      <c r="J13" s="9">
        <v>3</v>
      </c>
      <c r="L13" t="s">
        <v>9</v>
      </c>
      <c r="M13">
        <v>170024101</v>
      </c>
      <c r="N13" t="s">
        <v>94</v>
      </c>
      <c r="O13">
        <v>10512</v>
      </c>
      <c r="P13">
        <v>251544</v>
      </c>
      <c r="X13" t="s">
        <v>74</v>
      </c>
      <c r="Y13">
        <v>1656</v>
      </c>
      <c r="Z13">
        <v>661613</v>
      </c>
      <c r="AA13">
        <v>24167</v>
      </c>
      <c r="AB13">
        <v>1449</v>
      </c>
      <c r="AC13">
        <v>553584</v>
      </c>
      <c r="AD13">
        <v>19239</v>
      </c>
      <c r="AF13" t="s">
        <v>12</v>
      </c>
      <c r="AG13">
        <v>10000287</v>
      </c>
      <c r="AH13" t="s">
        <v>135</v>
      </c>
      <c r="AI13">
        <v>2565</v>
      </c>
      <c r="AJ13">
        <v>2525</v>
      </c>
      <c r="AK13">
        <v>68639</v>
      </c>
      <c r="AL13">
        <v>67569</v>
      </c>
      <c r="AM13">
        <f t="shared" si="1"/>
        <v>-1070</v>
      </c>
      <c r="AO13" t="s">
        <v>12</v>
      </c>
      <c r="AP13">
        <v>806012001</v>
      </c>
      <c r="AQ13" t="s">
        <v>346</v>
      </c>
      <c r="AR13" s="18">
        <v>1196653</v>
      </c>
      <c r="AS13" s="18">
        <v>1400616</v>
      </c>
      <c r="AT13" s="18">
        <f t="shared" si="0"/>
        <v>203963</v>
      </c>
    </row>
    <row r="14" spans="1:46" x14ac:dyDescent="0.35">
      <c r="A14" s="9" t="s">
        <v>25</v>
      </c>
      <c r="B14" s="9" t="s">
        <v>31</v>
      </c>
      <c r="C14" s="9">
        <v>90024101</v>
      </c>
      <c r="D14" s="9" t="s">
        <v>14</v>
      </c>
      <c r="E14" s="9">
        <v>700</v>
      </c>
      <c r="F14" s="9">
        <v>39460</v>
      </c>
      <c r="G14" s="9">
        <v>2029</v>
      </c>
      <c r="H14" s="9">
        <v>756</v>
      </c>
      <c r="I14" s="9">
        <v>45276</v>
      </c>
      <c r="J14" s="9">
        <v>2064</v>
      </c>
      <c r="L14" t="s">
        <v>9</v>
      </c>
      <c r="M14">
        <v>170024104</v>
      </c>
      <c r="N14" t="s">
        <v>75</v>
      </c>
      <c r="O14">
        <v>27163</v>
      </c>
      <c r="P14">
        <v>324581</v>
      </c>
      <c r="X14" t="s">
        <v>77</v>
      </c>
      <c r="Y14">
        <v>172916</v>
      </c>
      <c r="Z14">
        <v>19977200</v>
      </c>
      <c r="AA14">
        <v>573364</v>
      </c>
      <c r="AB14">
        <v>164006</v>
      </c>
      <c r="AC14">
        <v>17260713</v>
      </c>
      <c r="AD14">
        <v>419409</v>
      </c>
      <c r="AF14" t="s">
        <v>12</v>
      </c>
      <c r="AG14">
        <v>10000289</v>
      </c>
      <c r="AH14" t="s">
        <v>112</v>
      </c>
      <c r="AI14">
        <v>14158</v>
      </c>
      <c r="AJ14">
        <v>12192</v>
      </c>
      <c r="AK14">
        <v>303168</v>
      </c>
      <c r="AL14">
        <v>280093</v>
      </c>
      <c r="AM14">
        <f t="shared" si="1"/>
        <v>-23075</v>
      </c>
      <c r="AO14" t="s">
        <v>12</v>
      </c>
      <c r="AP14">
        <v>10064114</v>
      </c>
      <c r="AQ14" t="s">
        <v>79</v>
      </c>
      <c r="AR14" s="18">
        <v>3615026</v>
      </c>
      <c r="AS14" s="18">
        <v>3808778</v>
      </c>
      <c r="AT14" s="18">
        <f t="shared" si="0"/>
        <v>193752</v>
      </c>
    </row>
    <row r="15" spans="1:46" x14ac:dyDescent="0.35">
      <c r="A15" s="9" t="s">
        <v>25</v>
      </c>
      <c r="B15" s="9" t="s">
        <v>32</v>
      </c>
      <c r="C15" s="9">
        <v>740200008</v>
      </c>
      <c r="D15" s="9" t="s">
        <v>14</v>
      </c>
      <c r="E15" s="9">
        <v>388</v>
      </c>
      <c r="F15" s="9">
        <v>17207</v>
      </c>
      <c r="G15" s="9">
        <v>1765</v>
      </c>
      <c r="H15" s="9">
        <v>291</v>
      </c>
      <c r="I15" s="9">
        <v>10169</v>
      </c>
      <c r="J15" s="9">
        <v>1220</v>
      </c>
      <c r="L15" t="s">
        <v>9</v>
      </c>
      <c r="M15">
        <v>170065204</v>
      </c>
      <c r="N15" t="s">
        <v>107</v>
      </c>
      <c r="O15">
        <v>14889</v>
      </c>
      <c r="P15">
        <v>257250</v>
      </c>
      <c r="X15" t="s">
        <v>17</v>
      </c>
      <c r="Y15">
        <v>122490</v>
      </c>
      <c r="Z15">
        <v>4420494</v>
      </c>
      <c r="AA15">
        <v>207430</v>
      </c>
      <c r="AB15">
        <v>110991.5</v>
      </c>
      <c r="AC15">
        <v>4674467</v>
      </c>
      <c r="AD15">
        <v>184501</v>
      </c>
      <c r="AF15" t="s">
        <v>12</v>
      </c>
      <c r="AG15">
        <v>10000310</v>
      </c>
      <c r="AH15" t="s">
        <v>211</v>
      </c>
      <c r="AI15">
        <v>2188</v>
      </c>
      <c r="AJ15">
        <v>2176</v>
      </c>
      <c r="AK15">
        <v>63891</v>
      </c>
      <c r="AL15">
        <v>63790</v>
      </c>
      <c r="AM15">
        <f t="shared" si="1"/>
        <v>-101</v>
      </c>
      <c r="AO15" t="s">
        <v>25</v>
      </c>
      <c r="AP15">
        <v>90000026</v>
      </c>
      <c r="AQ15" t="s">
        <v>39</v>
      </c>
      <c r="AR15" s="18">
        <v>1480872</v>
      </c>
      <c r="AS15" s="18">
        <v>1650076</v>
      </c>
      <c r="AT15" s="18">
        <f t="shared" si="0"/>
        <v>169204</v>
      </c>
    </row>
    <row r="16" spans="1:46" x14ac:dyDescent="0.35">
      <c r="A16" s="9" t="s">
        <v>12</v>
      </c>
      <c r="B16" s="9" t="s">
        <v>33</v>
      </c>
      <c r="C16" s="9">
        <v>10011803</v>
      </c>
      <c r="D16" s="9" t="s">
        <v>14</v>
      </c>
      <c r="E16" s="9">
        <v>937</v>
      </c>
      <c r="F16" s="9">
        <v>50207</v>
      </c>
      <c r="G16" s="9">
        <v>507</v>
      </c>
      <c r="H16" s="9">
        <v>1012</v>
      </c>
      <c r="I16" s="9">
        <v>51377</v>
      </c>
      <c r="J16" s="9">
        <v>486</v>
      </c>
      <c r="L16" t="s">
        <v>9</v>
      </c>
      <c r="M16">
        <v>170077419</v>
      </c>
      <c r="N16" t="s">
        <v>330</v>
      </c>
      <c r="O16">
        <v>0</v>
      </c>
      <c r="P16">
        <v>0</v>
      </c>
      <c r="X16" t="s">
        <v>97</v>
      </c>
      <c r="Y16">
        <v>1876</v>
      </c>
      <c r="Z16">
        <v>350185</v>
      </c>
      <c r="AA16">
        <v>4846</v>
      </c>
      <c r="AB16">
        <v>1959</v>
      </c>
      <c r="AC16">
        <v>450048</v>
      </c>
      <c r="AD16">
        <v>5360</v>
      </c>
      <c r="AF16" t="s">
        <v>12</v>
      </c>
      <c r="AG16">
        <v>10000322</v>
      </c>
      <c r="AH16" t="s">
        <v>376</v>
      </c>
      <c r="AI16">
        <v>1133</v>
      </c>
      <c r="AJ16">
        <v>1117</v>
      </c>
      <c r="AK16">
        <v>31978</v>
      </c>
      <c r="AL16">
        <v>32144</v>
      </c>
      <c r="AM16">
        <f t="shared" si="1"/>
        <v>166</v>
      </c>
      <c r="AO16" t="s">
        <v>15</v>
      </c>
      <c r="AP16">
        <v>420200052</v>
      </c>
      <c r="AQ16" t="s">
        <v>52</v>
      </c>
      <c r="AR16" s="18">
        <v>2939144</v>
      </c>
      <c r="AS16" s="18">
        <v>3097006</v>
      </c>
      <c r="AT16" s="18">
        <f t="shared" si="0"/>
        <v>157862</v>
      </c>
    </row>
    <row r="17" spans="1:46" x14ac:dyDescent="0.35">
      <c r="A17" s="9" t="s">
        <v>12</v>
      </c>
      <c r="B17" s="9" t="s">
        <v>34</v>
      </c>
      <c r="C17" s="9">
        <v>10000234</v>
      </c>
      <c r="D17" s="9" t="s">
        <v>14</v>
      </c>
      <c r="E17" s="9">
        <v>437</v>
      </c>
      <c r="F17" s="9">
        <v>19677</v>
      </c>
      <c r="G17" s="9">
        <v>146</v>
      </c>
      <c r="H17" s="9">
        <v>355</v>
      </c>
      <c r="I17" s="9">
        <v>22847</v>
      </c>
      <c r="J17" s="9">
        <v>138</v>
      </c>
      <c r="L17" t="s">
        <v>9</v>
      </c>
      <c r="M17">
        <v>170077420</v>
      </c>
      <c r="N17" t="s">
        <v>239</v>
      </c>
      <c r="O17">
        <v>775</v>
      </c>
      <c r="P17">
        <v>57056</v>
      </c>
      <c r="X17" t="s">
        <v>98</v>
      </c>
      <c r="Y17">
        <v>126535</v>
      </c>
      <c r="Z17">
        <v>4045717</v>
      </c>
      <c r="AA17">
        <v>88332</v>
      </c>
      <c r="AB17">
        <v>118853</v>
      </c>
      <c r="AC17">
        <v>3811418</v>
      </c>
      <c r="AD17">
        <v>79199</v>
      </c>
      <c r="AF17" t="s">
        <v>12</v>
      </c>
      <c r="AG17">
        <v>10000433</v>
      </c>
      <c r="AH17" t="s">
        <v>106</v>
      </c>
      <c r="AI17">
        <v>5840</v>
      </c>
      <c r="AJ17">
        <v>6034</v>
      </c>
      <c r="AK17">
        <v>592445</v>
      </c>
      <c r="AL17">
        <v>599596</v>
      </c>
      <c r="AM17">
        <f t="shared" si="1"/>
        <v>7151</v>
      </c>
      <c r="AO17" t="s">
        <v>9</v>
      </c>
      <c r="AP17">
        <v>900200046</v>
      </c>
      <c r="AQ17" t="s">
        <v>71</v>
      </c>
      <c r="AR17" s="18">
        <v>1810050</v>
      </c>
      <c r="AS17" s="18">
        <v>1939033</v>
      </c>
      <c r="AT17" s="18">
        <f t="shared" si="0"/>
        <v>128983</v>
      </c>
    </row>
    <row r="18" spans="1:46" x14ac:dyDescent="0.35">
      <c r="A18" s="9" t="s">
        <v>12</v>
      </c>
      <c r="B18" s="9" t="s">
        <v>35</v>
      </c>
      <c r="C18" s="9">
        <v>10001535</v>
      </c>
      <c r="D18" s="9" t="s">
        <v>14</v>
      </c>
      <c r="E18" s="9">
        <v>331</v>
      </c>
      <c r="F18" s="9">
        <v>12275</v>
      </c>
      <c r="G18" s="9">
        <v>1123</v>
      </c>
      <c r="H18" s="9">
        <v>326</v>
      </c>
      <c r="I18" s="9">
        <v>12068</v>
      </c>
      <c r="J18" s="9">
        <v>936</v>
      </c>
      <c r="L18" t="s">
        <v>9</v>
      </c>
      <c r="M18">
        <v>170077421</v>
      </c>
      <c r="N18" t="s">
        <v>332</v>
      </c>
      <c r="O18">
        <v>0</v>
      </c>
      <c r="P18">
        <v>0</v>
      </c>
      <c r="X18" t="s">
        <v>114</v>
      </c>
      <c r="Y18">
        <v>3503</v>
      </c>
      <c r="Z18">
        <v>30407</v>
      </c>
      <c r="AA18">
        <v>0</v>
      </c>
      <c r="AB18">
        <v>3848</v>
      </c>
      <c r="AC18">
        <v>33401</v>
      </c>
      <c r="AD18">
        <v>0</v>
      </c>
      <c r="AF18" t="s">
        <v>12</v>
      </c>
      <c r="AG18">
        <v>10000480</v>
      </c>
      <c r="AH18" t="s">
        <v>357</v>
      </c>
      <c r="AI18">
        <v>5361</v>
      </c>
      <c r="AJ18">
        <v>5214</v>
      </c>
      <c r="AK18">
        <v>103518</v>
      </c>
      <c r="AL18">
        <v>100150</v>
      </c>
      <c r="AM18">
        <f t="shared" si="1"/>
        <v>-3368</v>
      </c>
      <c r="AO18" t="s">
        <v>25</v>
      </c>
      <c r="AP18">
        <v>90024101</v>
      </c>
      <c r="AQ18" t="s">
        <v>31</v>
      </c>
      <c r="AR18" s="18">
        <v>2804600</v>
      </c>
      <c r="AS18" s="18">
        <v>2931672</v>
      </c>
      <c r="AT18" s="18">
        <f t="shared" si="0"/>
        <v>127072</v>
      </c>
    </row>
    <row r="19" spans="1:46" x14ac:dyDescent="0.35">
      <c r="A19" s="9" t="s">
        <v>15</v>
      </c>
      <c r="B19" s="9" t="s">
        <v>36</v>
      </c>
      <c r="C19" s="9">
        <v>250000087</v>
      </c>
      <c r="D19" s="9" t="s">
        <v>14</v>
      </c>
      <c r="E19" s="9">
        <v>1265</v>
      </c>
      <c r="F19" s="9">
        <v>83165</v>
      </c>
      <c r="G19" s="9">
        <v>5130</v>
      </c>
      <c r="H19" s="9">
        <v>871</v>
      </c>
      <c r="I19" s="9">
        <v>58860</v>
      </c>
      <c r="J19" s="9">
        <v>3188</v>
      </c>
      <c r="L19" t="s">
        <v>9</v>
      </c>
      <c r="M19">
        <v>170077426</v>
      </c>
      <c r="N19" t="s">
        <v>334</v>
      </c>
      <c r="O19">
        <v>0</v>
      </c>
      <c r="P19">
        <v>0</v>
      </c>
      <c r="X19" t="s">
        <v>115</v>
      </c>
      <c r="Y19">
        <v>282513</v>
      </c>
      <c r="Z19">
        <v>2317752</v>
      </c>
      <c r="AA19">
        <v>182861</v>
      </c>
      <c r="AB19">
        <v>263647</v>
      </c>
      <c r="AC19">
        <v>2133075</v>
      </c>
      <c r="AD19">
        <v>165448</v>
      </c>
      <c r="AF19" t="s">
        <v>12</v>
      </c>
      <c r="AG19">
        <v>10000491</v>
      </c>
      <c r="AH19" t="s">
        <v>136</v>
      </c>
      <c r="AI19">
        <v>2332</v>
      </c>
      <c r="AJ19">
        <v>2346</v>
      </c>
      <c r="AK19">
        <v>58381</v>
      </c>
      <c r="AL19">
        <v>98472</v>
      </c>
      <c r="AM19">
        <f t="shared" si="1"/>
        <v>40091</v>
      </c>
      <c r="AO19" t="s">
        <v>25</v>
      </c>
      <c r="AP19">
        <v>740200008</v>
      </c>
      <c r="AQ19" t="s">
        <v>32</v>
      </c>
      <c r="AR19" s="18">
        <v>3193652</v>
      </c>
      <c r="AS19" s="18">
        <v>3303708</v>
      </c>
      <c r="AT19" s="18">
        <f t="shared" si="0"/>
        <v>110056</v>
      </c>
    </row>
    <row r="20" spans="1:46" x14ac:dyDescent="0.35">
      <c r="A20" s="9" t="s">
        <v>9</v>
      </c>
      <c r="B20" s="9" t="s">
        <v>37</v>
      </c>
      <c r="C20" s="9">
        <v>270024101</v>
      </c>
      <c r="D20" s="9" t="s">
        <v>14</v>
      </c>
      <c r="E20" s="9">
        <v>497</v>
      </c>
      <c r="F20" s="9">
        <v>15044</v>
      </c>
      <c r="G20" s="9">
        <v>1420</v>
      </c>
      <c r="H20" s="9">
        <v>537</v>
      </c>
      <c r="I20" s="9">
        <v>15519</v>
      </c>
      <c r="J20" s="9">
        <v>1543</v>
      </c>
      <c r="L20" t="s">
        <v>9</v>
      </c>
      <c r="M20">
        <v>170077441</v>
      </c>
      <c r="N20" t="s">
        <v>127</v>
      </c>
      <c r="O20">
        <v>2023</v>
      </c>
      <c r="P20">
        <v>55378</v>
      </c>
      <c r="X20" t="s">
        <v>128</v>
      </c>
      <c r="Y20">
        <v>171177</v>
      </c>
      <c r="Z20">
        <v>4590855</v>
      </c>
      <c r="AA20">
        <v>162072</v>
      </c>
      <c r="AB20">
        <v>162174</v>
      </c>
      <c r="AC20">
        <v>4597870</v>
      </c>
      <c r="AD20">
        <v>138465</v>
      </c>
      <c r="AF20" t="s">
        <v>12</v>
      </c>
      <c r="AG20">
        <v>10000493</v>
      </c>
      <c r="AH20" t="s">
        <v>124</v>
      </c>
      <c r="AI20">
        <v>7913</v>
      </c>
      <c r="AJ20">
        <v>8586</v>
      </c>
      <c r="AK20">
        <v>259437</v>
      </c>
      <c r="AL20">
        <v>285095</v>
      </c>
      <c r="AM20">
        <f t="shared" si="1"/>
        <v>25658</v>
      </c>
      <c r="AO20" t="s">
        <v>12</v>
      </c>
      <c r="AP20">
        <v>130064003</v>
      </c>
      <c r="AQ20" t="s">
        <v>91</v>
      </c>
      <c r="AR20" s="18">
        <v>583010</v>
      </c>
      <c r="AS20" s="18">
        <v>680199</v>
      </c>
      <c r="AT20" s="18">
        <f t="shared" si="0"/>
        <v>97189</v>
      </c>
    </row>
    <row r="21" spans="1:46" x14ac:dyDescent="0.35">
      <c r="A21" s="9" t="s">
        <v>12</v>
      </c>
      <c r="B21" s="9" t="s">
        <v>13</v>
      </c>
      <c r="C21" s="9">
        <v>10064120</v>
      </c>
      <c r="D21" s="9" t="s">
        <v>14</v>
      </c>
      <c r="E21" s="9">
        <v>303</v>
      </c>
      <c r="F21" s="9">
        <v>14134</v>
      </c>
      <c r="G21" s="9">
        <v>922</v>
      </c>
      <c r="H21" s="9">
        <v>67</v>
      </c>
      <c r="I21" s="9">
        <v>4690</v>
      </c>
      <c r="J21" s="9">
        <v>151</v>
      </c>
      <c r="L21" t="s">
        <v>9</v>
      </c>
      <c r="M21">
        <v>170077444</v>
      </c>
      <c r="N21" t="s">
        <v>307</v>
      </c>
      <c r="O21">
        <v>2206</v>
      </c>
      <c r="P21">
        <v>79487</v>
      </c>
      <c r="X21" t="s">
        <v>140</v>
      </c>
      <c r="Y21">
        <v>57751</v>
      </c>
      <c r="Z21">
        <v>6080187</v>
      </c>
      <c r="AA21">
        <v>33336</v>
      </c>
      <c r="AB21">
        <v>58998</v>
      </c>
      <c r="AC21">
        <v>6264859</v>
      </c>
      <c r="AD21">
        <v>31697</v>
      </c>
      <c r="AF21" t="s">
        <v>12</v>
      </c>
      <c r="AG21">
        <v>10000495</v>
      </c>
      <c r="AH21" t="s">
        <v>304</v>
      </c>
      <c r="AI21">
        <v>5677</v>
      </c>
      <c r="AJ21">
        <v>6358</v>
      </c>
      <c r="AK21">
        <v>206870</v>
      </c>
      <c r="AL21">
        <v>231686</v>
      </c>
      <c r="AM21">
        <f t="shared" si="1"/>
        <v>24816</v>
      </c>
      <c r="AO21" t="s">
        <v>12</v>
      </c>
      <c r="AP21">
        <v>19466204</v>
      </c>
      <c r="AQ21" t="s">
        <v>214</v>
      </c>
      <c r="AR21" s="18">
        <v>927039</v>
      </c>
      <c r="AS21" s="18">
        <v>1018892</v>
      </c>
      <c r="AT21" s="18">
        <f t="shared" si="0"/>
        <v>91853</v>
      </c>
    </row>
    <row r="22" spans="1:46" x14ac:dyDescent="0.35">
      <c r="A22" s="9" t="s">
        <v>5</v>
      </c>
      <c r="B22" s="9" t="s">
        <v>38</v>
      </c>
      <c r="C22" s="9">
        <v>210000010</v>
      </c>
      <c r="D22" s="9" t="s">
        <v>14</v>
      </c>
      <c r="E22" s="9">
        <v>745</v>
      </c>
      <c r="F22" s="9">
        <v>34849</v>
      </c>
      <c r="G22" s="9">
        <v>2290</v>
      </c>
      <c r="H22" s="9">
        <v>805</v>
      </c>
      <c r="I22" s="9">
        <v>34982</v>
      </c>
      <c r="J22" s="9">
        <v>2103</v>
      </c>
      <c r="L22" t="s">
        <v>9</v>
      </c>
      <c r="M22">
        <v>170077445</v>
      </c>
      <c r="N22" t="s">
        <v>210</v>
      </c>
      <c r="O22">
        <v>1475</v>
      </c>
      <c r="P22">
        <v>39459</v>
      </c>
      <c r="X22" t="s">
        <v>143</v>
      </c>
      <c r="Y22">
        <v>18417</v>
      </c>
      <c r="Z22">
        <v>528609</v>
      </c>
      <c r="AA22">
        <v>34940</v>
      </c>
      <c r="AB22">
        <v>17529</v>
      </c>
      <c r="AC22">
        <v>580959</v>
      </c>
      <c r="AD22">
        <v>34773</v>
      </c>
      <c r="AF22" t="s">
        <v>12</v>
      </c>
      <c r="AG22">
        <v>10000502</v>
      </c>
      <c r="AH22" t="s">
        <v>267</v>
      </c>
      <c r="AI22">
        <v>2611</v>
      </c>
      <c r="AJ22">
        <v>2411</v>
      </c>
      <c r="AK22">
        <v>178647</v>
      </c>
      <c r="AL22">
        <v>201022</v>
      </c>
      <c r="AM22">
        <f t="shared" si="1"/>
        <v>22375</v>
      </c>
      <c r="AO22" t="s">
        <v>12</v>
      </c>
      <c r="AP22">
        <v>804462601</v>
      </c>
      <c r="AQ22" t="s">
        <v>319</v>
      </c>
      <c r="AR22" s="18">
        <v>1016473</v>
      </c>
      <c r="AS22" s="18">
        <v>1099773</v>
      </c>
      <c r="AT22" s="18">
        <f t="shared" si="0"/>
        <v>83300</v>
      </c>
    </row>
    <row r="23" spans="1:46" x14ac:dyDescent="0.35">
      <c r="A23" s="9" t="s">
        <v>25</v>
      </c>
      <c r="B23" s="9" t="s">
        <v>39</v>
      </c>
      <c r="C23" s="9">
        <v>90000026</v>
      </c>
      <c r="D23" s="9" t="s">
        <v>14</v>
      </c>
      <c r="E23" s="9">
        <v>523</v>
      </c>
      <c r="F23" s="9">
        <v>19308</v>
      </c>
      <c r="G23" s="9">
        <v>1130</v>
      </c>
      <c r="H23" s="9">
        <v>1351</v>
      </c>
      <c r="I23" s="9">
        <v>48414</v>
      </c>
      <c r="J23" s="9">
        <v>2316</v>
      </c>
      <c r="L23" t="s">
        <v>9</v>
      </c>
      <c r="M23">
        <v>170077455</v>
      </c>
      <c r="N23" t="s">
        <v>90</v>
      </c>
      <c r="O23">
        <v>1189</v>
      </c>
      <c r="P23">
        <v>35238</v>
      </c>
      <c r="X23" t="s">
        <v>145</v>
      </c>
      <c r="Y23">
        <v>12349</v>
      </c>
      <c r="Z23">
        <v>3062481</v>
      </c>
      <c r="AA23">
        <v>65213</v>
      </c>
      <c r="AB23">
        <v>9534</v>
      </c>
      <c r="AC23">
        <v>2535334</v>
      </c>
      <c r="AD23">
        <v>34701</v>
      </c>
      <c r="AF23" t="s">
        <v>12</v>
      </c>
      <c r="AG23">
        <v>10000535</v>
      </c>
      <c r="AH23" t="s">
        <v>87</v>
      </c>
      <c r="AI23">
        <v>1271</v>
      </c>
      <c r="AJ23">
        <v>1310</v>
      </c>
      <c r="AK23">
        <v>63588</v>
      </c>
      <c r="AL23">
        <v>69233</v>
      </c>
      <c r="AM23">
        <f t="shared" si="1"/>
        <v>5645</v>
      </c>
      <c r="AO23" t="s">
        <v>5</v>
      </c>
      <c r="AP23">
        <v>50012101</v>
      </c>
      <c r="AQ23" t="s">
        <v>238</v>
      </c>
      <c r="AR23" s="18">
        <v>518522</v>
      </c>
      <c r="AS23" s="18">
        <v>593254</v>
      </c>
      <c r="AT23" s="18">
        <f t="shared" si="0"/>
        <v>74732</v>
      </c>
    </row>
    <row r="24" spans="1:46" x14ac:dyDescent="0.35">
      <c r="A24" s="9" t="s">
        <v>12</v>
      </c>
      <c r="B24" s="9" t="s">
        <v>27</v>
      </c>
      <c r="C24" s="9">
        <v>10011804</v>
      </c>
      <c r="D24" s="9" t="s">
        <v>40</v>
      </c>
      <c r="E24" s="9">
        <v>77</v>
      </c>
      <c r="F24" s="9">
        <v>4990</v>
      </c>
      <c r="G24" s="9">
        <v>327</v>
      </c>
      <c r="H24" s="9">
        <v>118</v>
      </c>
      <c r="I24" s="9">
        <v>7706</v>
      </c>
      <c r="J24" s="9">
        <v>467</v>
      </c>
      <c r="L24" t="s">
        <v>9</v>
      </c>
      <c r="M24">
        <v>270000002</v>
      </c>
      <c r="N24" t="s">
        <v>183</v>
      </c>
      <c r="O24">
        <v>762</v>
      </c>
      <c r="P24">
        <v>13485</v>
      </c>
      <c r="X24" t="s">
        <v>147</v>
      </c>
      <c r="Y24">
        <v>218741</v>
      </c>
      <c r="Z24">
        <v>3857393</v>
      </c>
      <c r="AA24">
        <v>125861</v>
      </c>
      <c r="AB24">
        <v>212888.11428571428</v>
      </c>
      <c r="AC24">
        <v>4031502</v>
      </c>
      <c r="AD24">
        <v>111810</v>
      </c>
      <c r="AF24" t="s">
        <v>12</v>
      </c>
      <c r="AG24">
        <v>10000873</v>
      </c>
      <c r="AH24" t="s">
        <v>168</v>
      </c>
      <c r="AI24">
        <v>6699</v>
      </c>
      <c r="AJ24">
        <v>7210</v>
      </c>
      <c r="AK24">
        <v>117176</v>
      </c>
      <c r="AL24">
        <v>128828</v>
      </c>
      <c r="AM24">
        <f t="shared" si="1"/>
        <v>11652</v>
      </c>
      <c r="AO24" t="s">
        <v>5</v>
      </c>
      <c r="AP24">
        <v>760200002</v>
      </c>
      <c r="AQ24" t="s">
        <v>65</v>
      </c>
      <c r="AR24" s="18">
        <v>1197116</v>
      </c>
      <c r="AS24" s="18">
        <v>1268484</v>
      </c>
      <c r="AT24" s="18">
        <f t="shared" si="0"/>
        <v>71368</v>
      </c>
    </row>
    <row r="25" spans="1:46" x14ac:dyDescent="0.35">
      <c r="A25" s="9" t="s">
        <v>5</v>
      </c>
      <c r="B25" s="9" t="s">
        <v>6</v>
      </c>
      <c r="C25" s="9">
        <v>50020401</v>
      </c>
      <c r="D25" s="9" t="s">
        <v>40</v>
      </c>
      <c r="E25" s="9">
        <v>61</v>
      </c>
      <c r="F25" s="9">
        <v>1818</v>
      </c>
      <c r="G25" s="9">
        <v>90</v>
      </c>
      <c r="H25" s="9">
        <v>68</v>
      </c>
      <c r="I25" s="9">
        <v>8422</v>
      </c>
      <c r="J25" s="9">
        <v>182</v>
      </c>
      <c r="L25" t="s">
        <v>9</v>
      </c>
      <c r="M25">
        <v>270000007</v>
      </c>
      <c r="N25" t="s">
        <v>96</v>
      </c>
      <c r="O25">
        <v>743</v>
      </c>
      <c r="P25">
        <v>13059</v>
      </c>
      <c r="X25" t="s">
        <v>199</v>
      </c>
      <c r="Y25">
        <v>8693</v>
      </c>
      <c r="Z25">
        <v>4023197</v>
      </c>
      <c r="AA25">
        <v>8980</v>
      </c>
      <c r="AB25">
        <v>9284</v>
      </c>
      <c r="AC25">
        <v>4442002</v>
      </c>
      <c r="AD25">
        <v>8453</v>
      </c>
      <c r="AF25" t="s">
        <v>12</v>
      </c>
      <c r="AG25">
        <v>10000945</v>
      </c>
      <c r="AH25" t="s">
        <v>301</v>
      </c>
      <c r="AI25">
        <v>3057</v>
      </c>
      <c r="AJ25">
        <v>3057</v>
      </c>
      <c r="AK25">
        <v>228303</v>
      </c>
      <c r="AL25">
        <v>215203</v>
      </c>
      <c r="AM25">
        <f t="shared" si="1"/>
        <v>-13100</v>
      </c>
      <c r="AO25" t="s">
        <v>12</v>
      </c>
      <c r="AP25">
        <v>10020302</v>
      </c>
      <c r="AQ25" t="s">
        <v>44</v>
      </c>
      <c r="AR25" s="18">
        <v>1442349</v>
      </c>
      <c r="AS25" s="18">
        <v>1504487</v>
      </c>
      <c r="AT25" s="18">
        <f t="shared" si="0"/>
        <v>62138</v>
      </c>
    </row>
    <row r="26" spans="1:46" x14ac:dyDescent="0.35">
      <c r="A26" s="9" t="s">
        <v>15</v>
      </c>
      <c r="B26" s="9" t="s">
        <v>41</v>
      </c>
      <c r="C26" s="9">
        <v>250000127</v>
      </c>
      <c r="D26" s="9" t="s">
        <v>40</v>
      </c>
      <c r="E26" s="9">
        <v>220</v>
      </c>
      <c r="F26" s="9">
        <v>14545</v>
      </c>
      <c r="G26" s="9">
        <v>285</v>
      </c>
      <c r="H26" s="9">
        <v>246</v>
      </c>
      <c r="I26" s="9">
        <v>16252</v>
      </c>
      <c r="J26" s="9">
        <v>307</v>
      </c>
      <c r="L26" t="s">
        <v>9</v>
      </c>
      <c r="M26">
        <v>270000069</v>
      </c>
      <c r="N26" t="s">
        <v>54</v>
      </c>
      <c r="O26">
        <v>1897</v>
      </c>
      <c r="P26">
        <v>129306</v>
      </c>
      <c r="X26" t="s">
        <v>200</v>
      </c>
      <c r="Y26">
        <v>2609</v>
      </c>
      <c r="Z26">
        <v>214986</v>
      </c>
      <c r="AA26">
        <v>5181</v>
      </c>
      <c r="AB26">
        <v>2161</v>
      </c>
      <c r="AC26">
        <v>276706</v>
      </c>
      <c r="AD26">
        <v>5311</v>
      </c>
      <c r="AF26" t="s">
        <v>12</v>
      </c>
      <c r="AG26">
        <v>10000995</v>
      </c>
      <c r="AH26" t="s">
        <v>88</v>
      </c>
      <c r="AI26">
        <v>19373</v>
      </c>
      <c r="AJ26">
        <v>10005</v>
      </c>
      <c r="AK26">
        <v>669464</v>
      </c>
      <c r="AL26">
        <v>481768</v>
      </c>
      <c r="AM26">
        <f t="shared" si="1"/>
        <v>-187696</v>
      </c>
      <c r="AO26" t="s">
        <v>12</v>
      </c>
      <c r="AP26">
        <v>130063401</v>
      </c>
      <c r="AQ26" t="s">
        <v>333</v>
      </c>
      <c r="AR26" s="18">
        <v>593826</v>
      </c>
      <c r="AS26" s="18">
        <v>655955</v>
      </c>
      <c r="AT26" s="18">
        <f t="shared" si="0"/>
        <v>62129</v>
      </c>
    </row>
    <row r="27" spans="1:46" x14ac:dyDescent="0.35">
      <c r="A27" s="9" t="s">
        <v>9</v>
      </c>
      <c r="B27" s="9" t="s">
        <v>42</v>
      </c>
      <c r="C27" s="9">
        <v>170020401</v>
      </c>
      <c r="D27" s="9" t="s">
        <v>40</v>
      </c>
      <c r="E27" s="9">
        <v>222</v>
      </c>
      <c r="F27" s="9">
        <v>11982</v>
      </c>
      <c r="G27" s="9">
        <v>183</v>
      </c>
      <c r="H27" s="9">
        <v>249</v>
      </c>
      <c r="I27" s="9">
        <v>13568</v>
      </c>
      <c r="J27" s="9">
        <v>180</v>
      </c>
      <c r="L27" t="s">
        <v>9</v>
      </c>
      <c r="M27">
        <v>270020302</v>
      </c>
      <c r="N27" t="s">
        <v>10</v>
      </c>
      <c r="O27">
        <v>122854</v>
      </c>
      <c r="P27">
        <v>5666639</v>
      </c>
      <c r="X27" t="s">
        <v>201</v>
      </c>
      <c r="Y27">
        <v>13211</v>
      </c>
      <c r="Z27">
        <v>512446</v>
      </c>
      <c r="AA27">
        <v>27013</v>
      </c>
      <c r="AB27">
        <v>9499</v>
      </c>
      <c r="AC27">
        <v>450589</v>
      </c>
      <c r="AD27">
        <v>22806</v>
      </c>
      <c r="AF27" t="s">
        <v>12</v>
      </c>
      <c r="AG27">
        <v>10001129</v>
      </c>
      <c r="AH27" t="s">
        <v>387</v>
      </c>
      <c r="AI27">
        <v>0</v>
      </c>
      <c r="AJ27">
        <v>229</v>
      </c>
      <c r="AK27">
        <v>39050</v>
      </c>
      <c r="AL27">
        <v>43480</v>
      </c>
      <c r="AM27">
        <f t="shared" si="1"/>
        <v>4430</v>
      </c>
      <c r="AO27" t="s">
        <v>5</v>
      </c>
      <c r="AP27">
        <v>50000020</v>
      </c>
      <c r="AQ27" t="s">
        <v>63</v>
      </c>
      <c r="AR27" s="18">
        <v>197517</v>
      </c>
      <c r="AS27" s="18">
        <v>257906</v>
      </c>
      <c r="AT27" s="18">
        <f t="shared" si="0"/>
        <v>60389</v>
      </c>
    </row>
    <row r="28" spans="1:46" x14ac:dyDescent="0.35">
      <c r="A28" s="9" t="s">
        <v>12</v>
      </c>
      <c r="B28" s="9" t="s">
        <v>88</v>
      </c>
      <c r="C28" s="9">
        <v>10000995</v>
      </c>
      <c r="D28" s="9" t="s">
        <v>40</v>
      </c>
      <c r="E28" s="9"/>
      <c r="F28" s="9"/>
      <c r="G28" s="9"/>
      <c r="H28" s="9">
        <v>583</v>
      </c>
      <c r="I28" s="9">
        <v>91789</v>
      </c>
      <c r="J28" s="9">
        <v>853</v>
      </c>
      <c r="L28" t="s">
        <v>9</v>
      </c>
      <c r="M28">
        <v>270024101</v>
      </c>
      <c r="N28" t="s">
        <v>37</v>
      </c>
      <c r="O28">
        <v>39104</v>
      </c>
      <c r="P28">
        <v>1082849</v>
      </c>
      <c r="X28" t="s">
        <v>202</v>
      </c>
      <c r="Y28">
        <v>26289</v>
      </c>
      <c r="Z28">
        <v>720468</v>
      </c>
      <c r="AA28">
        <v>74037</v>
      </c>
      <c r="AB28">
        <v>28239</v>
      </c>
      <c r="AC28">
        <v>987754</v>
      </c>
      <c r="AD28">
        <v>88249</v>
      </c>
      <c r="AF28" t="s">
        <v>12</v>
      </c>
      <c r="AG28">
        <v>10001535</v>
      </c>
      <c r="AH28" t="s">
        <v>35</v>
      </c>
      <c r="AI28">
        <v>253590</v>
      </c>
      <c r="AJ28">
        <v>258003</v>
      </c>
      <c r="AK28">
        <v>6650199</v>
      </c>
      <c r="AL28">
        <v>7011058</v>
      </c>
      <c r="AM28">
        <f t="shared" si="1"/>
        <v>360859</v>
      </c>
      <c r="AO28" t="s">
        <v>5</v>
      </c>
      <c r="AP28">
        <v>50000018</v>
      </c>
      <c r="AQ28" t="s">
        <v>361</v>
      </c>
      <c r="AR28" s="18">
        <v>335695</v>
      </c>
      <c r="AS28" s="18">
        <v>394707</v>
      </c>
      <c r="AT28" s="18">
        <f t="shared" si="0"/>
        <v>59012</v>
      </c>
    </row>
    <row r="29" spans="1:46" x14ac:dyDescent="0.35">
      <c r="A29" s="9" t="s">
        <v>12</v>
      </c>
      <c r="B29" s="9" t="s">
        <v>33</v>
      </c>
      <c r="C29" s="9">
        <v>10011803</v>
      </c>
      <c r="D29" s="9" t="s">
        <v>40</v>
      </c>
      <c r="E29" s="9">
        <v>2779</v>
      </c>
      <c r="F29" s="9">
        <v>109496</v>
      </c>
      <c r="G29" s="9">
        <v>2208</v>
      </c>
      <c r="H29" s="9">
        <v>2789</v>
      </c>
      <c r="I29" s="9">
        <v>119116</v>
      </c>
      <c r="J29" s="9">
        <v>2487</v>
      </c>
      <c r="L29" t="s">
        <v>9</v>
      </c>
      <c r="M29">
        <v>270064003</v>
      </c>
      <c r="N29" t="s">
        <v>133</v>
      </c>
      <c r="O29">
        <v>7816</v>
      </c>
      <c r="P29">
        <v>139539</v>
      </c>
      <c r="X29" t="s">
        <v>203</v>
      </c>
      <c r="Y29">
        <v>3734</v>
      </c>
      <c r="Z29">
        <v>90351</v>
      </c>
      <c r="AA29">
        <v>25781</v>
      </c>
      <c r="AB29">
        <v>3547</v>
      </c>
      <c r="AC29">
        <v>88598</v>
      </c>
      <c r="AD29">
        <v>27220</v>
      </c>
      <c r="AF29" t="s">
        <v>12</v>
      </c>
      <c r="AG29">
        <v>10001562</v>
      </c>
      <c r="AH29" t="s">
        <v>352</v>
      </c>
      <c r="AI29">
        <v>2149</v>
      </c>
      <c r="AJ29">
        <v>1212</v>
      </c>
      <c r="AK29">
        <v>205315</v>
      </c>
      <c r="AL29">
        <v>116461</v>
      </c>
      <c r="AM29">
        <f t="shared" si="1"/>
        <v>-88854</v>
      </c>
      <c r="AO29" t="s">
        <v>9</v>
      </c>
      <c r="AP29">
        <v>170010601</v>
      </c>
      <c r="AQ29" t="s">
        <v>339</v>
      </c>
      <c r="AR29" s="18">
        <v>502187</v>
      </c>
      <c r="AS29" s="18">
        <v>559878</v>
      </c>
      <c r="AT29" s="18">
        <f t="shared" si="0"/>
        <v>57691</v>
      </c>
    </row>
    <row r="30" spans="1:46" x14ac:dyDescent="0.35">
      <c r="A30" s="9" t="s">
        <v>12</v>
      </c>
      <c r="B30" s="9" t="s">
        <v>43</v>
      </c>
      <c r="C30" s="9">
        <v>10020301</v>
      </c>
      <c r="D30" s="9" t="s">
        <v>40</v>
      </c>
      <c r="E30" s="9">
        <v>893</v>
      </c>
      <c r="F30" s="9">
        <v>288705</v>
      </c>
      <c r="G30" s="9">
        <v>1644</v>
      </c>
      <c r="H30" s="9">
        <v>1000</v>
      </c>
      <c r="I30" s="9">
        <v>368280</v>
      </c>
      <c r="J30" s="9">
        <v>1933</v>
      </c>
      <c r="L30" t="s">
        <v>9</v>
      </c>
      <c r="M30">
        <v>270064101</v>
      </c>
      <c r="N30" t="s">
        <v>85</v>
      </c>
      <c r="O30">
        <v>11082</v>
      </c>
      <c r="P30">
        <v>274980</v>
      </c>
      <c r="X30" t="s">
        <v>204</v>
      </c>
      <c r="Y30">
        <v>5831</v>
      </c>
      <c r="Z30">
        <v>7508172</v>
      </c>
      <c r="AA30">
        <v>11631</v>
      </c>
      <c r="AB30">
        <v>6415</v>
      </c>
      <c r="AC30">
        <v>8086606</v>
      </c>
      <c r="AD30">
        <v>14020</v>
      </c>
      <c r="AF30" t="s">
        <v>12</v>
      </c>
      <c r="AG30">
        <v>10001989</v>
      </c>
      <c r="AH30" t="s">
        <v>221</v>
      </c>
      <c r="AI30">
        <v>30102</v>
      </c>
      <c r="AJ30">
        <v>27551</v>
      </c>
      <c r="AK30">
        <v>30102</v>
      </c>
      <c r="AL30">
        <v>27551</v>
      </c>
      <c r="AM30">
        <f t="shared" si="1"/>
        <v>-2551</v>
      </c>
      <c r="AO30" t="s">
        <v>12</v>
      </c>
      <c r="AP30">
        <v>801200001</v>
      </c>
      <c r="AQ30" t="s">
        <v>110</v>
      </c>
      <c r="AR30" s="18">
        <v>1246937</v>
      </c>
      <c r="AS30" s="18">
        <v>1302461</v>
      </c>
      <c r="AT30" s="18">
        <f t="shared" si="0"/>
        <v>55524</v>
      </c>
    </row>
    <row r="31" spans="1:46" x14ac:dyDescent="0.35">
      <c r="A31" s="9" t="s">
        <v>12</v>
      </c>
      <c r="B31" s="9" t="s">
        <v>44</v>
      </c>
      <c r="C31" s="9">
        <v>10020302</v>
      </c>
      <c r="D31" s="9" t="s">
        <v>40</v>
      </c>
      <c r="E31" s="9">
        <v>171</v>
      </c>
      <c r="F31" s="9">
        <v>60261</v>
      </c>
      <c r="G31" s="9">
        <v>595</v>
      </c>
      <c r="H31" s="9">
        <v>192</v>
      </c>
      <c r="I31" s="9">
        <v>77241</v>
      </c>
      <c r="J31" s="9">
        <v>539</v>
      </c>
      <c r="L31" t="s">
        <v>9</v>
      </c>
      <c r="M31">
        <v>270065201</v>
      </c>
      <c r="N31" t="s">
        <v>100</v>
      </c>
      <c r="O31">
        <v>4152</v>
      </c>
      <c r="P31">
        <v>102625</v>
      </c>
      <c r="X31" t="s">
        <v>205</v>
      </c>
      <c r="Y31">
        <v>1148</v>
      </c>
      <c r="Z31">
        <v>3963442</v>
      </c>
      <c r="AA31">
        <v>7256</v>
      </c>
      <c r="AB31">
        <v>1199</v>
      </c>
      <c r="AC31">
        <v>4266603</v>
      </c>
      <c r="AD31">
        <v>7086</v>
      </c>
      <c r="AF31" t="s">
        <v>12</v>
      </c>
      <c r="AG31">
        <v>10011401</v>
      </c>
      <c r="AH31" t="s">
        <v>70</v>
      </c>
      <c r="AI31">
        <v>70059</v>
      </c>
      <c r="AJ31">
        <v>69559</v>
      </c>
      <c r="AK31">
        <v>1459512</v>
      </c>
      <c r="AL31">
        <v>1486332</v>
      </c>
      <c r="AM31">
        <f t="shared" si="1"/>
        <v>26820</v>
      </c>
      <c r="AO31" t="s">
        <v>12</v>
      </c>
      <c r="AP31">
        <v>10000491</v>
      </c>
      <c r="AQ31" t="s">
        <v>136</v>
      </c>
      <c r="AR31" s="18">
        <v>58381</v>
      </c>
      <c r="AS31" s="18">
        <v>98472</v>
      </c>
      <c r="AT31" s="18">
        <f t="shared" si="0"/>
        <v>40091</v>
      </c>
    </row>
    <row r="32" spans="1:46" x14ac:dyDescent="0.35">
      <c r="A32" s="9" t="s">
        <v>12</v>
      </c>
      <c r="B32" s="9" t="s">
        <v>34</v>
      </c>
      <c r="C32" s="9">
        <v>10000234</v>
      </c>
      <c r="D32" s="9" t="s">
        <v>40</v>
      </c>
      <c r="E32" s="9">
        <v>591</v>
      </c>
      <c r="F32" s="9">
        <v>80780</v>
      </c>
      <c r="G32" s="9">
        <v>747</v>
      </c>
      <c r="H32" s="9">
        <v>662</v>
      </c>
      <c r="I32" s="9">
        <v>159280</v>
      </c>
      <c r="J32" s="9">
        <v>1074</v>
      </c>
      <c r="L32" t="s">
        <v>9</v>
      </c>
      <c r="M32">
        <v>270065202</v>
      </c>
      <c r="N32" t="s">
        <v>343</v>
      </c>
      <c r="O32">
        <v>1540</v>
      </c>
      <c r="P32">
        <v>49457</v>
      </c>
      <c r="X32" t="s">
        <v>206</v>
      </c>
      <c r="Y32">
        <v>77713</v>
      </c>
      <c r="Z32">
        <v>2347655</v>
      </c>
      <c r="AA32">
        <v>98723</v>
      </c>
      <c r="AB32">
        <v>74542.066666666666</v>
      </c>
      <c r="AC32">
        <v>2321138</v>
      </c>
      <c r="AD32">
        <v>94694</v>
      </c>
      <c r="AF32" t="s">
        <v>12</v>
      </c>
      <c r="AG32">
        <v>10011803</v>
      </c>
      <c r="AH32" t="s">
        <v>33</v>
      </c>
      <c r="AI32">
        <v>251903</v>
      </c>
      <c r="AJ32">
        <v>226826</v>
      </c>
      <c r="AK32">
        <v>25474567</v>
      </c>
      <c r="AL32">
        <v>23250282</v>
      </c>
      <c r="AM32">
        <f t="shared" si="1"/>
        <v>-2224285</v>
      </c>
      <c r="AO32" t="s">
        <v>9</v>
      </c>
      <c r="AP32">
        <v>270024101</v>
      </c>
      <c r="AQ32" t="s">
        <v>37</v>
      </c>
      <c r="AR32" s="18">
        <v>1043278</v>
      </c>
      <c r="AS32" s="18">
        <v>1082849</v>
      </c>
      <c r="AT32" s="18">
        <f t="shared" si="0"/>
        <v>39571</v>
      </c>
    </row>
    <row r="33" spans="1:46" x14ac:dyDescent="0.35">
      <c r="A33" s="9" t="s">
        <v>12</v>
      </c>
      <c r="B33" s="9" t="s">
        <v>35</v>
      </c>
      <c r="C33" s="9">
        <v>10001535</v>
      </c>
      <c r="D33" s="9" t="s">
        <v>40</v>
      </c>
      <c r="E33" s="9">
        <v>372</v>
      </c>
      <c r="F33" s="9">
        <v>119185</v>
      </c>
      <c r="G33" s="9">
        <v>1015</v>
      </c>
      <c r="H33" s="9">
        <v>417</v>
      </c>
      <c r="I33" s="9">
        <v>116085</v>
      </c>
      <c r="J33" s="9">
        <v>478</v>
      </c>
      <c r="L33" t="s">
        <v>9</v>
      </c>
      <c r="M33">
        <v>270077407</v>
      </c>
      <c r="N33" t="s">
        <v>329</v>
      </c>
      <c r="O33">
        <v>0</v>
      </c>
      <c r="P33">
        <v>0</v>
      </c>
      <c r="X33" t="s">
        <v>212</v>
      </c>
      <c r="Y33">
        <v>70719</v>
      </c>
      <c r="Z33">
        <v>10141573</v>
      </c>
      <c r="AA33">
        <v>470348</v>
      </c>
      <c r="AB33">
        <v>66380</v>
      </c>
      <c r="AC33">
        <v>8468048</v>
      </c>
      <c r="AD33">
        <v>401398</v>
      </c>
      <c r="AF33" t="s">
        <v>12</v>
      </c>
      <c r="AG33">
        <v>10011804</v>
      </c>
      <c r="AH33" t="s">
        <v>27</v>
      </c>
      <c r="AI33">
        <v>401241</v>
      </c>
      <c r="AJ33">
        <v>384483</v>
      </c>
      <c r="AK33">
        <v>15872477</v>
      </c>
      <c r="AL33">
        <v>14744129</v>
      </c>
      <c r="AM33">
        <f t="shared" si="1"/>
        <v>-1128348</v>
      </c>
      <c r="AO33" t="s">
        <v>15</v>
      </c>
      <c r="AP33">
        <v>941600020</v>
      </c>
      <c r="AQ33" t="s">
        <v>111</v>
      </c>
      <c r="AR33" s="18">
        <v>474288</v>
      </c>
      <c r="AS33" s="18">
        <v>513595</v>
      </c>
      <c r="AT33" s="18">
        <f t="shared" si="0"/>
        <v>39307</v>
      </c>
    </row>
    <row r="34" spans="1:46" x14ac:dyDescent="0.35">
      <c r="A34" s="9" t="s">
        <v>12</v>
      </c>
      <c r="B34" s="9" t="s">
        <v>13</v>
      </c>
      <c r="C34" s="9">
        <v>10064120</v>
      </c>
      <c r="D34" s="9" t="s">
        <v>40</v>
      </c>
      <c r="E34" s="9">
        <v>41</v>
      </c>
      <c r="F34" s="9">
        <v>2656</v>
      </c>
      <c r="G34" s="9">
        <v>49</v>
      </c>
      <c r="H34" s="9">
        <v>30</v>
      </c>
      <c r="I34" s="9">
        <v>1944</v>
      </c>
      <c r="J34" s="9">
        <v>44</v>
      </c>
      <c r="L34" t="s">
        <v>9</v>
      </c>
      <c r="M34">
        <v>270077409</v>
      </c>
      <c r="N34" t="s">
        <v>174</v>
      </c>
      <c r="O34">
        <v>1259</v>
      </c>
      <c r="P34">
        <v>19770</v>
      </c>
      <c r="X34" t="s">
        <v>213</v>
      </c>
      <c r="Y34">
        <v>247835</v>
      </c>
      <c r="Z34">
        <v>9038835</v>
      </c>
      <c r="AA34">
        <v>753138</v>
      </c>
      <c r="AB34">
        <v>231405</v>
      </c>
      <c r="AC34">
        <v>8890089</v>
      </c>
      <c r="AD34">
        <v>694815</v>
      </c>
      <c r="AF34" t="s">
        <v>12</v>
      </c>
      <c r="AG34">
        <v>10012202</v>
      </c>
      <c r="AH34" t="s">
        <v>867</v>
      </c>
      <c r="AI34">
        <v>178864</v>
      </c>
      <c r="AJ34">
        <v>152293</v>
      </c>
      <c r="AK34">
        <v>2262922</v>
      </c>
      <c r="AL34">
        <v>2233554</v>
      </c>
      <c r="AM34">
        <f t="shared" si="1"/>
        <v>-29368</v>
      </c>
      <c r="AO34" t="s">
        <v>12</v>
      </c>
      <c r="AP34">
        <v>19364008</v>
      </c>
      <c r="AQ34" t="s">
        <v>23</v>
      </c>
      <c r="AR34" s="18">
        <v>524044</v>
      </c>
      <c r="AS34" s="18">
        <v>563000</v>
      </c>
      <c r="AT34" s="18">
        <f t="shared" si="0"/>
        <v>38956</v>
      </c>
    </row>
    <row r="35" spans="1:46" x14ac:dyDescent="0.35">
      <c r="A35" s="9" t="s">
        <v>15</v>
      </c>
      <c r="B35" s="9" t="s">
        <v>45</v>
      </c>
      <c r="C35" s="9">
        <v>250000092</v>
      </c>
      <c r="D35" s="9" t="s">
        <v>40</v>
      </c>
      <c r="E35" s="9">
        <v>25</v>
      </c>
      <c r="F35" s="9">
        <v>1312</v>
      </c>
      <c r="G35" s="9">
        <v>30</v>
      </c>
      <c r="H35" s="9">
        <v>22</v>
      </c>
      <c r="I35" s="9">
        <v>651</v>
      </c>
      <c r="J35" s="9">
        <v>16</v>
      </c>
      <c r="L35" t="s">
        <v>9</v>
      </c>
      <c r="M35">
        <v>270077412</v>
      </c>
      <c r="N35" t="s">
        <v>181</v>
      </c>
      <c r="O35">
        <v>117</v>
      </c>
      <c r="P35">
        <v>1922</v>
      </c>
      <c r="X35" t="s">
        <v>18</v>
      </c>
      <c r="Y35">
        <v>25935</v>
      </c>
      <c r="Z35">
        <v>12913863</v>
      </c>
      <c r="AA35">
        <v>83312</v>
      </c>
      <c r="AB35">
        <v>25047.454545454544</v>
      </c>
      <c r="AC35">
        <v>12401567</v>
      </c>
      <c r="AD35">
        <v>83008</v>
      </c>
      <c r="AF35" t="s">
        <v>12</v>
      </c>
      <c r="AG35">
        <v>10019111</v>
      </c>
      <c r="AH35" t="s">
        <v>215</v>
      </c>
      <c r="AI35">
        <v>4043</v>
      </c>
      <c r="AJ35">
        <v>3893</v>
      </c>
      <c r="AK35">
        <v>57399</v>
      </c>
      <c r="AL35">
        <v>54629</v>
      </c>
      <c r="AM35">
        <f t="shared" si="1"/>
        <v>-2770</v>
      </c>
      <c r="AO35" t="s">
        <v>9</v>
      </c>
      <c r="AP35">
        <v>641600001</v>
      </c>
      <c r="AQ35" t="s">
        <v>66</v>
      </c>
      <c r="AR35" s="18">
        <v>608787</v>
      </c>
      <c r="AS35" s="18">
        <v>646044</v>
      </c>
      <c r="AT35" s="18">
        <f t="shared" si="0"/>
        <v>37257</v>
      </c>
    </row>
    <row r="36" spans="1:46" x14ac:dyDescent="0.35">
      <c r="A36" s="9" t="s">
        <v>12</v>
      </c>
      <c r="B36" s="9" t="s">
        <v>46</v>
      </c>
      <c r="C36" s="9">
        <v>10054211</v>
      </c>
      <c r="D36" s="9" t="s">
        <v>47</v>
      </c>
      <c r="E36" s="9">
        <v>18808</v>
      </c>
      <c r="F36" s="9">
        <v>1996383</v>
      </c>
      <c r="G36" s="9">
        <v>29031</v>
      </c>
      <c r="H36" s="9">
        <v>16393</v>
      </c>
      <c r="I36" s="9">
        <v>1554275</v>
      </c>
      <c r="J36" s="9">
        <v>24240</v>
      </c>
      <c r="L36" t="s">
        <v>9</v>
      </c>
      <c r="M36">
        <v>620200012</v>
      </c>
      <c r="N36" t="s">
        <v>247</v>
      </c>
      <c r="O36">
        <v>1135</v>
      </c>
      <c r="P36">
        <v>31235</v>
      </c>
      <c r="X36" t="s">
        <v>218</v>
      </c>
      <c r="Y36">
        <v>235855</v>
      </c>
      <c r="Z36">
        <v>242930</v>
      </c>
      <c r="AA36">
        <v>0</v>
      </c>
      <c r="AB36">
        <v>210922</v>
      </c>
      <c r="AC36">
        <v>217251</v>
      </c>
      <c r="AD36">
        <v>0</v>
      </c>
      <c r="AF36" t="s">
        <v>12</v>
      </c>
      <c r="AG36">
        <v>10020301</v>
      </c>
      <c r="AH36" t="s">
        <v>43</v>
      </c>
      <c r="AI36">
        <v>169946</v>
      </c>
      <c r="AJ36">
        <v>174362</v>
      </c>
      <c r="AK36">
        <v>10820558</v>
      </c>
      <c r="AL36">
        <v>11937218</v>
      </c>
      <c r="AM36">
        <f t="shared" si="1"/>
        <v>1116660</v>
      </c>
      <c r="AO36" t="s">
        <v>12</v>
      </c>
      <c r="AP36">
        <v>10054109</v>
      </c>
      <c r="AQ36" t="s">
        <v>118</v>
      </c>
      <c r="AR36" s="18">
        <v>360426</v>
      </c>
      <c r="AS36" s="18">
        <v>397379</v>
      </c>
      <c r="AT36" s="18">
        <f t="shared" si="0"/>
        <v>36953</v>
      </c>
    </row>
    <row r="37" spans="1:46" x14ac:dyDescent="0.35">
      <c r="A37" s="9" t="s">
        <v>12</v>
      </c>
      <c r="B37" s="9" t="s">
        <v>33</v>
      </c>
      <c r="C37" s="9">
        <v>10011803</v>
      </c>
      <c r="D37" s="9" t="s">
        <v>48</v>
      </c>
      <c r="E37" s="9">
        <v>3501</v>
      </c>
      <c r="F37" s="9">
        <v>82124</v>
      </c>
      <c r="G37" s="9">
        <v>7620</v>
      </c>
      <c r="H37" s="9">
        <v>3745</v>
      </c>
      <c r="I37" s="9">
        <v>92871</v>
      </c>
      <c r="J37" s="9">
        <v>8556</v>
      </c>
      <c r="L37" t="s">
        <v>9</v>
      </c>
      <c r="M37">
        <v>620200019</v>
      </c>
      <c r="N37" t="s">
        <v>228</v>
      </c>
      <c r="O37">
        <v>163</v>
      </c>
      <c r="P37">
        <v>5302</v>
      </c>
      <c r="X37" t="s">
        <v>386</v>
      </c>
      <c r="Y37">
        <v>0</v>
      </c>
      <c r="Z37">
        <v>103313</v>
      </c>
      <c r="AA37">
        <v>0</v>
      </c>
      <c r="AB37">
        <v>617</v>
      </c>
      <c r="AC37">
        <v>113767</v>
      </c>
      <c r="AD37">
        <v>0</v>
      </c>
      <c r="AF37" t="s">
        <v>12</v>
      </c>
      <c r="AG37">
        <v>10020302</v>
      </c>
      <c r="AH37" t="s">
        <v>44</v>
      </c>
      <c r="AI37">
        <v>51640</v>
      </c>
      <c r="AJ37">
        <v>52135</v>
      </c>
      <c r="AK37">
        <v>1442349</v>
      </c>
      <c r="AL37">
        <v>1504487</v>
      </c>
      <c r="AM37">
        <f t="shared" si="1"/>
        <v>62138</v>
      </c>
      <c r="AO37" t="s">
        <v>12</v>
      </c>
      <c r="AP37">
        <v>130020302</v>
      </c>
      <c r="AQ37" t="s">
        <v>58</v>
      </c>
      <c r="AR37" s="18">
        <v>1299714</v>
      </c>
      <c r="AS37" s="18">
        <v>1334896</v>
      </c>
      <c r="AT37" s="18">
        <f t="shared" si="0"/>
        <v>35182</v>
      </c>
    </row>
    <row r="38" spans="1:46" x14ac:dyDescent="0.35">
      <c r="A38" s="9" t="s">
        <v>25</v>
      </c>
      <c r="B38" s="9" t="s">
        <v>49</v>
      </c>
      <c r="C38" s="9">
        <v>320200001</v>
      </c>
      <c r="D38" s="9" t="s">
        <v>50</v>
      </c>
      <c r="E38" s="9">
        <v>322</v>
      </c>
      <c r="F38" s="9">
        <v>9284</v>
      </c>
      <c r="G38" s="9">
        <v>1225</v>
      </c>
      <c r="H38" s="9">
        <v>370</v>
      </c>
      <c r="I38" s="9">
        <v>10709</v>
      </c>
      <c r="J38" s="9">
        <v>1422</v>
      </c>
      <c r="L38" t="s">
        <v>9</v>
      </c>
      <c r="M38">
        <v>620200033</v>
      </c>
      <c r="N38" t="s">
        <v>251</v>
      </c>
      <c r="O38">
        <v>6130</v>
      </c>
      <c r="P38">
        <v>111149</v>
      </c>
      <c r="X38" t="s">
        <v>222</v>
      </c>
      <c r="Y38">
        <v>30102</v>
      </c>
      <c r="Z38">
        <v>30102</v>
      </c>
      <c r="AA38">
        <v>0</v>
      </c>
      <c r="AB38">
        <v>27551</v>
      </c>
      <c r="AC38">
        <v>27551</v>
      </c>
      <c r="AD38">
        <v>0</v>
      </c>
      <c r="AF38" t="s">
        <v>12</v>
      </c>
      <c r="AG38">
        <v>10021301</v>
      </c>
      <c r="AH38" t="s">
        <v>184</v>
      </c>
      <c r="AI38">
        <v>3264</v>
      </c>
      <c r="AJ38">
        <v>2435</v>
      </c>
      <c r="AK38">
        <v>101785</v>
      </c>
      <c r="AL38">
        <v>98931</v>
      </c>
      <c r="AM38">
        <f t="shared" si="1"/>
        <v>-2854</v>
      </c>
      <c r="AO38" t="s">
        <v>12</v>
      </c>
      <c r="AP38">
        <v>801400002</v>
      </c>
      <c r="AQ38" t="s">
        <v>92</v>
      </c>
      <c r="AR38" s="18">
        <v>243740</v>
      </c>
      <c r="AS38" s="18">
        <v>278675</v>
      </c>
      <c r="AT38" s="18">
        <f t="shared" si="0"/>
        <v>34935</v>
      </c>
    </row>
    <row r="39" spans="1:46" x14ac:dyDescent="0.35">
      <c r="A39" s="9" t="s">
        <v>15</v>
      </c>
      <c r="B39" s="9" t="s">
        <v>51</v>
      </c>
      <c r="C39" s="9">
        <v>360200027</v>
      </c>
      <c r="D39" s="9" t="s">
        <v>50</v>
      </c>
      <c r="E39" s="9">
        <v>191</v>
      </c>
      <c r="F39" s="9">
        <v>4103</v>
      </c>
      <c r="G39" s="9">
        <v>130</v>
      </c>
      <c r="H39" s="9">
        <v>220</v>
      </c>
      <c r="I39" s="9">
        <v>4881</v>
      </c>
      <c r="J39" s="9">
        <v>117</v>
      </c>
      <c r="L39" t="s">
        <v>9</v>
      </c>
      <c r="M39">
        <v>620200037</v>
      </c>
      <c r="N39" t="s">
        <v>165</v>
      </c>
      <c r="O39">
        <v>3366</v>
      </c>
      <c r="P39">
        <v>57570</v>
      </c>
      <c r="X39" t="s">
        <v>223</v>
      </c>
      <c r="Y39">
        <v>4457</v>
      </c>
      <c r="Z39">
        <v>406890</v>
      </c>
      <c r="AA39">
        <v>12815</v>
      </c>
      <c r="AB39">
        <v>4733</v>
      </c>
      <c r="AC39">
        <v>403310</v>
      </c>
      <c r="AD39">
        <v>12654</v>
      </c>
      <c r="AF39" t="s">
        <v>12</v>
      </c>
      <c r="AG39">
        <v>10040307</v>
      </c>
      <c r="AH39" t="s">
        <v>61</v>
      </c>
      <c r="AI39">
        <v>85928</v>
      </c>
      <c r="AJ39">
        <v>84592</v>
      </c>
      <c r="AK39">
        <v>4499528</v>
      </c>
      <c r="AL39">
        <v>4903970</v>
      </c>
      <c r="AM39">
        <f t="shared" si="1"/>
        <v>404442</v>
      </c>
      <c r="AO39" t="s">
        <v>12</v>
      </c>
      <c r="AP39">
        <v>10054114</v>
      </c>
      <c r="AQ39" t="s">
        <v>102</v>
      </c>
      <c r="AR39" s="18">
        <v>539377</v>
      </c>
      <c r="AS39" s="18">
        <v>571593</v>
      </c>
      <c r="AT39" s="18">
        <f t="shared" si="0"/>
        <v>32216</v>
      </c>
    </row>
    <row r="40" spans="1:46" x14ac:dyDescent="0.35">
      <c r="A40" s="9" t="s">
        <v>12</v>
      </c>
      <c r="B40" s="9" t="s">
        <v>21</v>
      </c>
      <c r="C40" s="9">
        <v>804435102</v>
      </c>
      <c r="D40" s="9" t="s">
        <v>50</v>
      </c>
      <c r="E40" s="9">
        <v>166</v>
      </c>
      <c r="F40" s="9">
        <v>7914</v>
      </c>
      <c r="G40" s="9">
        <v>0</v>
      </c>
      <c r="H40" s="9">
        <v>187</v>
      </c>
      <c r="I40" s="9">
        <v>8550</v>
      </c>
      <c r="J40" s="9">
        <v>0</v>
      </c>
      <c r="L40" t="s">
        <v>9</v>
      </c>
      <c r="M40">
        <v>620200038</v>
      </c>
      <c r="N40" t="s">
        <v>60</v>
      </c>
      <c r="O40">
        <v>33212</v>
      </c>
      <c r="P40">
        <v>1503435</v>
      </c>
      <c r="X40" t="s">
        <v>224</v>
      </c>
      <c r="Y40">
        <v>32086</v>
      </c>
      <c r="Z40">
        <v>1006765</v>
      </c>
      <c r="AA40">
        <v>20199</v>
      </c>
      <c r="AB40">
        <v>28962.400000000001</v>
      </c>
      <c r="AC40">
        <v>998237</v>
      </c>
      <c r="AD40">
        <v>18184</v>
      </c>
      <c r="AF40" t="s">
        <v>12</v>
      </c>
      <c r="AG40">
        <v>10046201</v>
      </c>
      <c r="AH40" t="s">
        <v>362</v>
      </c>
      <c r="AI40">
        <v>9335</v>
      </c>
      <c r="AJ40">
        <v>10021</v>
      </c>
      <c r="AK40">
        <v>163613</v>
      </c>
      <c r="AL40">
        <v>170780</v>
      </c>
      <c r="AM40">
        <f t="shared" si="1"/>
        <v>7167</v>
      </c>
      <c r="AO40" t="s">
        <v>5</v>
      </c>
      <c r="AP40">
        <v>50022601</v>
      </c>
      <c r="AQ40" t="s">
        <v>28</v>
      </c>
      <c r="AR40" s="18">
        <v>1621280</v>
      </c>
      <c r="AS40" s="18">
        <v>1652692</v>
      </c>
      <c r="AT40" s="18">
        <f t="shared" si="0"/>
        <v>31412</v>
      </c>
    </row>
    <row r="41" spans="1:46" x14ac:dyDescent="0.35">
      <c r="A41" s="9" t="s">
        <v>15</v>
      </c>
      <c r="B41" s="9" t="s">
        <v>24</v>
      </c>
      <c r="C41" s="9">
        <v>500200052</v>
      </c>
      <c r="D41" s="9" t="s">
        <v>50</v>
      </c>
      <c r="E41" s="9">
        <v>90</v>
      </c>
      <c r="F41" s="9">
        <v>2711</v>
      </c>
      <c r="G41" s="9">
        <v>88</v>
      </c>
      <c r="H41" s="9">
        <v>104</v>
      </c>
      <c r="I41" s="9">
        <v>3206</v>
      </c>
      <c r="J41" s="9">
        <v>91</v>
      </c>
      <c r="L41" t="s">
        <v>9</v>
      </c>
      <c r="M41">
        <v>620200058</v>
      </c>
      <c r="N41" t="s">
        <v>80</v>
      </c>
      <c r="O41">
        <v>56140</v>
      </c>
      <c r="P41">
        <v>3383092</v>
      </c>
      <c r="X41" t="s">
        <v>233</v>
      </c>
      <c r="Y41">
        <v>3224</v>
      </c>
      <c r="Z41">
        <v>80245</v>
      </c>
      <c r="AA41">
        <v>7051</v>
      </c>
      <c r="AB41">
        <v>3065</v>
      </c>
      <c r="AC41">
        <v>76288</v>
      </c>
      <c r="AD41">
        <v>3374</v>
      </c>
      <c r="AF41" t="s">
        <v>12</v>
      </c>
      <c r="AG41">
        <v>10054109</v>
      </c>
      <c r="AH41" t="s">
        <v>118</v>
      </c>
      <c r="AI41">
        <v>14536</v>
      </c>
      <c r="AJ41">
        <v>15090</v>
      </c>
      <c r="AK41">
        <v>360426</v>
      </c>
      <c r="AL41">
        <v>397379</v>
      </c>
      <c r="AM41">
        <f t="shared" si="1"/>
        <v>36953</v>
      </c>
      <c r="AO41" t="s">
        <v>5</v>
      </c>
      <c r="AP41">
        <v>780200005</v>
      </c>
      <c r="AQ41" t="s">
        <v>354</v>
      </c>
      <c r="AR41" s="18">
        <v>606668</v>
      </c>
      <c r="AS41" s="18">
        <v>636073</v>
      </c>
      <c r="AT41" s="18">
        <f t="shared" si="0"/>
        <v>29405</v>
      </c>
    </row>
    <row r="42" spans="1:46" x14ac:dyDescent="0.35">
      <c r="A42" s="9" t="s">
        <v>25</v>
      </c>
      <c r="B42" s="9" t="s">
        <v>26</v>
      </c>
      <c r="C42" s="9">
        <v>400200024</v>
      </c>
      <c r="D42" s="9" t="s">
        <v>50</v>
      </c>
      <c r="E42" s="9">
        <v>579</v>
      </c>
      <c r="F42" s="9">
        <v>14000</v>
      </c>
      <c r="G42" s="9">
        <v>691</v>
      </c>
      <c r="H42" s="9">
        <v>666</v>
      </c>
      <c r="I42" s="9">
        <v>22606</v>
      </c>
      <c r="J42" s="9">
        <v>772</v>
      </c>
      <c r="L42" t="s">
        <v>9</v>
      </c>
      <c r="M42">
        <v>620200060</v>
      </c>
      <c r="N42" t="s">
        <v>93</v>
      </c>
      <c r="O42">
        <v>863</v>
      </c>
      <c r="P42">
        <v>31409</v>
      </c>
      <c r="X42" t="s">
        <v>234</v>
      </c>
      <c r="Y42">
        <v>15473</v>
      </c>
      <c r="Z42">
        <v>362879</v>
      </c>
      <c r="AA42">
        <v>25240</v>
      </c>
      <c r="AB42">
        <v>15306.428571428572</v>
      </c>
      <c r="AC42">
        <v>378015</v>
      </c>
      <c r="AD42">
        <v>24982</v>
      </c>
      <c r="AF42" t="s">
        <v>12</v>
      </c>
      <c r="AG42">
        <v>10054114</v>
      </c>
      <c r="AH42" t="s">
        <v>102</v>
      </c>
      <c r="AI42">
        <v>18728</v>
      </c>
      <c r="AJ42">
        <v>18265</v>
      </c>
      <c r="AK42">
        <v>539377</v>
      </c>
      <c r="AL42">
        <v>571593</v>
      </c>
      <c r="AM42">
        <f t="shared" si="1"/>
        <v>32216</v>
      </c>
      <c r="AO42" t="s">
        <v>15</v>
      </c>
      <c r="AP42">
        <v>250000106</v>
      </c>
      <c r="AQ42" t="s">
        <v>195</v>
      </c>
      <c r="AR42" s="18">
        <v>97517</v>
      </c>
      <c r="AS42" s="18">
        <v>126417</v>
      </c>
      <c r="AT42" s="18">
        <f t="shared" si="0"/>
        <v>28900</v>
      </c>
    </row>
    <row r="43" spans="1:46" x14ac:dyDescent="0.35">
      <c r="A43" s="9" t="s">
        <v>12</v>
      </c>
      <c r="B43" s="9" t="s">
        <v>27</v>
      </c>
      <c r="C43" s="9">
        <v>10011804</v>
      </c>
      <c r="D43" s="9" t="s">
        <v>50</v>
      </c>
      <c r="E43" s="9">
        <v>9841</v>
      </c>
      <c r="F43" s="9">
        <v>155562</v>
      </c>
      <c r="G43" s="9">
        <v>28218</v>
      </c>
      <c r="H43" s="9">
        <v>6763</v>
      </c>
      <c r="I43" s="9">
        <v>107504</v>
      </c>
      <c r="J43" s="9">
        <v>18184</v>
      </c>
      <c r="L43" t="s">
        <v>9</v>
      </c>
      <c r="M43">
        <v>640600017</v>
      </c>
      <c r="N43" t="s">
        <v>230</v>
      </c>
      <c r="O43">
        <v>1137</v>
      </c>
      <c r="P43">
        <v>36959</v>
      </c>
      <c r="X43" t="s">
        <v>237</v>
      </c>
      <c r="Y43">
        <v>21762</v>
      </c>
      <c r="Z43">
        <v>1547585</v>
      </c>
      <c r="AA43">
        <v>45500</v>
      </c>
      <c r="AB43">
        <v>19903</v>
      </c>
      <c r="AC43">
        <v>1384533</v>
      </c>
      <c r="AD43">
        <v>32825</v>
      </c>
      <c r="AF43" t="s">
        <v>12</v>
      </c>
      <c r="AG43">
        <v>10054211</v>
      </c>
      <c r="AH43" t="s">
        <v>46</v>
      </c>
      <c r="AI43">
        <v>63251</v>
      </c>
      <c r="AJ43">
        <v>57099</v>
      </c>
      <c r="AK43">
        <v>2862750</v>
      </c>
      <c r="AL43">
        <v>2353058</v>
      </c>
      <c r="AM43">
        <f t="shared" si="1"/>
        <v>-509692</v>
      </c>
      <c r="AO43" t="s">
        <v>25</v>
      </c>
      <c r="AP43">
        <v>90077413</v>
      </c>
      <c r="AQ43" t="s">
        <v>318</v>
      </c>
      <c r="AR43" s="18">
        <v>305517</v>
      </c>
      <c r="AS43" s="18">
        <v>333563</v>
      </c>
      <c r="AT43" s="18">
        <f t="shared" si="0"/>
        <v>28046</v>
      </c>
    </row>
    <row r="44" spans="1:46" x14ac:dyDescent="0.35">
      <c r="A44" s="9" t="s">
        <v>15</v>
      </c>
      <c r="B44" s="9" t="s">
        <v>52</v>
      </c>
      <c r="C44" s="9">
        <v>420200052</v>
      </c>
      <c r="D44" s="9" t="s">
        <v>50</v>
      </c>
      <c r="E44" s="9">
        <v>451</v>
      </c>
      <c r="F44" s="9">
        <v>7888</v>
      </c>
      <c r="G44" s="9">
        <v>266</v>
      </c>
      <c r="H44" s="9">
        <v>519</v>
      </c>
      <c r="I44" s="9">
        <v>9103</v>
      </c>
      <c r="J44" s="9">
        <v>265</v>
      </c>
      <c r="L44" t="s">
        <v>9</v>
      </c>
      <c r="M44">
        <v>641000009</v>
      </c>
      <c r="N44" t="s">
        <v>171</v>
      </c>
      <c r="O44">
        <v>519</v>
      </c>
      <c r="P44">
        <v>9799</v>
      </c>
      <c r="X44" t="s">
        <v>241</v>
      </c>
      <c r="Y44">
        <v>191864</v>
      </c>
      <c r="Z44">
        <v>7384436</v>
      </c>
      <c r="AA44">
        <v>329943</v>
      </c>
      <c r="AB44">
        <v>177645.3</v>
      </c>
      <c r="AC44">
        <v>7133679</v>
      </c>
      <c r="AD44">
        <v>289116</v>
      </c>
      <c r="AF44" t="s">
        <v>12</v>
      </c>
      <c r="AG44">
        <v>10060302</v>
      </c>
      <c r="AH44" t="s">
        <v>236</v>
      </c>
      <c r="AI44">
        <v>372</v>
      </c>
      <c r="AJ44">
        <v>291</v>
      </c>
      <c r="AK44">
        <v>6506</v>
      </c>
      <c r="AL44">
        <v>5090</v>
      </c>
      <c r="AM44">
        <f t="shared" si="1"/>
        <v>-1416</v>
      </c>
      <c r="AO44" t="s">
        <v>5</v>
      </c>
      <c r="AP44">
        <v>210000008</v>
      </c>
      <c r="AQ44" t="s">
        <v>372</v>
      </c>
      <c r="AR44" s="18">
        <v>127372</v>
      </c>
      <c r="AS44" s="18">
        <v>155247</v>
      </c>
      <c r="AT44" s="18">
        <f t="shared" si="0"/>
        <v>27875</v>
      </c>
    </row>
    <row r="45" spans="1:46" x14ac:dyDescent="0.35">
      <c r="A45" s="9" t="s">
        <v>5</v>
      </c>
      <c r="B45" s="9" t="s">
        <v>6</v>
      </c>
      <c r="C45" s="9">
        <v>50020401</v>
      </c>
      <c r="D45" s="9" t="s">
        <v>50</v>
      </c>
      <c r="E45" s="9">
        <v>1514</v>
      </c>
      <c r="F45" s="9">
        <v>26480</v>
      </c>
      <c r="G45" s="9">
        <v>1730</v>
      </c>
      <c r="H45" s="9">
        <v>1741</v>
      </c>
      <c r="I45" s="9">
        <v>30576</v>
      </c>
      <c r="J45" s="9">
        <v>2087</v>
      </c>
      <c r="L45" t="s">
        <v>9</v>
      </c>
      <c r="M45">
        <v>641600001</v>
      </c>
      <c r="N45" t="s">
        <v>66</v>
      </c>
      <c r="O45">
        <v>11383</v>
      </c>
      <c r="P45">
        <v>646044</v>
      </c>
      <c r="X45" t="s">
        <v>262</v>
      </c>
      <c r="Y45">
        <v>117509</v>
      </c>
      <c r="Z45">
        <v>5793495</v>
      </c>
      <c r="AA45">
        <v>368227</v>
      </c>
      <c r="AB45">
        <v>128461</v>
      </c>
      <c r="AC45">
        <v>6209967</v>
      </c>
      <c r="AD45">
        <v>360832</v>
      </c>
      <c r="AF45" t="s">
        <v>12</v>
      </c>
      <c r="AG45">
        <v>10064024</v>
      </c>
      <c r="AH45" t="s">
        <v>217</v>
      </c>
      <c r="AI45">
        <v>4475</v>
      </c>
      <c r="AJ45">
        <v>4602.454545454546</v>
      </c>
      <c r="AK45">
        <v>1562620</v>
      </c>
      <c r="AL45">
        <v>1314949</v>
      </c>
      <c r="AM45">
        <f t="shared" si="1"/>
        <v>-247671</v>
      </c>
      <c r="AO45" t="s">
        <v>12</v>
      </c>
      <c r="AP45">
        <v>10011401</v>
      </c>
      <c r="AQ45" t="s">
        <v>70</v>
      </c>
      <c r="AR45" s="18">
        <v>1459512</v>
      </c>
      <c r="AS45" s="18">
        <v>1486332</v>
      </c>
      <c r="AT45" s="18">
        <f t="shared" si="0"/>
        <v>26820</v>
      </c>
    </row>
    <row r="46" spans="1:46" x14ac:dyDescent="0.35">
      <c r="A46" s="9" t="s">
        <v>25</v>
      </c>
      <c r="B46" s="9" t="s">
        <v>53</v>
      </c>
      <c r="C46" s="9">
        <v>460200036</v>
      </c>
      <c r="D46" s="9" t="s">
        <v>50</v>
      </c>
      <c r="E46" s="9">
        <v>254</v>
      </c>
      <c r="F46" s="9">
        <v>9976</v>
      </c>
      <c r="G46" s="9">
        <v>218</v>
      </c>
      <c r="H46" s="9">
        <v>247</v>
      </c>
      <c r="I46" s="9">
        <v>9570</v>
      </c>
      <c r="J46" s="9">
        <v>152</v>
      </c>
      <c r="L46" t="s">
        <v>9</v>
      </c>
      <c r="M46">
        <v>840200047</v>
      </c>
      <c r="N46" t="s">
        <v>68</v>
      </c>
      <c r="O46">
        <v>33660</v>
      </c>
      <c r="P46">
        <v>1031552</v>
      </c>
      <c r="X46" t="s">
        <v>268</v>
      </c>
      <c r="Y46">
        <v>319611</v>
      </c>
      <c r="Z46">
        <v>19054894</v>
      </c>
      <c r="AA46">
        <v>481762</v>
      </c>
      <c r="AB46">
        <v>301165.72727272729</v>
      </c>
      <c r="AC46">
        <v>19043851</v>
      </c>
      <c r="AD46">
        <v>428184</v>
      </c>
      <c r="AF46" t="s">
        <v>12</v>
      </c>
      <c r="AG46">
        <v>10064025</v>
      </c>
      <c r="AH46" t="s">
        <v>76</v>
      </c>
      <c r="AI46">
        <v>2557</v>
      </c>
      <c r="AJ46">
        <v>2631</v>
      </c>
      <c r="AK46">
        <v>220802</v>
      </c>
      <c r="AL46">
        <v>203795</v>
      </c>
      <c r="AM46">
        <f t="shared" si="1"/>
        <v>-17007</v>
      </c>
      <c r="AO46" t="s">
        <v>15</v>
      </c>
      <c r="AP46">
        <v>250000021</v>
      </c>
      <c r="AQ46" t="s">
        <v>295</v>
      </c>
      <c r="AR46" s="18">
        <v>89812</v>
      </c>
      <c r="AS46" s="18">
        <v>116358</v>
      </c>
      <c r="AT46" s="18">
        <f t="shared" si="0"/>
        <v>26546</v>
      </c>
    </row>
    <row r="47" spans="1:46" x14ac:dyDescent="0.35">
      <c r="A47" s="9" t="s">
        <v>9</v>
      </c>
      <c r="B47" s="9" t="s">
        <v>54</v>
      </c>
      <c r="C47" s="9">
        <v>270000069</v>
      </c>
      <c r="D47" s="9" t="s">
        <v>50</v>
      </c>
      <c r="E47" s="9">
        <v>848</v>
      </c>
      <c r="F47" s="9">
        <v>29285</v>
      </c>
      <c r="G47" s="9">
        <v>0</v>
      </c>
      <c r="H47" s="9">
        <v>975</v>
      </c>
      <c r="I47" s="9">
        <v>35974</v>
      </c>
      <c r="J47" s="9">
        <v>0</v>
      </c>
      <c r="L47" t="s">
        <v>9</v>
      </c>
      <c r="M47">
        <v>880200016</v>
      </c>
      <c r="N47" t="s">
        <v>69</v>
      </c>
      <c r="O47">
        <v>48196</v>
      </c>
      <c r="P47">
        <v>1254171</v>
      </c>
      <c r="X47" t="s">
        <v>302</v>
      </c>
      <c r="Y47">
        <v>50562</v>
      </c>
      <c r="Z47">
        <v>1378078</v>
      </c>
      <c r="AA47">
        <v>81982</v>
      </c>
      <c r="AB47">
        <v>23628</v>
      </c>
      <c r="AC47">
        <v>851943</v>
      </c>
      <c r="AD47">
        <v>41424</v>
      </c>
      <c r="AF47" t="s">
        <v>12</v>
      </c>
      <c r="AG47">
        <v>10064103</v>
      </c>
      <c r="AH47" t="s">
        <v>122</v>
      </c>
      <c r="AI47">
        <v>25116</v>
      </c>
      <c r="AJ47">
        <v>21798</v>
      </c>
      <c r="AK47">
        <v>608526</v>
      </c>
      <c r="AL47">
        <v>586343</v>
      </c>
      <c r="AM47">
        <f t="shared" si="1"/>
        <v>-22183</v>
      </c>
      <c r="AO47" t="s">
        <v>12</v>
      </c>
      <c r="AP47">
        <v>10000493</v>
      </c>
      <c r="AQ47" t="s">
        <v>124</v>
      </c>
      <c r="AR47" s="18">
        <v>259437</v>
      </c>
      <c r="AS47" s="18">
        <v>285095</v>
      </c>
      <c r="AT47" s="18">
        <f t="shared" si="0"/>
        <v>25658</v>
      </c>
    </row>
    <row r="48" spans="1:46" x14ac:dyDescent="0.35">
      <c r="A48" s="9" t="s">
        <v>12</v>
      </c>
      <c r="B48" s="9" t="s">
        <v>30</v>
      </c>
      <c r="C48" s="9">
        <v>10064111</v>
      </c>
      <c r="D48" s="9" t="s">
        <v>50</v>
      </c>
      <c r="E48" s="9">
        <v>136</v>
      </c>
      <c r="F48" s="9">
        <v>2419</v>
      </c>
      <c r="G48" s="9">
        <v>0</v>
      </c>
      <c r="H48" s="9">
        <v>17</v>
      </c>
      <c r="I48" s="9">
        <v>337</v>
      </c>
      <c r="J48" s="9">
        <v>0</v>
      </c>
      <c r="L48" t="s">
        <v>9</v>
      </c>
      <c r="M48">
        <v>880200024</v>
      </c>
      <c r="N48" t="s">
        <v>232</v>
      </c>
      <c r="O48">
        <v>73</v>
      </c>
      <c r="P48">
        <v>2375</v>
      </c>
      <c r="X48" t="s">
        <v>303</v>
      </c>
      <c r="Y48">
        <v>24076</v>
      </c>
      <c r="Z48">
        <v>867886</v>
      </c>
      <c r="AA48">
        <v>9070</v>
      </c>
      <c r="AB48">
        <v>26801</v>
      </c>
      <c r="AC48">
        <v>973276</v>
      </c>
      <c r="AD48">
        <v>9450</v>
      </c>
      <c r="AF48" t="s">
        <v>12</v>
      </c>
      <c r="AG48">
        <v>10064111</v>
      </c>
      <c r="AH48" t="s">
        <v>30</v>
      </c>
      <c r="AI48">
        <v>128565</v>
      </c>
      <c r="AJ48">
        <v>121153</v>
      </c>
      <c r="AK48">
        <v>5622627</v>
      </c>
      <c r="AL48">
        <v>5289682</v>
      </c>
      <c r="AM48">
        <f t="shared" si="1"/>
        <v>-332945</v>
      </c>
      <c r="AO48" t="s">
        <v>12</v>
      </c>
      <c r="AP48">
        <v>10000495</v>
      </c>
      <c r="AQ48" t="s">
        <v>304</v>
      </c>
      <c r="AR48" s="18">
        <v>206870</v>
      </c>
      <c r="AS48" s="18">
        <v>231686</v>
      </c>
      <c r="AT48" s="18">
        <f t="shared" si="0"/>
        <v>24816</v>
      </c>
    </row>
    <row r="49" spans="1:46" x14ac:dyDescent="0.35">
      <c r="A49" s="9" t="s">
        <v>12</v>
      </c>
      <c r="B49" s="9" t="s">
        <v>55</v>
      </c>
      <c r="C49" s="9">
        <v>19466203</v>
      </c>
      <c r="D49" s="9" t="s">
        <v>50</v>
      </c>
      <c r="E49" s="9">
        <v>9813</v>
      </c>
      <c r="F49" s="9">
        <v>930625</v>
      </c>
      <c r="G49" s="9">
        <v>2544</v>
      </c>
      <c r="H49" s="9">
        <v>11285</v>
      </c>
      <c r="I49" s="9">
        <v>849921</v>
      </c>
      <c r="J49" s="9">
        <v>2464</v>
      </c>
      <c r="L49" t="s">
        <v>9</v>
      </c>
      <c r="M49">
        <v>880200048</v>
      </c>
      <c r="N49" t="s">
        <v>138</v>
      </c>
      <c r="O49">
        <v>3116</v>
      </c>
      <c r="P49">
        <v>83914</v>
      </c>
      <c r="X49" t="s">
        <v>20</v>
      </c>
      <c r="Y49">
        <v>185116</v>
      </c>
      <c r="Z49">
        <v>11824500</v>
      </c>
      <c r="AA49">
        <v>585025</v>
      </c>
      <c r="AB49">
        <v>169101</v>
      </c>
      <c r="AC49">
        <v>11079708</v>
      </c>
      <c r="AD49">
        <v>466468</v>
      </c>
      <c r="AF49" t="s">
        <v>12</v>
      </c>
      <c r="AG49">
        <v>10064114</v>
      </c>
      <c r="AH49" t="s">
        <v>79</v>
      </c>
      <c r="AI49">
        <v>126421</v>
      </c>
      <c r="AJ49">
        <v>136809</v>
      </c>
      <c r="AK49">
        <v>3615026</v>
      </c>
      <c r="AL49">
        <v>3808778</v>
      </c>
      <c r="AM49">
        <f t="shared" si="1"/>
        <v>193752</v>
      </c>
      <c r="AO49" t="s">
        <v>12</v>
      </c>
      <c r="AP49">
        <v>10000502</v>
      </c>
      <c r="AQ49" t="s">
        <v>267</v>
      </c>
      <c r="AR49" s="18">
        <v>178647</v>
      </c>
      <c r="AS49" s="18">
        <v>201022</v>
      </c>
      <c r="AT49" s="18">
        <f t="shared" si="0"/>
        <v>22375</v>
      </c>
    </row>
    <row r="50" spans="1:46" x14ac:dyDescent="0.35">
      <c r="A50" s="9" t="s">
        <v>25</v>
      </c>
      <c r="B50" s="9" t="s">
        <v>56</v>
      </c>
      <c r="C50" s="9">
        <v>90020301</v>
      </c>
      <c r="D50" s="9" t="s">
        <v>50</v>
      </c>
      <c r="E50" s="9">
        <v>2036</v>
      </c>
      <c r="F50" s="9">
        <v>54169</v>
      </c>
      <c r="G50" s="9">
        <v>1263</v>
      </c>
      <c r="H50" s="9">
        <v>2341</v>
      </c>
      <c r="I50" s="9">
        <v>65753</v>
      </c>
      <c r="J50" s="9">
        <v>1306</v>
      </c>
      <c r="L50" t="s">
        <v>9</v>
      </c>
      <c r="M50">
        <v>880200058</v>
      </c>
      <c r="N50" t="s">
        <v>277</v>
      </c>
      <c r="O50">
        <v>3118</v>
      </c>
      <c r="P50">
        <v>125476</v>
      </c>
      <c r="X50" t="s">
        <v>7</v>
      </c>
      <c r="Y50">
        <v>4660</v>
      </c>
      <c r="Z50">
        <v>1833995</v>
      </c>
      <c r="AA50">
        <v>73978</v>
      </c>
      <c r="AB50">
        <v>3315</v>
      </c>
      <c r="AC50">
        <v>1499167</v>
      </c>
      <c r="AD50">
        <v>49904</v>
      </c>
      <c r="AF50" t="s">
        <v>12</v>
      </c>
      <c r="AG50">
        <v>10064120</v>
      </c>
      <c r="AH50" t="s">
        <v>13</v>
      </c>
      <c r="AI50">
        <v>550210</v>
      </c>
      <c r="AJ50">
        <v>557890</v>
      </c>
      <c r="AK50">
        <v>19270330</v>
      </c>
      <c r="AL50">
        <v>19899065</v>
      </c>
      <c r="AM50">
        <f t="shared" si="1"/>
        <v>628735</v>
      </c>
      <c r="AO50" t="s">
        <v>25</v>
      </c>
      <c r="AP50">
        <v>90000062</v>
      </c>
      <c r="AQ50" t="s">
        <v>196</v>
      </c>
      <c r="AR50" s="18">
        <v>66020</v>
      </c>
      <c r="AS50" s="18">
        <v>87746</v>
      </c>
      <c r="AT50" s="18">
        <f t="shared" si="0"/>
        <v>21726</v>
      </c>
    </row>
    <row r="51" spans="1:46" x14ac:dyDescent="0.35">
      <c r="A51" s="9" t="s">
        <v>25</v>
      </c>
      <c r="B51" s="9" t="s">
        <v>31</v>
      </c>
      <c r="C51" s="9">
        <v>90024101</v>
      </c>
      <c r="D51" s="9" t="s">
        <v>50</v>
      </c>
      <c r="E51" s="9">
        <v>348</v>
      </c>
      <c r="F51" s="9">
        <v>40212</v>
      </c>
      <c r="G51" s="9">
        <v>163</v>
      </c>
      <c r="H51" s="9">
        <v>400</v>
      </c>
      <c r="I51" s="9">
        <v>44368</v>
      </c>
      <c r="J51" s="9">
        <v>194</v>
      </c>
      <c r="L51" t="s">
        <v>9</v>
      </c>
      <c r="M51">
        <v>880200089</v>
      </c>
      <c r="N51" t="s">
        <v>167</v>
      </c>
      <c r="O51">
        <v>2654</v>
      </c>
      <c r="P51">
        <v>41174</v>
      </c>
      <c r="X51" t="s">
        <v>8</v>
      </c>
      <c r="Y51">
        <v>1965</v>
      </c>
      <c r="Z51">
        <v>768998</v>
      </c>
      <c r="AA51">
        <v>1823</v>
      </c>
      <c r="AB51">
        <v>2154</v>
      </c>
      <c r="AC51">
        <v>880546</v>
      </c>
      <c r="AD51">
        <v>2003</v>
      </c>
      <c r="AF51" t="s">
        <v>12</v>
      </c>
      <c r="AG51">
        <v>10064801</v>
      </c>
      <c r="AH51" t="s">
        <v>78</v>
      </c>
      <c r="AI51">
        <v>18103</v>
      </c>
      <c r="AJ51">
        <v>18176</v>
      </c>
      <c r="AK51">
        <v>2694288</v>
      </c>
      <c r="AL51">
        <v>2546083</v>
      </c>
      <c r="AM51">
        <f t="shared" si="1"/>
        <v>-148205</v>
      </c>
      <c r="AO51" t="s">
        <v>25</v>
      </c>
      <c r="AP51">
        <v>90024001</v>
      </c>
      <c r="AQ51" t="s">
        <v>121</v>
      </c>
      <c r="AR51" s="18">
        <v>563407</v>
      </c>
      <c r="AS51" s="18">
        <v>583573</v>
      </c>
      <c r="AT51" s="18">
        <f t="shared" si="0"/>
        <v>20166</v>
      </c>
    </row>
    <row r="52" spans="1:46" x14ac:dyDescent="0.35">
      <c r="A52" s="9" t="s">
        <v>25</v>
      </c>
      <c r="B52" s="9" t="s">
        <v>57</v>
      </c>
      <c r="C52" s="9">
        <v>110000048</v>
      </c>
      <c r="D52" s="9" t="s">
        <v>50</v>
      </c>
      <c r="E52" s="9">
        <v>705</v>
      </c>
      <c r="F52" s="9">
        <v>12410</v>
      </c>
      <c r="G52" s="9">
        <v>841</v>
      </c>
      <c r="H52" s="9">
        <v>811</v>
      </c>
      <c r="I52" s="9">
        <v>14184</v>
      </c>
      <c r="J52" s="9">
        <v>826</v>
      </c>
      <c r="L52" t="s">
        <v>9</v>
      </c>
      <c r="M52">
        <v>900200035</v>
      </c>
      <c r="N52" t="s">
        <v>29</v>
      </c>
      <c r="O52">
        <v>2172</v>
      </c>
      <c r="P52">
        <v>83777</v>
      </c>
      <c r="X52" t="s">
        <v>320</v>
      </c>
      <c r="Y52">
        <v>96</v>
      </c>
      <c r="Z52">
        <v>3409</v>
      </c>
      <c r="AA52">
        <v>227</v>
      </c>
      <c r="AB52">
        <v>96</v>
      </c>
      <c r="AC52">
        <v>3333</v>
      </c>
      <c r="AD52">
        <v>225</v>
      </c>
      <c r="AF52" t="s">
        <v>12</v>
      </c>
      <c r="AG52">
        <v>10065214</v>
      </c>
      <c r="AH52" t="s">
        <v>192</v>
      </c>
      <c r="AI52">
        <v>342</v>
      </c>
      <c r="AJ52">
        <v>359</v>
      </c>
      <c r="AK52">
        <v>5784</v>
      </c>
      <c r="AL52">
        <v>5994</v>
      </c>
      <c r="AM52">
        <f t="shared" si="1"/>
        <v>210</v>
      </c>
      <c r="AO52" t="s">
        <v>15</v>
      </c>
      <c r="AP52">
        <v>421200001</v>
      </c>
      <c r="AQ52" t="s">
        <v>350</v>
      </c>
      <c r="AR52" s="18">
        <v>481203</v>
      </c>
      <c r="AS52" s="18">
        <v>500326</v>
      </c>
      <c r="AT52" s="18">
        <f t="shared" si="0"/>
        <v>19123</v>
      </c>
    </row>
    <row r="53" spans="1:46" x14ac:dyDescent="0.35">
      <c r="A53" s="9" t="s">
        <v>12</v>
      </c>
      <c r="B53" s="9" t="s">
        <v>58</v>
      </c>
      <c r="C53" s="9">
        <v>130020302</v>
      </c>
      <c r="D53" s="9" t="s">
        <v>50</v>
      </c>
      <c r="E53" s="9">
        <v>1318</v>
      </c>
      <c r="F53" s="9">
        <v>43381</v>
      </c>
      <c r="G53" s="9">
        <v>103</v>
      </c>
      <c r="H53" s="9">
        <v>1516</v>
      </c>
      <c r="I53" s="9">
        <v>50522</v>
      </c>
      <c r="J53" s="9">
        <v>154</v>
      </c>
      <c r="L53" t="s">
        <v>9</v>
      </c>
      <c r="M53">
        <v>900200046</v>
      </c>
      <c r="N53" t="s">
        <v>71</v>
      </c>
      <c r="O53">
        <v>53532.272727272728</v>
      </c>
      <c r="P53">
        <v>1939033</v>
      </c>
      <c r="X53" t="s">
        <v>321</v>
      </c>
      <c r="Y53">
        <v>1770</v>
      </c>
      <c r="Z53">
        <v>281050</v>
      </c>
      <c r="AA53">
        <v>507</v>
      </c>
      <c r="AB53">
        <v>1602</v>
      </c>
      <c r="AC53">
        <v>272244</v>
      </c>
      <c r="AD53">
        <v>416</v>
      </c>
      <c r="AF53" t="s">
        <v>12</v>
      </c>
      <c r="AG53">
        <v>10069102</v>
      </c>
      <c r="AH53" t="s">
        <v>137</v>
      </c>
      <c r="AI53">
        <v>2951</v>
      </c>
      <c r="AJ53">
        <v>2983</v>
      </c>
      <c r="AK53">
        <v>87837</v>
      </c>
      <c r="AL53">
        <v>96919</v>
      </c>
      <c r="AM53">
        <f t="shared" si="1"/>
        <v>9082</v>
      </c>
      <c r="AO53" t="s">
        <v>5</v>
      </c>
      <c r="AP53">
        <v>440800009</v>
      </c>
      <c r="AQ53" t="s">
        <v>149</v>
      </c>
      <c r="AR53" s="18">
        <v>68010</v>
      </c>
      <c r="AS53" s="18">
        <v>87115</v>
      </c>
      <c r="AT53" s="18">
        <f t="shared" si="0"/>
        <v>19105</v>
      </c>
    </row>
    <row r="54" spans="1:46" x14ac:dyDescent="0.35">
      <c r="A54" s="9" t="s">
        <v>5</v>
      </c>
      <c r="B54" s="9" t="s">
        <v>59</v>
      </c>
      <c r="C54" s="9">
        <v>600200001</v>
      </c>
      <c r="D54" s="9" t="s">
        <v>50</v>
      </c>
      <c r="E54" s="9">
        <v>276</v>
      </c>
      <c r="F54" s="9">
        <v>4827</v>
      </c>
      <c r="G54" s="9">
        <v>202</v>
      </c>
      <c r="H54" s="9">
        <v>317</v>
      </c>
      <c r="I54" s="9">
        <v>5570</v>
      </c>
      <c r="J54" s="9">
        <v>267</v>
      </c>
      <c r="L54" t="s">
        <v>9</v>
      </c>
      <c r="M54">
        <v>900200047</v>
      </c>
      <c r="N54" t="s">
        <v>155</v>
      </c>
      <c r="O54">
        <v>2500</v>
      </c>
      <c r="P54">
        <v>51117</v>
      </c>
      <c r="X54" t="s">
        <v>322</v>
      </c>
      <c r="Y54">
        <v>130682</v>
      </c>
      <c r="Z54">
        <v>5709772</v>
      </c>
      <c r="AA54">
        <v>137682</v>
      </c>
      <c r="AB54">
        <v>133983.04761904763</v>
      </c>
      <c r="AC54">
        <v>5820904</v>
      </c>
      <c r="AD54">
        <v>127175</v>
      </c>
      <c r="AF54" t="s">
        <v>12</v>
      </c>
      <c r="AG54">
        <v>10077476</v>
      </c>
      <c r="AH54" t="s">
        <v>259</v>
      </c>
      <c r="AI54">
        <v>3819</v>
      </c>
      <c r="AJ54">
        <v>3971</v>
      </c>
      <c r="AK54">
        <v>128845</v>
      </c>
      <c r="AL54">
        <v>137535</v>
      </c>
      <c r="AM54">
        <f t="shared" si="1"/>
        <v>8690</v>
      </c>
      <c r="AO54" t="s">
        <v>9</v>
      </c>
      <c r="AP54">
        <v>270064003</v>
      </c>
      <c r="AQ54" t="s">
        <v>133</v>
      </c>
      <c r="AR54" s="18">
        <v>121882</v>
      </c>
      <c r="AS54" s="18">
        <v>139539</v>
      </c>
      <c r="AT54" s="18">
        <f t="shared" si="0"/>
        <v>17657</v>
      </c>
    </row>
    <row r="55" spans="1:46" x14ac:dyDescent="0.35">
      <c r="A55" s="9" t="s">
        <v>9</v>
      </c>
      <c r="B55" s="9" t="s">
        <v>60</v>
      </c>
      <c r="C55" s="9">
        <v>620200038</v>
      </c>
      <c r="D55" s="9" t="s">
        <v>50</v>
      </c>
      <c r="E55" s="9">
        <v>829</v>
      </c>
      <c r="F55" s="9">
        <v>16444</v>
      </c>
      <c r="G55" s="9">
        <v>484</v>
      </c>
      <c r="H55" s="9">
        <v>953</v>
      </c>
      <c r="I55" s="9">
        <v>20840</v>
      </c>
      <c r="J55" s="9">
        <v>519</v>
      </c>
      <c r="L55" t="s">
        <v>9</v>
      </c>
      <c r="M55">
        <v>900200051</v>
      </c>
      <c r="N55" t="s">
        <v>130</v>
      </c>
      <c r="O55">
        <v>2494</v>
      </c>
      <c r="P55">
        <v>74027</v>
      </c>
      <c r="X55" t="s">
        <v>323</v>
      </c>
      <c r="Y55">
        <v>5955</v>
      </c>
      <c r="Z55">
        <v>166820</v>
      </c>
      <c r="AA55">
        <v>31670</v>
      </c>
      <c r="AB55">
        <v>5011</v>
      </c>
      <c r="AC55">
        <v>187792</v>
      </c>
      <c r="AD55">
        <v>24865</v>
      </c>
      <c r="AF55" t="s">
        <v>12</v>
      </c>
      <c r="AG55">
        <v>10077485</v>
      </c>
      <c r="AH55" t="s">
        <v>164</v>
      </c>
      <c r="AI55">
        <v>1680</v>
      </c>
      <c r="AJ55">
        <v>1479</v>
      </c>
      <c r="AK55">
        <v>26519</v>
      </c>
      <c r="AL55">
        <v>26260</v>
      </c>
      <c r="AM55">
        <f t="shared" si="1"/>
        <v>-259</v>
      </c>
      <c r="AO55" t="s">
        <v>12</v>
      </c>
      <c r="AP55">
        <v>1000191</v>
      </c>
      <c r="AQ55" t="s">
        <v>851</v>
      </c>
      <c r="AR55" s="18">
        <v>0</v>
      </c>
      <c r="AS55" s="18">
        <v>16917</v>
      </c>
      <c r="AT55" s="18">
        <f t="shared" si="0"/>
        <v>16917</v>
      </c>
    </row>
    <row r="56" spans="1:46" x14ac:dyDescent="0.35">
      <c r="A56" s="9" t="s">
        <v>12</v>
      </c>
      <c r="B56" s="9" t="s">
        <v>61</v>
      </c>
      <c r="C56" s="9">
        <v>10040307</v>
      </c>
      <c r="D56" s="9" t="s">
        <v>50</v>
      </c>
      <c r="E56" s="9">
        <v>726</v>
      </c>
      <c r="F56" s="9">
        <v>13577</v>
      </c>
      <c r="G56" s="9">
        <v>231</v>
      </c>
      <c r="H56" s="9">
        <v>705</v>
      </c>
      <c r="I56" s="9">
        <v>12634</v>
      </c>
      <c r="J56" s="9">
        <v>136</v>
      </c>
      <c r="L56" t="s">
        <v>9</v>
      </c>
      <c r="M56">
        <v>900200054</v>
      </c>
      <c r="N56" t="s">
        <v>86</v>
      </c>
      <c r="O56">
        <v>1652</v>
      </c>
      <c r="P56">
        <v>33184</v>
      </c>
      <c r="X56" t="s">
        <v>324</v>
      </c>
      <c r="Y56">
        <v>41415</v>
      </c>
      <c r="Z56">
        <v>1390359</v>
      </c>
      <c r="AA56">
        <v>369347</v>
      </c>
      <c r="AB56">
        <v>41083</v>
      </c>
      <c r="AC56">
        <v>1439121</v>
      </c>
      <c r="AD56">
        <v>336494</v>
      </c>
      <c r="AF56" t="s">
        <v>12</v>
      </c>
      <c r="AG56">
        <v>10077486</v>
      </c>
      <c r="AH56" t="s">
        <v>157</v>
      </c>
      <c r="AI56">
        <v>1820</v>
      </c>
      <c r="AJ56">
        <v>1911</v>
      </c>
      <c r="AK56">
        <v>28343</v>
      </c>
      <c r="AL56">
        <v>31910</v>
      </c>
      <c r="AM56">
        <f t="shared" si="1"/>
        <v>3567</v>
      </c>
      <c r="AO56" t="s">
        <v>15</v>
      </c>
      <c r="AP56">
        <v>360200009</v>
      </c>
      <c r="AQ56" t="s">
        <v>282</v>
      </c>
      <c r="AR56" s="18">
        <v>38538</v>
      </c>
      <c r="AS56" s="18">
        <v>54145</v>
      </c>
      <c r="AT56" s="18">
        <f t="shared" si="0"/>
        <v>15607</v>
      </c>
    </row>
    <row r="57" spans="1:46" x14ac:dyDescent="0.35">
      <c r="A57" s="9" t="s">
        <v>9</v>
      </c>
      <c r="B57" s="9" t="s">
        <v>42</v>
      </c>
      <c r="C57" s="9">
        <v>170020401</v>
      </c>
      <c r="D57" s="9" t="s">
        <v>50</v>
      </c>
      <c r="E57" s="9">
        <v>1886</v>
      </c>
      <c r="F57" s="9">
        <v>32012</v>
      </c>
      <c r="G57" s="9">
        <v>2287</v>
      </c>
      <c r="H57" s="9">
        <v>2169</v>
      </c>
      <c r="I57" s="9">
        <v>36724</v>
      </c>
      <c r="J57" s="9">
        <v>2140</v>
      </c>
      <c r="L57" t="s">
        <v>9</v>
      </c>
      <c r="M57">
        <v>900200068</v>
      </c>
      <c r="N57" t="s">
        <v>327</v>
      </c>
      <c r="O57">
        <v>0</v>
      </c>
      <c r="P57">
        <v>0</v>
      </c>
      <c r="X57" t="s">
        <v>325</v>
      </c>
      <c r="Y57">
        <v>8252</v>
      </c>
      <c r="Z57">
        <v>275421</v>
      </c>
      <c r="AA57">
        <v>1102773</v>
      </c>
      <c r="AB57">
        <v>5611</v>
      </c>
      <c r="AC57">
        <v>192303</v>
      </c>
      <c r="AD57">
        <v>772315.14999999991</v>
      </c>
      <c r="AF57" t="s">
        <v>12</v>
      </c>
      <c r="AG57">
        <v>10077487</v>
      </c>
      <c r="AH57" t="s">
        <v>244</v>
      </c>
      <c r="AI57">
        <v>1500</v>
      </c>
      <c r="AJ57">
        <v>1575</v>
      </c>
      <c r="AK57">
        <v>41280</v>
      </c>
      <c r="AL57">
        <v>43344</v>
      </c>
      <c r="AM57">
        <f t="shared" si="1"/>
        <v>2064</v>
      </c>
      <c r="AO57" t="s">
        <v>9</v>
      </c>
      <c r="AP57">
        <v>270000069</v>
      </c>
      <c r="AQ57" t="s">
        <v>54</v>
      </c>
      <c r="AR57" s="18">
        <v>113802</v>
      </c>
      <c r="AS57" s="18">
        <v>129306</v>
      </c>
      <c r="AT57" s="18">
        <f t="shared" si="0"/>
        <v>15504</v>
      </c>
    </row>
    <row r="58" spans="1:46" x14ac:dyDescent="0.35">
      <c r="A58" s="9" t="s">
        <v>15</v>
      </c>
      <c r="B58" s="9" t="s">
        <v>62</v>
      </c>
      <c r="C58" s="9">
        <v>660200027</v>
      </c>
      <c r="D58" s="9" t="s">
        <v>50</v>
      </c>
      <c r="E58" s="9">
        <v>608</v>
      </c>
      <c r="F58" s="9">
        <v>10972</v>
      </c>
      <c r="G58" s="9">
        <v>690</v>
      </c>
      <c r="H58" s="9">
        <v>699</v>
      </c>
      <c r="I58" s="9">
        <v>12299</v>
      </c>
      <c r="J58" s="9">
        <v>462</v>
      </c>
      <c r="L58" t="s">
        <v>9</v>
      </c>
      <c r="M58">
        <v>900200075</v>
      </c>
      <c r="N58" t="s">
        <v>265</v>
      </c>
      <c r="O58">
        <v>4103</v>
      </c>
      <c r="P58">
        <v>102124</v>
      </c>
      <c r="X58" t="s">
        <v>342</v>
      </c>
      <c r="Y58">
        <v>53530</v>
      </c>
      <c r="Z58">
        <v>2961759</v>
      </c>
      <c r="AA58">
        <v>419355</v>
      </c>
      <c r="AB58">
        <v>57288</v>
      </c>
      <c r="AC58">
        <v>3261361</v>
      </c>
      <c r="AD58">
        <v>400462</v>
      </c>
      <c r="AF58" t="s">
        <v>12</v>
      </c>
      <c r="AG58">
        <v>19164506</v>
      </c>
      <c r="AH58" t="s">
        <v>113</v>
      </c>
      <c r="AI58">
        <v>5257</v>
      </c>
      <c r="AJ58">
        <v>4500</v>
      </c>
      <c r="AK58">
        <v>130511</v>
      </c>
      <c r="AL58">
        <v>123426</v>
      </c>
      <c r="AM58">
        <f t="shared" si="1"/>
        <v>-7085</v>
      </c>
      <c r="AO58" t="s">
        <v>25</v>
      </c>
      <c r="AP58">
        <v>90077428</v>
      </c>
      <c r="AQ58" t="s">
        <v>82</v>
      </c>
      <c r="AR58" s="18">
        <v>80492</v>
      </c>
      <c r="AS58" s="18">
        <v>94716</v>
      </c>
      <c r="AT58" s="18">
        <f t="shared" si="0"/>
        <v>14224</v>
      </c>
    </row>
    <row r="59" spans="1:46" x14ac:dyDescent="0.35">
      <c r="A59" s="9" t="s">
        <v>5</v>
      </c>
      <c r="B59" s="9" t="s">
        <v>63</v>
      </c>
      <c r="C59" s="9">
        <v>50000020</v>
      </c>
      <c r="D59" s="9" t="s">
        <v>50</v>
      </c>
      <c r="E59" s="9">
        <v>3</v>
      </c>
      <c r="F59" s="9">
        <v>52</v>
      </c>
      <c r="G59" s="9">
        <v>0</v>
      </c>
      <c r="H59" s="9">
        <v>3</v>
      </c>
      <c r="I59" s="9">
        <v>52</v>
      </c>
      <c r="J59" s="9">
        <v>0</v>
      </c>
      <c r="L59" t="s">
        <v>9</v>
      </c>
      <c r="M59">
        <v>901200012</v>
      </c>
      <c r="N59" t="s">
        <v>153</v>
      </c>
      <c r="O59">
        <v>533</v>
      </c>
      <c r="P59">
        <v>8232</v>
      </c>
      <c r="X59" t="s">
        <v>11</v>
      </c>
      <c r="Y59">
        <v>41428</v>
      </c>
      <c r="Z59">
        <v>1284648</v>
      </c>
      <c r="AA59">
        <v>220379</v>
      </c>
      <c r="AB59">
        <v>37012</v>
      </c>
      <c r="AC59">
        <v>1288745</v>
      </c>
      <c r="AD59">
        <v>280277</v>
      </c>
      <c r="AF59" t="s">
        <v>12</v>
      </c>
      <c r="AG59">
        <v>19177406</v>
      </c>
      <c r="AH59" t="s">
        <v>310</v>
      </c>
      <c r="AI59">
        <v>2490</v>
      </c>
      <c r="AJ59">
        <v>2227</v>
      </c>
      <c r="AK59">
        <v>154163</v>
      </c>
      <c r="AL59">
        <v>154639</v>
      </c>
      <c r="AM59">
        <f t="shared" si="1"/>
        <v>476</v>
      </c>
      <c r="AO59" t="s">
        <v>25</v>
      </c>
      <c r="AP59">
        <v>406477401</v>
      </c>
      <c r="AQ59" t="s">
        <v>269</v>
      </c>
      <c r="AR59" s="18">
        <v>252608</v>
      </c>
      <c r="AS59" s="18">
        <v>266503</v>
      </c>
      <c r="AT59" s="18">
        <f t="shared" si="0"/>
        <v>13895</v>
      </c>
    </row>
    <row r="60" spans="1:46" x14ac:dyDescent="0.35">
      <c r="A60" s="9" t="s">
        <v>5</v>
      </c>
      <c r="B60" s="9" t="s">
        <v>64</v>
      </c>
      <c r="C60" s="9">
        <v>680200030</v>
      </c>
      <c r="D60" s="9" t="s">
        <v>50</v>
      </c>
      <c r="E60" s="9">
        <v>236</v>
      </c>
      <c r="F60" s="9">
        <v>4128</v>
      </c>
      <c r="G60" s="9">
        <v>278</v>
      </c>
      <c r="H60" s="9">
        <v>185</v>
      </c>
      <c r="I60" s="9">
        <v>3236</v>
      </c>
      <c r="J60" s="9">
        <v>216</v>
      </c>
      <c r="L60" t="s">
        <v>9</v>
      </c>
      <c r="M60">
        <v>901200013</v>
      </c>
      <c r="N60" t="s">
        <v>256</v>
      </c>
      <c r="O60">
        <v>653</v>
      </c>
      <c r="P60">
        <v>15874</v>
      </c>
      <c r="X60" t="s">
        <v>344</v>
      </c>
      <c r="Y60">
        <v>6148</v>
      </c>
      <c r="Z60">
        <v>894078</v>
      </c>
      <c r="AA60">
        <v>6433</v>
      </c>
      <c r="AB60">
        <v>3808</v>
      </c>
      <c r="AC60">
        <v>582125</v>
      </c>
      <c r="AD60">
        <v>2911</v>
      </c>
      <c r="AF60" t="s">
        <v>12</v>
      </c>
      <c r="AG60">
        <v>19177418</v>
      </c>
      <c r="AH60" t="s">
        <v>150</v>
      </c>
      <c r="AI60">
        <v>1029</v>
      </c>
      <c r="AJ60">
        <v>1021</v>
      </c>
      <c r="AK60">
        <v>16692</v>
      </c>
      <c r="AL60">
        <v>20050</v>
      </c>
      <c r="AM60">
        <f t="shared" si="1"/>
        <v>3358</v>
      </c>
      <c r="AO60" t="s">
        <v>15</v>
      </c>
      <c r="AP60">
        <v>941800004</v>
      </c>
      <c r="AQ60" t="s">
        <v>231</v>
      </c>
      <c r="AR60" s="18">
        <v>183400</v>
      </c>
      <c r="AS60" s="18">
        <v>196523</v>
      </c>
      <c r="AT60" s="18">
        <f t="shared" si="0"/>
        <v>13123</v>
      </c>
    </row>
    <row r="61" spans="1:46" x14ac:dyDescent="0.35">
      <c r="A61" s="9" t="s">
        <v>15</v>
      </c>
      <c r="B61" s="9" t="s">
        <v>16</v>
      </c>
      <c r="C61" s="9">
        <v>700200041</v>
      </c>
      <c r="D61" s="9" t="s">
        <v>50</v>
      </c>
      <c r="E61" s="9">
        <v>1212</v>
      </c>
      <c r="F61" s="9">
        <v>21610</v>
      </c>
      <c r="G61" s="9">
        <v>1028</v>
      </c>
      <c r="H61" s="9">
        <v>1394</v>
      </c>
      <c r="I61" s="9">
        <v>24748</v>
      </c>
      <c r="J61" s="9">
        <v>1184</v>
      </c>
      <c r="L61" t="s">
        <v>9</v>
      </c>
      <c r="M61" t="s">
        <v>857</v>
      </c>
      <c r="N61" t="s">
        <v>418</v>
      </c>
      <c r="O61">
        <v>878</v>
      </c>
      <c r="P61">
        <v>29589</v>
      </c>
      <c r="X61" t="s">
        <v>345</v>
      </c>
      <c r="Y61">
        <v>43045</v>
      </c>
      <c r="Z61">
        <v>4392951</v>
      </c>
      <c r="AA61">
        <v>339266</v>
      </c>
      <c r="AB61">
        <v>40387</v>
      </c>
      <c r="AC61">
        <v>4146658</v>
      </c>
      <c r="AD61">
        <v>283182</v>
      </c>
      <c r="AF61" t="s">
        <v>12</v>
      </c>
      <c r="AG61">
        <v>19177419</v>
      </c>
      <c r="AH61" t="s">
        <v>385</v>
      </c>
      <c r="AI61">
        <v>2384</v>
      </c>
      <c r="AJ61">
        <v>2175</v>
      </c>
      <c r="AK61">
        <v>83836</v>
      </c>
      <c r="AL61">
        <v>77596</v>
      </c>
      <c r="AM61">
        <f t="shared" si="1"/>
        <v>-6240</v>
      </c>
      <c r="AO61" t="s">
        <v>12</v>
      </c>
      <c r="AP61">
        <v>801600009</v>
      </c>
      <c r="AQ61" t="s">
        <v>103</v>
      </c>
      <c r="AR61" s="18">
        <v>170678</v>
      </c>
      <c r="AS61" s="18">
        <v>183599</v>
      </c>
      <c r="AT61" s="18">
        <f t="shared" si="0"/>
        <v>12921</v>
      </c>
    </row>
    <row r="62" spans="1:46" x14ac:dyDescent="0.35">
      <c r="A62" s="9" t="s">
        <v>25</v>
      </c>
      <c r="B62" s="9" t="s">
        <v>32</v>
      </c>
      <c r="C62" s="9">
        <v>740200008</v>
      </c>
      <c r="D62" s="9" t="s">
        <v>50</v>
      </c>
      <c r="E62" s="9">
        <v>285</v>
      </c>
      <c r="F62" s="9">
        <v>20563</v>
      </c>
      <c r="G62" s="9">
        <v>7</v>
      </c>
      <c r="H62" s="9">
        <v>328</v>
      </c>
      <c r="I62" s="9">
        <v>25068</v>
      </c>
      <c r="J62" s="9">
        <v>68</v>
      </c>
      <c r="L62" t="s">
        <v>5</v>
      </c>
      <c r="M62">
        <v>50000005</v>
      </c>
      <c r="N62" t="s">
        <v>243</v>
      </c>
      <c r="O62">
        <v>2542</v>
      </c>
      <c r="P62">
        <v>110066</v>
      </c>
      <c r="X62" t="s">
        <v>353</v>
      </c>
      <c r="Y62">
        <v>93824</v>
      </c>
      <c r="Z62">
        <v>9634236</v>
      </c>
      <c r="AA62">
        <v>127216</v>
      </c>
      <c r="AB62">
        <v>94349</v>
      </c>
      <c r="AC62">
        <v>9824959</v>
      </c>
      <c r="AD62">
        <v>111971</v>
      </c>
      <c r="AF62" t="s">
        <v>12</v>
      </c>
      <c r="AG62">
        <v>19177424</v>
      </c>
      <c r="AH62" t="s">
        <v>152</v>
      </c>
      <c r="AI62">
        <v>1430</v>
      </c>
      <c r="AJ62">
        <v>1290</v>
      </c>
      <c r="AK62">
        <v>27695</v>
      </c>
      <c r="AL62">
        <v>38414</v>
      </c>
      <c r="AM62">
        <f t="shared" si="1"/>
        <v>10719</v>
      </c>
      <c r="AO62" t="s">
        <v>9</v>
      </c>
      <c r="AP62">
        <v>880200048</v>
      </c>
      <c r="AQ62" t="s">
        <v>138</v>
      </c>
      <c r="AR62" s="18">
        <v>71259</v>
      </c>
      <c r="AS62" s="18">
        <v>83914</v>
      </c>
      <c r="AT62" s="18">
        <f t="shared" si="0"/>
        <v>12655</v>
      </c>
    </row>
    <row r="63" spans="1:46" x14ac:dyDescent="0.35">
      <c r="A63" s="9" t="s">
        <v>12</v>
      </c>
      <c r="B63" s="9" t="s">
        <v>33</v>
      </c>
      <c r="C63" s="9">
        <v>10011803</v>
      </c>
      <c r="D63" s="9" t="s">
        <v>50</v>
      </c>
      <c r="E63" s="9">
        <v>5376</v>
      </c>
      <c r="F63" s="9">
        <v>191673</v>
      </c>
      <c r="G63" s="9">
        <v>3429</v>
      </c>
      <c r="H63" s="9">
        <v>4824</v>
      </c>
      <c r="I63" s="9">
        <v>137588</v>
      </c>
      <c r="J63" s="9">
        <v>3316</v>
      </c>
      <c r="L63" t="s">
        <v>5</v>
      </c>
      <c r="M63">
        <v>50000017</v>
      </c>
      <c r="N63" t="s">
        <v>117</v>
      </c>
      <c r="O63">
        <v>13829</v>
      </c>
      <c r="P63">
        <v>327505</v>
      </c>
      <c r="X63" t="s">
        <v>356</v>
      </c>
      <c r="Y63">
        <v>664036</v>
      </c>
      <c r="Z63">
        <v>9298384</v>
      </c>
      <c r="AA63">
        <v>104535</v>
      </c>
      <c r="AB63">
        <v>727754</v>
      </c>
      <c r="AC63">
        <v>10215695</v>
      </c>
      <c r="AD63">
        <v>97610</v>
      </c>
      <c r="AF63" t="s">
        <v>12</v>
      </c>
      <c r="AG63">
        <v>19177439</v>
      </c>
      <c r="AH63" t="s">
        <v>279</v>
      </c>
      <c r="AI63">
        <v>1250</v>
      </c>
      <c r="AJ63">
        <v>1250</v>
      </c>
      <c r="AK63">
        <v>83468</v>
      </c>
      <c r="AL63">
        <v>77116</v>
      </c>
      <c r="AM63">
        <f t="shared" si="1"/>
        <v>-6352</v>
      </c>
      <c r="AO63" t="s">
        <v>9</v>
      </c>
      <c r="AP63">
        <v>900200051</v>
      </c>
      <c r="AQ63" t="s">
        <v>130</v>
      </c>
      <c r="AR63" s="18">
        <v>61706</v>
      </c>
      <c r="AS63" s="18">
        <v>74027</v>
      </c>
      <c r="AT63" s="18">
        <f t="shared" si="0"/>
        <v>12321</v>
      </c>
    </row>
    <row r="64" spans="1:46" x14ac:dyDescent="0.35">
      <c r="A64" s="9" t="s">
        <v>5</v>
      </c>
      <c r="B64" s="9" t="s">
        <v>65</v>
      </c>
      <c r="C64" s="9">
        <v>760200002</v>
      </c>
      <c r="D64" s="9" t="s">
        <v>50</v>
      </c>
      <c r="E64" s="9">
        <v>181</v>
      </c>
      <c r="F64" s="9">
        <v>4025</v>
      </c>
      <c r="G64" s="9">
        <v>121</v>
      </c>
      <c r="H64" s="9">
        <v>208</v>
      </c>
      <c r="I64" s="9">
        <v>4330</v>
      </c>
      <c r="J64" s="9">
        <v>176</v>
      </c>
      <c r="L64" t="s">
        <v>5</v>
      </c>
      <c r="M64">
        <v>50000018</v>
      </c>
      <c r="N64" t="s">
        <v>361</v>
      </c>
      <c r="O64">
        <v>23914</v>
      </c>
      <c r="P64">
        <v>394707</v>
      </c>
      <c r="X64" t="s">
        <v>363</v>
      </c>
      <c r="Y64">
        <v>529035</v>
      </c>
      <c r="Z64">
        <v>9042447</v>
      </c>
      <c r="AA64">
        <v>23413</v>
      </c>
      <c r="AB64">
        <v>514199</v>
      </c>
      <c r="AC64">
        <v>8709858</v>
      </c>
      <c r="AD64">
        <v>19451</v>
      </c>
      <c r="AF64" t="s">
        <v>12</v>
      </c>
      <c r="AG64">
        <v>19177449</v>
      </c>
      <c r="AH64" t="s">
        <v>219</v>
      </c>
      <c r="AI64">
        <v>15500</v>
      </c>
      <c r="AJ64">
        <v>14651</v>
      </c>
      <c r="AK64">
        <v>41952</v>
      </c>
      <c r="AL64">
        <v>41078</v>
      </c>
      <c r="AM64">
        <f t="shared" si="1"/>
        <v>-874</v>
      </c>
      <c r="AO64" t="s">
        <v>12</v>
      </c>
      <c r="AP64">
        <v>10000873</v>
      </c>
      <c r="AQ64" t="s">
        <v>168</v>
      </c>
      <c r="AR64" s="18">
        <v>117176</v>
      </c>
      <c r="AS64" s="18">
        <v>128828</v>
      </c>
      <c r="AT64" s="18">
        <f t="shared" si="0"/>
        <v>11652</v>
      </c>
    </row>
    <row r="65" spans="1:46" x14ac:dyDescent="0.35">
      <c r="A65" s="9" t="s">
        <v>9</v>
      </c>
      <c r="B65" s="9" t="s">
        <v>66</v>
      </c>
      <c r="C65" s="9">
        <v>641600001</v>
      </c>
      <c r="D65" s="9" t="s">
        <v>50</v>
      </c>
      <c r="E65" s="9">
        <v>413</v>
      </c>
      <c r="F65" s="9">
        <v>7408</v>
      </c>
      <c r="G65" s="9">
        <v>177</v>
      </c>
      <c r="H65" s="9">
        <v>475</v>
      </c>
      <c r="I65" s="9">
        <v>8788</v>
      </c>
      <c r="J65" s="9">
        <v>289</v>
      </c>
      <c r="L65" t="s">
        <v>5</v>
      </c>
      <c r="M65">
        <v>50000020</v>
      </c>
      <c r="N65" t="s">
        <v>63</v>
      </c>
      <c r="O65">
        <v>5661</v>
      </c>
      <c r="P65">
        <v>257906</v>
      </c>
      <c r="X65" t="s">
        <v>364</v>
      </c>
      <c r="Y65">
        <v>21743</v>
      </c>
      <c r="Z65">
        <v>673644</v>
      </c>
      <c r="AA65">
        <v>29162</v>
      </c>
      <c r="AB65">
        <v>27532</v>
      </c>
      <c r="AC65">
        <v>898020</v>
      </c>
      <c r="AD65">
        <v>34390</v>
      </c>
      <c r="AF65" t="s">
        <v>12</v>
      </c>
      <c r="AG65">
        <v>19177450</v>
      </c>
      <c r="AH65" t="s">
        <v>95</v>
      </c>
      <c r="AI65">
        <v>1787</v>
      </c>
      <c r="AJ65">
        <v>1876</v>
      </c>
      <c r="AK65">
        <v>54502</v>
      </c>
      <c r="AL65">
        <v>66132</v>
      </c>
      <c r="AM65">
        <f t="shared" si="1"/>
        <v>11630</v>
      </c>
      <c r="AO65" t="s">
        <v>12</v>
      </c>
      <c r="AP65">
        <v>19177450</v>
      </c>
      <c r="AQ65" t="s">
        <v>95</v>
      </c>
      <c r="AR65" s="18">
        <v>54502</v>
      </c>
      <c r="AS65" s="18">
        <v>66132</v>
      </c>
      <c r="AT65" s="18">
        <f t="shared" si="0"/>
        <v>11630</v>
      </c>
    </row>
    <row r="66" spans="1:46" x14ac:dyDescent="0.35">
      <c r="A66" s="9" t="s">
        <v>5</v>
      </c>
      <c r="B66" s="9" t="s">
        <v>67</v>
      </c>
      <c r="C66" s="9">
        <v>210020301</v>
      </c>
      <c r="D66" s="9" t="s">
        <v>50</v>
      </c>
      <c r="E66" s="9">
        <v>904</v>
      </c>
      <c r="F66" s="9">
        <v>15811</v>
      </c>
      <c r="G66" s="9">
        <v>853</v>
      </c>
      <c r="H66" s="9">
        <v>1040</v>
      </c>
      <c r="I66" s="9">
        <v>18214</v>
      </c>
      <c r="J66" s="9">
        <v>1059</v>
      </c>
      <c r="L66" t="s">
        <v>5</v>
      </c>
      <c r="M66">
        <v>50000025</v>
      </c>
      <c r="N66" t="s">
        <v>373</v>
      </c>
      <c r="O66">
        <v>4039</v>
      </c>
      <c r="P66">
        <v>114397</v>
      </c>
      <c r="X66" t="s">
        <v>366</v>
      </c>
      <c r="Y66">
        <v>712361</v>
      </c>
      <c r="Z66">
        <v>11722062</v>
      </c>
      <c r="AA66">
        <v>546402</v>
      </c>
      <c r="AB66">
        <v>743436</v>
      </c>
      <c r="AC66">
        <v>12256397</v>
      </c>
      <c r="AD66">
        <v>560556</v>
      </c>
      <c r="AF66" t="s">
        <v>12</v>
      </c>
      <c r="AG66">
        <v>19177452</v>
      </c>
      <c r="AH66" t="s">
        <v>338</v>
      </c>
      <c r="AI66">
        <v>0</v>
      </c>
      <c r="AJ66">
        <v>0</v>
      </c>
      <c r="AK66">
        <v>0</v>
      </c>
      <c r="AL66">
        <v>0</v>
      </c>
      <c r="AM66">
        <f t="shared" si="1"/>
        <v>0</v>
      </c>
      <c r="AO66" t="s">
        <v>12</v>
      </c>
      <c r="AP66">
        <v>19477411</v>
      </c>
      <c r="AQ66" t="s">
        <v>300</v>
      </c>
      <c r="AR66" s="18">
        <v>152016</v>
      </c>
      <c r="AS66" s="18">
        <v>163284</v>
      </c>
      <c r="AT66" s="18">
        <f t="shared" si="0"/>
        <v>11268</v>
      </c>
    </row>
    <row r="67" spans="1:46" x14ac:dyDescent="0.35">
      <c r="A67" s="9" t="s">
        <v>12</v>
      </c>
      <c r="B67" s="9" t="s">
        <v>43</v>
      </c>
      <c r="C67" s="9">
        <v>10020301</v>
      </c>
      <c r="D67" s="9" t="s">
        <v>50</v>
      </c>
      <c r="E67" s="9">
        <v>3959</v>
      </c>
      <c r="F67" s="9">
        <v>152388</v>
      </c>
      <c r="G67" s="9">
        <v>1144</v>
      </c>
      <c r="H67" s="9">
        <v>4553</v>
      </c>
      <c r="I67" s="9">
        <v>178377</v>
      </c>
      <c r="J67" s="9">
        <v>1904</v>
      </c>
      <c r="L67" t="s">
        <v>5</v>
      </c>
      <c r="M67">
        <v>50000029</v>
      </c>
      <c r="N67" t="s">
        <v>240</v>
      </c>
      <c r="O67">
        <v>3088</v>
      </c>
      <c r="P67">
        <v>133647</v>
      </c>
      <c r="X67" t="s">
        <v>367</v>
      </c>
      <c r="Y67">
        <v>78</v>
      </c>
      <c r="Z67">
        <v>114978</v>
      </c>
      <c r="AA67">
        <v>0</v>
      </c>
      <c r="AB67">
        <v>31</v>
      </c>
      <c r="AC67">
        <v>71779</v>
      </c>
      <c r="AD67">
        <v>0</v>
      </c>
      <c r="AF67" t="s">
        <v>12</v>
      </c>
      <c r="AG67">
        <v>19177456</v>
      </c>
      <c r="AH67" t="s">
        <v>328</v>
      </c>
      <c r="AI67">
        <v>0</v>
      </c>
      <c r="AJ67">
        <v>0</v>
      </c>
      <c r="AK67">
        <v>0</v>
      </c>
      <c r="AL67">
        <v>0</v>
      </c>
      <c r="AM67">
        <f t="shared" si="1"/>
        <v>0</v>
      </c>
      <c r="AO67" t="s">
        <v>5</v>
      </c>
      <c r="AP67">
        <v>210077428</v>
      </c>
      <c r="AQ67" t="s">
        <v>297</v>
      </c>
      <c r="AR67" s="18">
        <v>160718</v>
      </c>
      <c r="AS67" s="18">
        <v>171509</v>
      </c>
      <c r="AT67" s="18">
        <f t="shared" si="0"/>
        <v>10791</v>
      </c>
    </row>
    <row r="68" spans="1:46" x14ac:dyDescent="0.35">
      <c r="A68" s="9" t="s">
        <v>12</v>
      </c>
      <c r="B68" s="9" t="s">
        <v>44</v>
      </c>
      <c r="C68" s="9">
        <v>10020302</v>
      </c>
      <c r="D68" s="9" t="s">
        <v>50</v>
      </c>
      <c r="E68" s="9">
        <v>951</v>
      </c>
      <c r="F68" s="9">
        <v>16633</v>
      </c>
      <c r="G68" s="9">
        <v>611</v>
      </c>
      <c r="H68" s="9">
        <v>1094</v>
      </c>
      <c r="I68" s="9">
        <v>19272</v>
      </c>
      <c r="J68" s="9">
        <v>575</v>
      </c>
      <c r="L68" t="s">
        <v>5</v>
      </c>
      <c r="M68">
        <v>50000031</v>
      </c>
      <c r="N68" t="s">
        <v>151</v>
      </c>
      <c r="O68">
        <v>2334</v>
      </c>
      <c r="P68">
        <v>38490</v>
      </c>
      <c r="X68" t="s">
        <v>368</v>
      </c>
      <c r="Y68">
        <v>24013</v>
      </c>
      <c r="Z68">
        <v>925802</v>
      </c>
      <c r="AA68">
        <v>101163</v>
      </c>
      <c r="AB68">
        <v>18864</v>
      </c>
      <c r="AC68">
        <v>797316</v>
      </c>
      <c r="AD68">
        <v>77856</v>
      </c>
      <c r="AF68" t="s">
        <v>12</v>
      </c>
      <c r="AG68">
        <v>19177462</v>
      </c>
      <c r="AH68" t="s">
        <v>308</v>
      </c>
      <c r="AI68">
        <v>1063</v>
      </c>
      <c r="AJ68">
        <v>1012</v>
      </c>
      <c r="AK68">
        <v>101770</v>
      </c>
      <c r="AL68">
        <v>93836</v>
      </c>
      <c r="AM68">
        <f t="shared" si="1"/>
        <v>-7934</v>
      </c>
      <c r="AO68" t="s">
        <v>12</v>
      </c>
      <c r="AP68">
        <v>19177424</v>
      </c>
      <c r="AQ68" t="s">
        <v>152</v>
      </c>
      <c r="AR68" s="18">
        <v>27695</v>
      </c>
      <c r="AS68" s="18">
        <v>38414</v>
      </c>
      <c r="AT68" s="18">
        <f t="shared" si="0"/>
        <v>10719</v>
      </c>
    </row>
    <row r="69" spans="1:46" x14ac:dyDescent="0.35">
      <c r="A69" s="9" t="s">
        <v>12</v>
      </c>
      <c r="B69" s="9" t="s">
        <v>34</v>
      </c>
      <c r="C69" s="9">
        <v>10000234</v>
      </c>
      <c r="D69" s="9" t="s">
        <v>50</v>
      </c>
      <c r="E69" s="9">
        <v>5465</v>
      </c>
      <c r="F69" s="9">
        <v>143800</v>
      </c>
      <c r="G69" s="9">
        <v>2537</v>
      </c>
      <c r="H69" s="9">
        <v>6285</v>
      </c>
      <c r="I69" s="9">
        <v>171969</v>
      </c>
      <c r="J69" s="9">
        <v>2370</v>
      </c>
      <c r="L69" t="s">
        <v>5</v>
      </c>
      <c r="M69">
        <v>50000034</v>
      </c>
      <c r="N69" t="s">
        <v>169</v>
      </c>
      <c r="O69">
        <v>631</v>
      </c>
      <c r="P69">
        <v>10023</v>
      </c>
      <c r="X69" t="s">
        <v>369</v>
      </c>
      <c r="Y69">
        <v>1479</v>
      </c>
      <c r="Z69">
        <v>774543</v>
      </c>
      <c r="AA69">
        <v>258</v>
      </c>
      <c r="AB69">
        <v>1464</v>
      </c>
      <c r="AC69">
        <v>766934</v>
      </c>
      <c r="AD69">
        <v>203</v>
      </c>
      <c r="AF69" t="s">
        <v>12</v>
      </c>
      <c r="AG69">
        <v>19177463</v>
      </c>
      <c r="AH69" t="s">
        <v>275</v>
      </c>
      <c r="AI69">
        <v>700</v>
      </c>
      <c r="AJ69">
        <v>610</v>
      </c>
      <c r="AK69">
        <v>37014</v>
      </c>
      <c r="AL69">
        <v>37990</v>
      </c>
      <c r="AM69">
        <f t="shared" si="1"/>
        <v>976</v>
      </c>
      <c r="AO69" t="s">
        <v>15</v>
      </c>
      <c r="AP69">
        <v>360200027</v>
      </c>
      <c r="AQ69" t="s">
        <v>51</v>
      </c>
      <c r="AR69" s="18">
        <v>509483</v>
      </c>
      <c r="AS69" s="18">
        <v>520146</v>
      </c>
      <c r="AT69" s="18">
        <f t="shared" si="0"/>
        <v>10663</v>
      </c>
    </row>
    <row r="70" spans="1:46" x14ac:dyDescent="0.35">
      <c r="A70" s="9" t="s">
        <v>9</v>
      </c>
      <c r="B70" s="9" t="s">
        <v>68</v>
      </c>
      <c r="C70" s="9">
        <v>840200047</v>
      </c>
      <c r="D70" s="9" t="s">
        <v>50</v>
      </c>
      <c r="E70" s="9">
        <v>206</v>
      </c>
      <c r="F70" s="9">
        <v>3951</v>
      </c>
      <c r="G70" s="9">
        <v>114</v>
      </c>
      <c r="H70" s="9">
        <v>237</v>
      </c>
      <c r="I70" s="9">
        <v>4262</v>
      </c>
      <c r="J70" s="9">
        <v>111</v>
      </c>
      <c r="L70" t="s">
        <v>5</v>
      </c>
      <c r="M70">
        <v>50000037</v>
      </c>
      <c r="N70" t="s">
        <v>227</v>
      </c>
      <c r="O70">
        <v>357</v>
      </c>
      <c r="P70">
        <v>11613</v>
      </c>
      <c r="X70" t="s">
        <v>370</v>
      </c>
      <c r="Y70">
        <v>116742</v>
      </c>
      <c r="Z70">
        <v>3157001</v>
      </c>
      <c r="AA70">
        <v>242384</v>
      </c>
      <c r="AB70">
        <v>103889</v>
      </c>
      <c r="AC70">
        <v>2876919</v>
      </c>
      <c r="AD70">
        <v>222562</v>
      </c>
      <c r="AF70" t="s">
        <v>12</v>
      </c>
      <c r="AG70">
        <v>19177466</v>
      </c>
      <c r="AH70" t="s">
        <v>290</v>
      </c>
      <c r="AI70">
        <v>450</v>
      </c>
      <c r="AJ70">
        <v>450</v>
      </c>
      <c r="AK70">
        <v>18824</v>
      </c>
      <c r="AL70">
        <v>27310</v>
      </c>
      <c r="AM70">
        <f t="shared" si="1"/>
        <v>8486</v>
      </c>
      <c r="AO70" t="s">
        <v>5</v>
      </c>
      <c r="AP70">
        <v>760200025</v>
      </c>
      <c r="AQ70" t="s">
        <v>246</v>
      </c>
      <c r="AR70" s="18">
        <v>79759</v>
      </c>
      <c r="AS70" s="18">
        <v>90350</v>
      </c>
      <c r="AT70" s="18">
        <f t="shared" ref="AT70:AT133" si="2">AS70-AR70</f>
        <v>10591</v>
      </c>
    </row>
    <row r="71" spans="1:46" x14ac:dyDescent="0.35">
      <c r="A71" s="9" t="s">
        <v>12</v>
      </c>
      <c r="B71" s="9" t="s">
        <v>19</v>
      </c>
      <c r="C71" s="9">
        <v>801600003</v>
      </c>
      <c r="D71" s="9" t="s">
        <v>50</v>
      </c>
      <c r="E71" s="9">
        <v>132</v>
      </c>
      <c r="F71" s="9">
        <v>2309</v>
      </c>
      <c r="G71" s="9">
        <v>19</v>
      </c>
      <c r="H71" s="9">
        <v>152</v>
      </c>
      <c r="I71" s="9">
        <v>2676</v>
      </c>
      <c r="J71" s="9">
        <v>36</v>
      </c>
      <c r="L71" t="s">
        <v>5</v>
      </c>
      <c r="M71">
        <v>50000040</v>
      </c>
      <c r="N71" t="s">
        <v>189</v>
      </c>
      <c r="O71">
        <v>1644</v>
      </c>
      <c r="P71">
        <v>28404</v>
      </c>
      <c r="X71" t="s">
        <v>374</v>
      </c>
      <c r="Y71">
        <v>9083</v>
      </c>
      <c r="Z71">
        <v>8408430</v>
      </c>
      <c r="AA71">
        <v>36246</v>
      </c>
      <c r="AB71">
        <v>9093</v>
      </c>
      <c r="AC71">
        <v>9472052</v>
      </c>
      <c r="AD71">
        <v>23782</v>
      </c>
      <c r="AF71" t="s">
        <v>12</v>
      </c>
      <c r="AG71">
        <v>19277401</v>
      </c>
      <c r="AH71" t="s">
        <v>299</v>
      </c>
      <c r="AI71">
        <v>280</v>
      </c>
      <c r="AJ71">
        <v>238</v>
      </c>
      <c r="AK71">
        <v>9522</v>
      </c>
      <c r="AL71">
        <v>9202</v>
      </c>
      <c r="AM71">
        <f t="shared" ref="AM71:AM134" si="3">AL71-AK71</f>
        <v>-320</v>
      </c>
      <c r="AO71" t="s">
        <v>9</v>
      </c>
      <c r="AP71">
        <v>620200033</v>
      </c>
      <c r="AQ71" t="s">
        <v>251</v>
      </c>
      <c r="AR71" s="18">
        <v>101008</v>
      </c>
      <c r="AS71" s="18">
        <v>111149</v>
      </c>
      <c r="AT71" s="18">
        <f t="shared" si="2"/>
        <v>10141</v>
      </c>
    </row>
    <row r="72" spans="1:46" x14ac:dyDescent="0.35">
      <c r="A72" s="9" t="s">
        <v>9</v>
      </c>
      <c r="B72" s="9" t="s">
        <v>69</v>
      </c>
      <c r="C72" s="9">
        <v>880200016</v>
      </c>
      <c r="D72" s="9" t="s">
        <v>50</v>
      </c>
      <c r="E72" s="9">
        <v>76</v>
      </c>
      <c r="F72" s="9">
        <v>3045</v>
      </c>
      <c r="G72" s="9">
        <v>0</v>
      </c>
      <c r="H72" s="9">
        <v>87</v>
      </c>
      <c r="I72" s="9">
        <v>3486</v>
      </c>
      <c r="J72" s="9">
        <v>0</v>
      </c>
      <c r="L72" t="s">
        <v>5</v>
      </c>
      <c r="M72">
        <v>50000042</v>
      </c>
      <c r="N72" t="s">
        <v>359</v>
      </c>
      <c r="O72">
        <v>2862</v>
      </c>
      <c r="P72">
        <v>55620</v>
      </c>
      <c r="X72" t="s">
        <v>375</v>
      </c>
      <c r="Y72">
        <v>364404</v>
      </c>
      <c r="Z72">
        <v>6274965</v>
      </c>
      <c r="AA72">
        <v>391780</v>
      </c>
      <c r="AB72">
        <v>323628.27272727271</v>
      </c>
      <c r="AC72">
        <v>5992754</v>
      </c>
      <c r="AD72">
        <v>292868</v>
      </c>
      <c r="AF72" t="s">
        <v>12</v>
      </c>
      <c r="AG72">
        <v>19277402</v>
      </c>
      <c r="AH72" t="s">
        <v>309</v>
      </c>
      <c r="AI72">
        <v>4634</v>
      </c>
      <c r="AJ72">
        <v>4634</v>
      </c>
      <c r="AK72">
        <v>190047</v>
      </c>
      <c r="AL72">
        <v>198044</v>
      </c>
      <c r="AM72">
        <f t="shared" si="3"/>
        <v>7997</v>
      </c>
      <c r="AO72" t="s">
        <v>25</v>
      </c>
      <c r="AP72">
        <v>90012101</v>
      </c>
      <c r="AQ72" t="s">
        <v>220</v>
      </c>
      <c r="AR72" s="18">
        <v>516665</v>
      </c>
      <c r="AS72" s="18">
        <v>526562</v>
      </c>
      <c r="AT72" s="18">
        <f t="shared" si="2"/>
        <v>9897</v>
      </c>
    </row>
    <row r="73" spans="1:46" x14ac:dyDescent="0.35">
      <c r="A73" s="9" t="s">
        <v>12</v>
      </c>
      <c r="B73" s="9" t="s">
        <v>70</v>
      </c>
      <c r="C73" s="9">
        <v>10011401</v>
      </c>
      <c r="D73" s="9" t="s">
        <v>50</v>
      </c>
      <c r="E73" s="9">
        <v>2340</v>
      </c>
      <c r="F73" s="9">
        <v>41002</v>
      </c>
      <c r="G73" s="9">
        <v>2102</v>
      </c>
      <c r="H73" s="9">
        <v>2691</v>
      </c>
      <c r="I73" s="9">
        <v>47103</v>
      </c>
      <c r="J73" s="9">
        <v>2195</v>
      </c>
      <c r="L73" t="s">
        <v>5</v>
      </c>
      <c r="M73">
        <v>50012101</v>
      </c>
      <c r="N73" t="s">
        <v>238</v>
      </c>
      <c r="O73">
        <v>10970</v>
      </c>
      <c r="P73">
        <v>593254</v>
      </c>
      <c r="X73" t="s">
        <v>22</v>
      </c>
      <c r="Y73">
        <v>70380</v>
      </c>
      <c r="Z73">
        <v>3660518</v>
      </c>
      <c r="AA73">
        <v>90545</v>
      </c>
      <c r="AB73">
        <v>55784</v>
      </c>
      <c r="AC73">
        <v>3107451</v>
      </c>
      <c r="AD73">
        <v>72354</v>
      </c>
      <c r="AF73" t="s">
        <v>12</v>
      </c>
      <c r="AG73">
        <v>19362601</v>
      </c>
      <c r="AH73" t="s">
        <v>348</v>
      </c>
      <c r="AI73">
        <v>6152</v>
      </c>
      <c r="AJ73">
        <v>5963</v>
      </c>
      <c r="AK73">
        <v>590178</v>
      </c>
      <c r="AL73">
        <v>571976</v>
      </c>
      <c r="AM73">
        <f t="shared" si="3"/>
        <v>-18202</v>
      </c>
      <c r="AO73" t="s">
        <v>25</v>
      </c>
      <c r="AP73">
        <v>90077416</v>
      </c>
      <c r="AQ73" t="s">
        <v>250</v>
      </c>
      <c r="AR73" s="18">
        <v>67860</v>
      </c>
      <c r="AS73" s="18">
        <v>77493</v>
      </c>
      <c r="AT73" s="18">
        <f t="shared" si="2"/>
        <v>9633</v>
      </c>
    </row>
    <row r="74" spans="1:46" x14ac:dyDescent="0.35">
      <c r="A74" s="9" t="s">
        <v>9</v>
      </c>
      <c r="B74" s="9" t="s">
        <v>71</v>
      </c>
      <c r="C74" s="9">
        <v>900200046</v>
      </c>
      <c r="D74" s="9" t="s">
        <v>50</v>
      </c>
      <c r="E74" s="9">
        <v>960</v>
      </c>
      <c r="F74" s="9">
        <v>47479</v>
      </c>
      <c r="G74" s="9">
        <v>233</v>
      </c>
      <c r="H74" s="9">
        <v>1104</v>
      </c>
      <c r="I74" s="9">
        <v>65183</v>
      </c>
      <c r="J74" s="9">
        <v>111</v>
      </c>
      <c r="L74" t="s">
        <v>5</v>
      </c>
      <c r="M74">
        <v>50020401</v>
      </c>
      <c r="N74" t="s">
        <v>6</v>
      </c>
      <c r="O74">
        <v>179929</v>
      </c>
      <c r="P74">
        <v>9403893</v>
      </c>
      <c r="X74" t="s">
        <v>380</v>
      </c>
      <c r="Y74">
        <v>2479</v>
      </c>
      <c r="Z74">
        <v>1578887</v>
      </c>
      <c r="AA74">
        <v>6755</v>
      </c>
      <c r="AB74">
        <v>2401</v>
      </c>
      <c r="AC74">
        <v>1673567</v>
      </c>
      <c r="AD74">
        <v>6635</v>
      </c>
      <c r="AF74" t="s">
        <v>12</v>
      </c>
      <c r="AG74">
        <v>19364008</v>
      </c>
      <c r="AH74" t="s">
        <v>23</v>
      </c>
      <c r="AI74">
        <v>11327</v>
      </c>
      <c r="AJ74">
        <v>12233</v>
      </c>
      <c r="AK74">
        <v>524044</v>
      </c>
      <c r="AL74">
        <v>563000</v>
      </c>
      <c r="AM74">
        <f t="shared" si="3"/>
        <v>38956</v>
      </c>
      <c r="AO74" t="s">
        <v>15</v>
      </c>
      <c r="AP74">
        <v>250000073</v>
      </c>
      <c r="AQ74" t="s">
        <v>177</v>
      </c>
      <c r="AR74" s="18">
        <v>16539</v>
      </c>
      <c r="AS74" s="18">
        <v>26151</v>
      </c>
      <c r="AT74" s="18">
        <f t="shared" si="2"/>
        <v>9612</v>
      </c>
    </row>
    <row r="75" spans="1:46" x14ac:dyDescent="0.35">
      <c r="A75" s="9" t="s">
        <v>12</v>
      </c>
      <c r="B75" s="9" t="s">
        <v>13</v>
      </c>
      <c r="C75" s="9">
        <v>10064120</v>
      </c>
      <c r="D75" s="9" t="s">
        <v>50</v>
      </c>
      <c r="E75" s="9">
        <v>835</v>
      </c>
      <c r="F75" s="9">
        <v>62103</v>
      </c>
      <c r="G75" s="9">
        <v>148</v>
      </c>
      <c r="H75" s="9">
        <v>960</v>
      </c>
      <c r="I75" s="9">
        <v>68653</v>
      </c>
      <c r="J75" s="9">
        <v>207</v>
      </c>
      <c r="L75" t="s">
        <v>5</v>
      </c>
      <c r="M75">
        <v>50022601</v>
      </c>
      <c r="N75" t="s">
        <v>28</v>
      </c>
      <c r="O75">
        <v>94622.614285714284</v>
      </c>
      <c r="P75">
        <v>1652692</v>
      </c>
      <c r="X75" t="s">
        <v>381</v>
      </c>
      <c r="Y75">
        <v>7261</v>
      </c>
      <c r="Z75">
        <v>3630248</v>
      </c>
      <c r="AA75">
        <v>13380</v>
      </c>
      <c r="AB75">
        <v>8030</v>
      </c>
      <c r="AC75">
        <v>4157284</v>
      </c>
      <c r="AD75">
        <v>13184</v>
      </c>
      <c r="AF75" t="s">
        <v>12</v>
      </c>
      <c r="AG75">
        <v>19367401</v>
      </c>
      <c r="AH75" t="s">
        <v>104</v>
      </c>
      <c r="AI75">
        <v>573</v>
      </c>
      <c r="AJ75">
        <v>592</v>
      </c>
      <c r="AK75">
        <v>16704</v>
      </c>
      <c r="AL75">
        <v>17578</v>
      </c>
      <c r="AM75">
        <f t="shared" si="3"/>
        <v>874</v>
      </c>
      <c r="AO75" t="s">
        <v>9</v>
      </c>
      <c r="AP75">
        <v>270064101</v>
      </c>
      <c r="AQ75" t="s">
        <v>85</v>
      </c>
      <c r="AR75" s="18">
        <v>265494</v>
      </c>
      <c r="AS75" s="18">
        <v>274980</v>
      </c>
      <c r="AT75" s="18">
        <f t="shared" si="2"/>
        <v>9486</v>
      </c>
    </row>
    <row r="76" spans="1:46" x14ac:dyDescent="0.35">
      <c r="A76" s="9" t="s">
        <v>15</v>
      </c>
      <c r="B76" s="9" t="s">
        <v>45</v>
      </c>
      <c r="C76" s="9">
        <v>250000092</v>
      </c>
      <c r="D76" s="9" t="s">
        <v>50</v>
      </c>
      <c r="E76" s="9">
        <v>1225</v>
      </c>
      <c r="F76" s="9">
        <v>21694</v>
      </c>
      <c r="G76" s="9">
        <v>1323</v>
      </c>
      <c r="H76" s="9">
        <v>1409</v>
      </c>
      <c r="I76" s="9">
        <v>25137</v>
      </c>
      <c r="J76" s="9">
        <v>1219</v>
      </c>
      <c r="L76" t="s">
        <v>5</v>
      </c>
      <c r="M76">
        <v>50043801</v>
      </c>
      <c r="N76" t="s">
        <v>81</v>
      </c>
      <c r="O76">
        <v>11190</v>
      </c>
      <c r="P76">
        <v>373832</v>
      </c>
      <c r="X76" t="s">
        <v>415</v>
      </c>
      <c r="Y76">
        <v>5990164</v>
      </c>
      <c r="Z76">
        <v>247416802</v>
      </c>
      <c r="AA76">
        <v>9650108</v>
      </c>
      <c r="AB76">
        <v>5815321.3116883114</v>
      </c>
      <c r="AC76">
        <v>243899660</v>
      </c>
      <c r="AD76">
        <v>8356108.1500000004</v>
      </c>
      <c r="AF76" t="s">
        <v>12</v>
      </c>
      <c r="AG76">
        <v>19377420</v>
      </c>
      <c r="AH76" t="s">
        <v>216</v>
      </c>
      <c r="AI76">
        <v>780</v>
      </c>
      <c r="AJ76">
        <v>819</v>
      </c>
      <c r="AK76">
        <v>52131</v>
      </c>
      <c r="AL76">
        <v>59910</v>
      </c>
      <c r="AM76">
        <f t="shared" si="3"/>
        <v>7779</v>
      </c>
      <c r="AO76" t="s">
        <v>5</v>
      </c>
      <c r="AP76">
        <v>440800015</v>
      </c>
      <c r="AQ76" t="s">
        <v>355</v>
      </c>
      <c r="AR76" s="18">
        <v>129919</v>
      </c>
      <c r="AS76" s="18">
        <v>139255</v>
      </c>
      <c r="AT76" s="18">
        <f t="shared" si="2"/>
        <v>9336</v>
      </c>
    </row>
    <row r="77" spans="1:46" x14ac:dyDescent="0.35">
      <c r="A77" s="9" t="s">
        <v>25</v>
      </c>
      <c r="B77" s="9" t="s">
        <v>39</v>
      </c>
      <c r="C77" s="9">
        <v>90000026</v>
      </c>
      <c r="D77" s="9" t="s">
        <v>50</v>
      </c>
      <c r="E77" s="9">
        <v>227</v>
      </c>
      <c r="F77" s="9">
        <v>5543</v>
      </c>
      <c r="G77" s="9">
        <v>83</v>
      </c>
      <c r="H77" s="9">
        <v>261</v>
      </c>
      <c r="I77" s="9">
        <v>4602</v>
      </c>
      <c r="J77" s="9">
        <v>105</v>
      </c>
      <c r="L77" t="s">
        <v>5</v>
      </c>
      <c r="M77">
        <v>50064005</v>
      </c>
      <c r="N77" t="s">
        <v>108</v>
      </c>
      <c r="O77">
        <v>4746</v>
      </c>
      <c r="P77">
        <v>137274</v>
      </c>
      <c r="AF77" t="s">
        <v>12</v>
      </c>
      <c r="AG77">
        <v>19377430</v>
      </c>
      <c r="AH77" t="s">
        <v>83</v>
      </c>
      <c r="AI77">
        <v>649</v>
      </c>
      <c r="AJ77">
        <v>681</v>
      </c>
      <c r="AK77">
        <v>21751</v>
      </c>
      <c r="AL77">
        <v>20807</v>
      </c>
      <c r="AM77">
        <f t="shared" si="3"/>
        <v>-944</v>
      </c>
      <c r="AO77" t="s">
        <v>9</v>
      </c>
      <c r="AP77">
        <v>900200075</v>
      </c>
      <c r="AQ77" t="s">
        <v>265</v>
      </c>
      <c r="AR77" s="18">
        <v>92840</v>
      </c>
      <c r="AS77" s="18">
        <v>102124</v>
      </c>
      <c r="AT77" s="18">
        <f t="shared" si="2"/>
        <v>9284</v>
      </c>
    </row>
    <row r="78" spans="1:46" x14ac:dyDescent="0.35">
      <c r="A78" s="9" t="s">
        <v>9</v>
      </c>
      <c r="B78" s="9" t="s">
        <v>10</v>
      </c>
      <c r="C78" s="9">
        <v>270020302</v>
      </c>
      <c r="D78" s="9" t="s">
        <v>50</v>
      </c>
      <c r="E78" s="9">
        <v>1502</v>
      </c>
      <c r="F78" s="9">
        <v>27583</v>
      </c>
      <c r="G78" s="9">
        <v>1508</v>
      </c>
      <c r="H78" s="9">
        <v>1727</v>
      </c>
      <c r="I78" s="9">
        <v>31962</v>
      </c>
      <c r="J78" s="9">
        <v>1340</v>
      </c>
      <c r="L78" t="s">
        <v>5</v>
      </c>
      <c r="M78">
        <v>50064009</v>
      </c>
      <c r="N78" t="s">
        <v>109</v>
      </c>
      <c r="O78">
        <v>12993</v>
      </c>
      <c r="P78">
        <v>389891</v>
      </c>
      <c r="AF78" t="s">
        <v>12</v>
      </c>
      <c r="AG78">
        <v>19377447</v>
      </c>
      <c r="AH78" t="s">
        <v>190</v>
      </c>
      <c r="AI78">
        <v>664</v>
      </c>
      <c r="AJ78">
        <v>614</v>
      </c>
      <c r="AK78">
        <v>11171</v>
      </c>
      <c r="AL78">
        <v>10378</v>
      </c>
      <c r="AM78">
        <f t="shared" si="3"/>
        <v>-793</v>
      </c>
      <c r="AO78" t="s">
        <v>12</v>
      </c>
      <c r="AP78">
        <v>10069102</v>
      </c>
      <c r="AQ78" t="s">
        <v>137</v>
      </c>
      <c r="AR78" s="18">
        <v>87837</v>
      </c>
      <c r="AS78" s="18">
        <v>96919</v>
      </c>
      <c r="AT78" s="18">
        <f t="shared" si="2"/>
        <v>9082</v>
      </c>
    </row>
    <row r="79" spans="1:46" x14ac:dyDescent="0.35">
      <c r="A79" s="9" t="s">
        <v>5</v>
      </c>
      <c r="B79" s="9" t="s">
        <v>6</v>
      </c>
      <c r="C79" s="9">
        <v>50020401</v>
      </c>
      <c r="D79" s="9" t="s">
        <v>72</v>
      </c>
      <c r="E79" s="9">
        <v>338</v>
      </c>
      <c r="F79" s="9">
        <v>7771</v>
      </c>
      <c r="G79" s="9">
        <v>95</v>
      </c>
      <c r="H79" s="9">
        <v>284</v>
      </c>
      <c r="I79" s="9">
        <v>6459</v>
      </c>
      <c r="J79" s="9">
        <v>104</v>
      </c>
      <c r="L79" t="s">
        <v>5</v>
      </c>
      <c r="M79">
        <v>50066201</v>
      </c>
      <c r="N79" t="s">
        <v>360</v>
      </c>
      <c r="O79">
        <v>6816</v>
      </c>
      <c r="P79">
        <v>135776</v>
      </c>
      <c r="AF79" t="s">
        <v>12</v>
      </c>
      <c r="AG79">
        <v>19377452</v>
      </c>
      <c r="AH79" t="s">
        <v>257</v>
      </c>
      <c r="AI79">
        <v>1920</v>
      </c>
      <c r="AJ79">
        <v>1820</v>
      </c>
      <c r="AK79">
        <v>51488</v>
      </c>
      <c r="AL79">
        <v>52423</v>
      </c>
      <c r="AM79">
        <f t="shared" si="3"/>
        <v>935</v>
      </c>
      <c r="AO79" t="s">
        <v>5</v>
      </c>
      <c r="AP79">
        <v>760200003</v>
      </c>
      <c r="AQ79" t="s">
        <v>170</v>
      </c>
      <c r="AR79" s="18">
        <v>162542</v>
      </c>
      <c r="AS79" s="18">
        <v>171570</v>
      </c>
      <c r="AT79" s="18">
        <f t="shared" si="2"/>
        <v>9028</v>
      </c>
    </row>
    <row r="80" spans="1:46" x14ac:dyDescent="0.35">
      <c r="A80" s="9" t="s">
        <v>12</v>
      </c>
      <c r="B80" s="9" t="s">
        <v>33</v>
      </c>
      <c r="C80" s="9">
        <v>10011803</v>
      </c>
      <c r="D80" s="9" t="s">
        <v>72</v>
      </c>
      <c r="E80" s="9">
        <v>8083</v>
      </c>
      <c r="F80" s="9">
        <v>184406</v>
      </c>
      <c r="G80" s="9">
        <v>4159</v>
      </c>
      <c r="H80" s="9">
        <v>8083</v>
      </c>
      <c r="I80" s="9">
        <v>185097</v>
      </c>
      <c r="J80" s="9">
        <v>2520</v>
      </c>
      <c r="L80" t="s">
        <v>5</v>
      </c>
      <c r="M80">
        <v>50077476</v>
      </c>
      <c r="N80" t="s">
        <v>272</v>
      </c>
      <c r="O80">
        <v>3771</v>
      </c>
      <c r="P80">
        <v>333564</v>
      </c>
      <c r="AF80" t="s">
        <v>12</v>
      </c>
      <c r="AG80">
        <v>19464002</v>
      </c>
      <c r="AH80" t="s">
        <v>379</v>
      </c>
      <c r="AI80">
        <v>2962</v>
      </c>
      <c r="AJ80">
        <v>2473</v>
      </c>
      <c r="AK80">
        <v>224070</v>
      </c>
      <c r="AL80">
        <v>205725</v>
      </c>
      <c r="AM80">
        <f t="shared" si="3"/>
        <v>-18345</v>
      </c>
      <c r="AO80" t="s">
        <v>12</v>
      </c>
      <c r="AP80">
        <v>10077476</v>
      </c>
      <c r="AQ80" t="s">
        <v>259</v>
      </c>
      <c r="AR80" s="18">
        <v>128845</v>
      </c>
      <c r="AS80" s="18">
        <v>137535</v>
      </c>
      <c r="AT80" s="18">
        <f t="shared" si="2"/>
        <v>8690</v>
      </c>
    </row>
    <row r="81" spans="1:46" x14ac:dyDescent="0.35">
      <c r="A81" s="9" t="s">
        <v>12</v>
      </c>
      <c r="B81" s="9" t="s">
        <v>13</v>
      </c>
      <c r="C81" s="9">
        <v>10064120</v>
      </c>
      <c r="D81" s="9" t="s">
        <v>72</v>
      </c>
      <c r="E81" s="9">
        <v>6</v>
      </c>
      <c r="F81" s="9">
        <v>134</v>
      </c>
      <c r="G81" s="9">
        <v>2</v>
      </c>
      <c r="H81" s="9">
        <v>6</v>
      </c>
      <c r="I81" s="9">
        <v>134</v>
      </c>
      <c r="J81" s="9">
        <v>2</v>
      </c>
      <c r="L81" t="s">
        <v>5</v>
      </c>
      <c r="M81">
        <v>50077478</v>
      </c>
      <c r="N81" t="s">
        <v>276</v>
      </c>
      <c r="O81">
        <v>2399</v>
      </c>
      <c r="P81">
        <v>131239</v>
      </c>
      <c r="AF81" t="s">
        <v>12</v>
      </c>
      <c r="AG81">
        <v>19466201</v>
      </c>
      <c r="AH81" t="s">
        <v>225</v>
      </c>
      <c r="AI81">
        <v>3237</v>
      </c>
      <c r="AJ81">
        <v>3078</v>
      </c>
      <c r="AK81">
        <v>80668</v>
      </c>
      <c r="AL81">
        <v>76711</v>
      </c>
      <c r="AM81">
        <f t="shared" si="3"/>
        <v>-3957</v>
      </c>
      <c r="AO81" t="s">
        <v>12</v>
      </c>
      <c r="AP81">
        <v>19177466</v>
      </c>
      <c r="AQ81" t="s">
        <v>290</v>
      </c>
      <c r="AR81" s="18">
        <v>18824</v>
      </c>
      <c r="AS81" s="18">
        <v>27310</v>
      </c>
      <c r="AT81" s="18">
        <f t="shared" si="2"/>
        <v>8486</v>
      </c>
    </row>
    <row r="82" spans="1:46" x14ac:dyDescent="0.35">
      <c r="A82" s="9" t="s">
        <v>25</v>
      </c>
      <c r="B82" s="9" t="s">
        <v>39</v>
      </c>
      <c r="C82" s="9">
        <v>90000026</v>
      </c>
      <c r="D82" s="9" t="s">
        <v>72</v>
      </c>
      <c r="E82" s="9">
        <v>10</v>
      </c>
      <c r="F82" s="9">
        <v>224</v>
      </c>
      <c r="G82" s="9">
        <v>2</v>
      </c>
      <c r="H82" s="9">
        <v>10</v>
      </c>
      <c r="I82" s="9">
        <v>224</v>
      </c>
      <c r="J82" s="9">
        <v>0</v>
      </c>
      <c r="L82" t="s">
        <v>5</v>
      </c>
      <c r="M82">
        <v>50077481</v>
      </c>
      <c r="N82" t="s">
        <v>144</v>
      </c>
      <c r="O82">
        <v>379</v>
      </c>
      <c r="P82">
        <v>10184</v>
      </c>
      <c r="AF82" t="s">
        <v>12</v>
      </c>
      <c r="AG82">
        <v>19466203</v>
      </c>
      <c r="AH82" t="s">
        <v>55</v>
      </c>
      <c r="AI82">
        <v>18752</v>
      </c>
      <c r="AJ82">
        <v>20641</v>
      </c>
      <c r="AK82">
        <v>2292671</v>
      </c>
      <c r="AL82">
        <v>2293001</v>
      </c>
      <c r="AM82">
        <f t="shared" si="3"/>
        <v>330</v>
      </c>
      <c r="AO82" t="s">
        <v>12</v>
      </c>
      <c r="AP82">
        <v>801600029</v>
      </c>
      <c r="AQ82" t="s">
        <v>278</v>
      </c>
      <c r="AR82" s="18">
        <v>61381</v>
      </c>
      <c r="AS82" s="18">
        <v>69782</v>
      </c>
      <c r="AT82" s="18">
        <f t="shared" si="2"/>
        <v>8401</v>
      </c>
    </row>
    <row r="83" spans="1:46" x14ac:dyDescent="0.35">
      <c r="A83" s="9" t="s">
        <v>12</v>
      </c>
      <c r="B83" s="9" t="s">
        <v>27</v>
      </c>
      <c r="C83" s="9">
        <v>10011804</v>
      </c>
      <c r="D83" s="9" t="s">
        <v>73</v>
      </c>
      <c r="E83" s="9">
        <v>1304</v>
      </c>
      <c r="F83" s="9">
        <v>199027</v>
      </c>
      <c r="G83" s="9">
        <v>0</v>
      </c>
      <c r="H83" s="9">
        <v>1304</v>
      </c>
      <c r="I83" s="9">
        <v>221032</v>
      </c>
      <c r="J83" s="9">
        <v>0</v>
      </c>
      <c r="L83" t="s">
        <v>5</v>
      </c>
      <c r="M83">
        <v>210000005</v>
      </c>
      <c r="N83" t="s">
        <v>253</v>
      </c>
      <c r="O83">
        <v>3150</v>
      </c>
      <c r="P83">
        <v>92522</v>
      </c>
      <c r="AF83" t="s">
        <v>12</v>
      </c>
      <c r="AG83">
        <v>19466204</v>
      </c>
      <c r="AH83" t="s">
        <v>214</v>
      </c>
      <c r="AI83">
        <v>2460</v>
      </c>
      <c r="AJ83">
        <v>2629</v>
      </c>
      <c r="AK83">
        <v>927039</v>
      </c>
      <c r="AL83">
        <v>1018892</v>
      </c>
      <c r="AM83">
        <f t="shared" si="3"/>
        <v>91853</v>
      </c>
      <c r="AO83" t="s">
        <v>5</v>
      </c>
      <c r="AP83">
        <v>761200001</v>
      </c>
      <c r="AQ83" t="s">
        <v>866</v>
      </c>
      <c r="AR83" s="18">
        <v>220201</v>
      </c>
      <c r="AS83" s="18">
        <v>228559</v>
      </c>
      <c r="AT83" s="18">
        <f t="shared" si="2"/>
        <v>8358</v>
      </c>
    </row>
    <row r="84" spans="1:46" x14ac:dyDescent="0.35">
      <c r="A84" s="9" t="s">
        <v>12</v>
      </c>
      <c r="B84" s="9" t="s">
        <v>33</v>
      </c>
      <c r="C84" s="9">
        <v>10011803</v>
      </c>
      <c r="D84" s="9" t="s">
        <v>73</v>
      </c>
      <c r="E84" s="9">
        <v>941</v>
      </c>
      <c r="F84" s="9">
        <v>173901</v>
      </c>
      <c r="G84" s="9">
        <v>0</v>
      </c>
      <c r="H84" s="9">
        <v>941</v>
      </c>
      <c r="I84" s="9">
        <v>178644</v>
      </c>
      <c r="J84" s="9">
        <v>0</v>
      </c>
      <c r="L84" t="s">
        <v>5</v>
      </c>
      <c r="M84">
        <v>210000007</v>
      </c>
      <c r="N84" t="s">
        <v>335</v>
      </c>
      <c r="O84">
        <v>0</v>
      </c>
      <c r="P84">
        <v>0</v>
      </c>
      <c r="AF84" t="s">
        <v>12</v>
      </c>
      <c r="AG84">
        <v>19477408</v>
      </c>
      <c r="AH84" t="s">
        <v>311</v>
      </c>
      <c r="AI84">
        <v>2800</v>
      </c>
      <c r="AJ84">
        <v>2800</v>
      </c>
      <c r="AK84">
        <v>143478</v>
      </c>
      <c r="AL84">
        <v>143194</v>
      </c>
      <c r="AM84">
        <f t="shared" si="3"/>
        <v>-284</v>
      </c>
      <c r="AO84" t="s">
        <v>9</v>
      </c>
      <c r="AP84">
        <v>170000192</v>
      </c>
      <c r="AQ84" t="s">
        <v>134</v>
      </c>
      <c r="AR84" s="18">
        <v>64763</v>
      </c>
      <c r="AS84" s="18">
        <v>72827</v>
      </c>
      <c r="AT84" s="18">
        <f t="shared" si="2"/>
        <v>8064</v>
      </c>
    </row>
    <row r="85" spans="1:46" x14ac:dyDescent="0.35">
      <c r="A85" s="9" t="s">
        <v>12</v>
      </c>
      <c r="B85" s="9" t="s">
        <v>34</v>
      </c>
      <c r="C85" s="9">
        <v>10000234</v>
      </c>
      <c r="D85" s="9" t="s">
        <v>73</v>
      </c>
      <c r="E85" s="9">
        <v>444</v>
      </c>
      <c r="F85" s="9">
        <v>84709</v>
      </c>
      <c r="G85" s="9">
        <v>0</v>
      </c>
      <c r="H85" s="9">
        <v>444</v>
      </c>
      <c r="I85" s="9">
        <v>89520</v>
      </c>
      <c r="J85" s="9">
        <v>0</v>
      </c>
      <c r="L85" t="s">
        <v>5</v>
      </c>
      <c r="M85">
        <v>210000008</v>
      </c>
      <c r="N85" t="s">
        <v>372</v>
      </c>
      <c r="O85">
        <v>2835</v>
      </c>
      <c r="P85">
        <v>155247</v>
      </c>
      <c r="AF85" t="s">
        <v>12</v>
      </c>
      <c r="AG85">
        <v>19477410</v>
      </c>
      <c r="AH85" t="s">
        <v>254</v>
      </c>
      <c r="AI85">
        <v>2386</v>
      </c>
      <c r="AJ85">
        <v>2408</v>
      </c>
      <c r="AK85">
        <v>74639</v>
      </c>
      <c r="AL85">
        <v>75841</v>
      </c>
      <c r="AM85">
        <f t="shared" si="3"/>
        <v>1202</v>
      </c>
      <c r="AO85" t="s">
        <v>15</v>
      </c>
      <c r="AP85">
        <v>250000023</v>
      </c>
      <c r="AQ85" t="s">
        <v>274</v>
      </c>
      <c r="AR85" s="18">
        <v>59434</v>
      </c>
      <c r="AS85" s="18">
        <v>67442</v>
      </c>
      <c r="AT85" s="18">
        <f t="shared" si="2"/>
        <v>8008</v>
      </c>
    </row>
    <row r="86" spans="1:46" x14ac:dyDescent="0.35">
      <c r="A86" s="9" t="s">
        <v>12</v>
      </c>
      <c r="B86" s="9" t="s">
        <v>27</v>
      </c>
      <c r="C86" s="9">
        <v>10011804</v>
      </c>
      <c r="D86" s="9" t="s">
        <v>74</v>
      </c>
      <c r="E86" s="9">
        <v>1039</v>
      </c>
      <c r="F86" s="9">
        <v>395015</v>
      </c>
      <c r="G86" s="9">
        <v>15129</v>
      </c>
      <c r="H86" s="9">
        <v>981</v>
      </c>
      <c r="I86" s="9">
        <v>372237</v>
      </c>
      <c r="J86" s="9">
        <v>12940</v>
      </c>
      <c r="L86" t="s">
        <v>5</v>
      </c>
      <c r="M86">
        <v>210000010</v>
      </c>
      <c r="N86" t="s">
        <v>38</v>
      </c>
      <c r="O86">
        <v>1263</v>
      </c>
      <c r="P86">
        <v>48739</v>
      </c>
      <c r="AF86" t="s">
        <v>12</v>
      </c>
      <c r="AG86">
        <v>19477411</v>
      </c>
      <c r="AH86" t="s">
        <v>300</v>
      </c>
      <c r="AI86">
        <v>2401</v>
      </c>
      <c r="AJ86">
        <v>2401</v>
      </c>
      <c r="AK86">
        <v>152016</v>
      </c>
      <c r="AL86">
        <v>163284</v>
      </c>
      <c r="AM86">
        <f t="shared" si="3"/>
        <v>11268</v>
      </c>
      <c r="AO86" t="s">
        <v>12</v>
      </c>
      <c r="AP86">
        <v>19277402</v>
      </c>
      <c r="AQ86" t="s">
        <v>309</v>
      </c>
      <c r="AR86" s="18">
        <v>190047</v>
      </c>
      <c r="AS86" s="18">
        <v>198044</v>
      </c>
      <c r="AT86" s="18">
        <f t="shared" si="2"/>
        <v>7997</v>
      </c>
    </row>
    <row r="87" spans="1:46" x14ac:dyDescent="0.35">
      <c r="A87" s="9" t="s">
        <v>9</v>
      </c>
      <c r="B87" s="9" t="s">
        <v>75</v>
      </c>
      <c r="C87" s="9">
        <v>170024104</v>
      </c>
      <c r="D87" s="9" t="s">
        <v>74</v>
      </c>
      <c r="E87" s="9">
        <v>40</v>
      </c>
      <c r="F87" s="9">
        <v>3866</v>
      </c>
      <c r="G87" s="9">
        <v>517</v>
      </c>
      <c r="H87" s="9">
        <v>50</v>
      </c>
      <c r="I87" s="9">
        <v>4710</v>
      </c>
      <c r="J87" s="9">
        <v>551</v>
      </c>
      <c r="L87" t="s">
        <v>5</v>
      </c>
      <c r="M87">
        <v>210000013</v>
      </c>
      <c r="N87" t="s">
        <v>340</v>
      </c>
      <c r="O87">
        <v>0</v>
      </c>
      <c r="P87">
        <v>0</v>
      </c>
      <c r="AF87" t="s">
        <v>12</v>
      </c>
      <c r="AG87">
        <v>19477427</v>
      </c>
      <c r="AH87" t="s">
        <v>316</v>
      </c>
      <c r="AI87">
        <v>1179</v>
      </c>
      <c r="AJ87">
        <v>1179</v>
      </c>
      <c r="AK87">
        <v>76820</v>
      </c>
      <c r="AL87">
        <v>75266</v>
      </c>
      <c r="AM87">
        <f t="shared" si="3"/>
        <v>-1554</v>
      </c>
      <c r="AO87" t="s">
        <v>12</v>
      </c>
      <c r="AP87">
        <v>801600025</v>
      </c>
      <c r="AQ87" t="s">
        <v>390</v>
      </c>
      <c r="AR87" s="18">
        <v>29357</v>
      </c>
      <c r="AS87" s="18">
        <v>37187</v>
      </c>
      <c r="AT87" s="18">
        <f t="shared" si="2"/>
        <v>7830</v>
      </c>
    </row>
    <row r="88" spans="1:46" x14ac:dyDescent="0.35">
      <c r="A88" s="9" t="s">
        <v>12</v>
      </c>
      <c r="B88" s="9" t="s">
        <v>76</v>
      </c>
      <c r="C88" s="9">
        <v>10064025</v>
      </c>
      <c r="D88" s="9" t="s">
        <v>74</v>
      </c>
      <c r="E88" s="9">
        <v>190</v>
      </c>
      <c r="F88" s="9">
        <v>82326</v>
      </c>
      <c r="G88" s="9">
        <v>2789</v>
      </c>
      <c r="H88" s="9">
        <v>158</v>
      </c>
      <c r="I88" s="9">
        <v>62979</v>
      </c>
      <c r="J88" s="9">
        <v>2094</v>
      </c>
      <c r="L88" t="s">
        <v>5</v>
      </c>
      <c r="M88">
        <v>210000053</v>
      </c>
      <c r="N88" t="s">
        <v>331</v>
      </c>
      <c r="O88">
        <v>0</v>
      </c>
      <c r="P88">
        <v>0</v>
      </c>
      <c r="AF88" t="s">
        <v>12</v>
      </c>
      <c r="AG88">
        <v>19477430</v>
      </c>
      <c r="AH88" t="s">
        <v>187</v>
      </c>
      <c r="AI88">
        <v>1735</v>
      </c>
      <c r="AJ88">
        <v>1822</v>
      </c>
      <c r="AK88">
        <v>29225</v>
      </c>
      <c r="AL88">
        <v>31585</v>
      </c>
      <c r="AM88">
        <f t="shared" si="3"/>
        <v>2360</v>
      </c>
      <c r="AO88" t="s">
        <v>25</v>
      </c>
      <c r="AP88">
        <v>740200049</v>
      </c>
      <c r="AQ88" t="s">
        <v>131</v>
      </c>
      <c r="AR88" s="18">
        <v>105055</v>
      </c>
      <c r="AS88" s="18">
        <v>112843</v>
      </c>
      <c r="AT88" s="18">
        <f t="shared" si="2"/>
        <v>7788</v>
      </c>
    </row>
    <row r="89" spans="1:46" x14ac:dyDescent="0.35">
      <c r="A89" s="9" t="s">
        <v>9</v>
      </c>
      <c r="B89" s="9" t="s">
        <v>42</v>
      </c>
      <c r="C89" s="9">
        <v>170020401</v>
      </c>
      <c r="D89" s="9" t="s">
        <v>74</v>
      </c>
      <c r="E89" s="9">
        <v>81</v>
      </c>
      <c r="F89" s="9">
        <v>38332</v>
      </c>
      <c r="G89" s="9">
        <v>1129</v>
      </c>
      <c r="H89" s="9">
        <v>79</v>
      </c>
      <c r="I89" s="9">
        <v>34853</v>
      </c>
      <c r="J89" s="9">
        <v>1022</v>
      </c>
      <c r="L89" t="s">
        <v>5</v>
      </c>
      <c r="M89">
        <v>210020301</v>
      </c>
      <c r="N89" t="s">
        <v>67</v>
      </c>
      <c r="O89">
        <v>129823</v>
      </c>
      <c r="P89">
        <v>5118352</v>
      </c>
      <c r="AF89" t="s">
        <v>12</v>
      </c>
      <c r="AG89">
        <v>19477456</v>
      </c>
      <c r="AH89" t="s">
        <v>313</v>
      </c>
      <c r="AI89">
        <v>1813</v>
      </c>
      <c r="AJ89">
        <v>1491</v>
      </c>
      <c r="AK89">
        <v>142133</v>
      </c>
      <c r="AL89">
        <v>129618</v>
      </c>
      <c r="AM89">
        <f t="shared" si="3"/>
        <v>-12515</v>
      </c>
      <c r="AO89" t="s">
        <v>12</v>
      </c>
      <c r="AP89">
        <v>19377420</v>
      </c>
      <c r="AQ89" t="s">
        <v>216</v>
      </c>
      <c r="AR89" s="18">
        <v>52131</v>
      </c>
      <c r="AS89" s="18">
        <v>59910</v>
      </c>
      <c r="AT89" s="18">
        <f t="shared" si="2"/>
        <v>7779</v>
      </c>
    </row>
    <row r="90" spans="1:46" x14ac:dyDescent="0.35">
      <c r="A90" s="9" t="s">
        <v>15</v>
      </c>
      <c r="B90" s="9" t="s">
        <v>16</v>
      </c>
      <c r="C90" s="9">
        <v>700200041</v>
      </c>
      <c r="D90" s="9" t="s">
        <v>74</v>
      </c>
      <c r="E90" s="9">
        <v>72</v>
      </c>
      <c r="F90" s="9">
        <v>24566</v>
      </c>
      <c r="G90" s="9">
        <v>985</v>
      </c>
      <c r="H90" s="9">
        <v>31</v>
      </c>
      <c r="I90" s="9">
        <v>11084</v>
      </c>
      <c r="J90" s="9">
        <v>404</v>
      </c>
      <c r="L90" t="s">
        <v>5</v>
      </c>
      <c r="M90">
        <v>210077412</v>
      </c>
      <c r="N90" t="s">
        <v>148</v>
      </c>
      <c r="O90">
        <v>3652</v>
      </c>
      <c r="P90">
        <v>66982</v>
      </c>
      <c r="AF90" t="s">
        <v>12</v>
      </c>
      <c r="AG90">
        <v>19477466</v>
      </c>
      <c r="AH90" t="s">
        <v>384</v>
      </c>
      <c r="AI90">
        <v>3127</v>
      </c>
      <c r="AJ90">
        <v>3283</v>
      </c>
      <c r="AK90">
        <v>104918</v>
      </c>
      <c r="AL90">
        <v>111793</v>
      </c>
      <c r="AM90">
        <f t="shared" si="3"/>
        <v>6875</v>
      </c>
      <c r="AO90" t="s">
        <v>15</v>
      </c>
      <c r="AP90">
        <v>250000071</v>
      </c>
      <c r="AQ90" t="s">
        <v>180</v>
      </c>
      <c r="AR90" s="18">
        <v>50612</v>
      </c>
      <c r="AS90" s="18">
        <v>57979</v>
      </c>
      <c r="AT90" s="18">
        <f t="shared" si="2"/>
        <v>7367</v>
      </c>
    </row>
    <row r="91" spans="1:46" x14ac:dyDescent="0.35">
      <c r="A91" s="9" t="s">
        <v>5</v>
      </c>
      <c r="B91" s="9" t="s">
        <v>67</v>
      </c>
      <c r="C91" s="9">
        <v>210020301</v>
      </c>
      <c r="D91" s="9" t="s">
        <v>74</v>
      </c>
      <c r="E91" s="9">
        <v>44</v>
      </c>
      <c r="F91" s="9">
        <v>12893</v>
      </c>
      <c r="G91" s="9">
        <v>502</v>
      </c>
      <c r="H91" s="9">
        <v>27</v>
      </c>
      <c r="I91" s="9">
        <v>10356</v>
      </c>
      <c r="J91" s="9">
        <v>334</v>
      </c>
      <c r="L91" t="s">
        <v>5</v>
      </c>
      <c r="M91">
        <v>210077421</v>
      </c>
      <c r="N91" t="s">
        <v>252</v>
      </c>
      <c r="O91">
        <v>1428</v>
      </c>
      <c r="P91">
        <v>41845</v>
      </c>
      <c r="AF91" t="s">
        <v>9</v>
      </c>
      <c r="AG91">
        <v>27000002</v>
      </c>
      <c r="AH91" t="s">
        <v>264</v>
      </c>
      <c r="AI91">
        <v>485</v>
      </c>
      <c r="AJ91">
        <v>488</v>
      </c>
      <c r="AK91">
        <v>22786</v>
      </c>
      <c r="AL91">
        <v>21815</v>
      </c>
      <c r="AM91">
        <f t="shared" si="3"/>
        <v>-971</v>
      </c>
      <c r="AO91" t="s">
        <v>12</v>
      </c>
      <c r="AP91">
        <v>10046201</v>
      </c>
      <c r="AQ91" t="s">
        <v>362</v>
      </c>
      <c r="AR91" s="18">
        <v>163613</v>
      </c>
      <c r="AS91" s="18">
        <v>170780</v>
      </c>
      <c r="AT91" s="18">
        <f t="shared" si="2"/>
        <v>7167</v>
      </c>
    </row>
    <row r="92" spans="1:46" x14ac:dyDescent="0.35">
      <c r="A92" s="9" t="s">
        <v>12</v>
      </c>
      <c r="B92" s="9" t="s">
        <v>13</v>
      </c>
      <c r="C92" s="9">
        <v>10064120</v>
      </c>
      <c r="D92" s="9" t="s">
        <v>74</v>
      </c>
      <c r="E92" s="9">
        <v>120</v>
      </c>
      <c r="F92" s="9">
        <v>77979</v>
      </c>
      <c r="G92" s="9">
        <v>1959</v>
      </c>
      <c r="H92" s="9">
        <v>51</v>
      </c>
      <c r="I92" s="9">
        <v>35535</v>
      </c>
      <c r="J92" s="9">
        <v>774</v>
      </c>
      <c r="L92" t="s">
        <v>5</v>
      </c>
      <c r="M92">
        <v>210077423</v>
      </c>
      <c r="N92" t="s">
        <v>182</v>
      </c>
      <c r="O92">
        <v>2315</v>
      </c>
      <c r="P92">
        <v>40071</v>
      </c>
      <c r="AF92" t="s">
        <v>5</v>
      </c>
      <c r="AG92">
        <v>50000005</v>
      </c>
      <c r="AH92" t="s">
        <v>243</v>
      </c>
      <c r="AI92">
        <v>2542</v>
      </c>
      <c r="AJ92">
        <v>2542</v>
      </c>
      <c r="AK92">
        <v>134390</v>
      </c>
      <c r="AL92">
        <v>110066</v>
      </c>
      <c r="AM92">
        <f t="shared" si="3"/>
        <v>-24324</v>
      </c>
      <c r="AO92" t="s">
        <v>12</v>
      </c>
      <c r="AP92">
        <v>10000433</v>
      </c>
      <c r="AQ92" t="s">
        <v>106</v>
      </c>
      <c r="AR92" s="18">
        <v>592445</v>
      </c>
      <c r="AS92" s="18">
        <v>599596</v>
      </c>
      <c r="AT92" s="18">
        <f t="shared" si="2"/>
        <v>7151</v>
      </c>
    </row>
    <row r="93" spans="1:46" x14ac:dyDescent="0.35">
      <c r="A93" s="9" t="s">
        <v>9</v>
      </c>
      <c r="B93" s="9" t="s">
        <v>10</v>
      </c>
      <c r="C93" s="9">
        <v>270020302</v>
      </c>
      <c r="D93" s="9" t="s">
        <v>74</v>
      </c>
      <c r="E93" s="9">
        <v>70</v>
      </c>
      <c r="F93" s="9">
        <v>26636</v>
      </c>
      <c r="G93" s="9">
        <v>1157</v>
      </c>
      <c r="H93" s="9">
        <v>72</v>
      </c>
      <c r="I93" s="9">
        <v>21830</v>
      </c>
      <c r="J93" s="9">
        <v>1120</v>
      </c>
      <c r="L93" t="s">
        <v>5</v>
      </c>
      <c r="M93">
        <v>210077424</v>
      </c>
      <c r="N93" t="s">
        <v>197</v>
      </c>
      <c r="O93">
        <v>1017</v>
      </c>
      <c r="P93">
        <v>16705</v>
      </c>
      <c r="AF93" t="s">
        <v>5</v>
      </c>
      <c r="AG93">
        <v>50000017</v>
      </c>
      <c r="AH93" t="s">
        <v>117</v>
      </c>
      <c r="AI93">
        <v>14287</v>
      </c>
      <c r="AJ93">
        <v>13829</v>
      </c>
      <c r="AK93">
        <v>345708</v>
      </c>
      <c r="AL93">
        <v>327505</v>
      </c>
      <c r="AM93">
        <f t="shared" si="3"/>
        <v>-18203</v>
      </c>
      <c r="AO93" t="s">
        <v>12</v>
      </c>
      <c r="AP93">
        <v>10000214</v>
      </c>
      <c r="AQ93" t="s">
        <v>132</v>
      </c>
      <c r="AR93" s="18">
        <v>63539</v>
      </c>
      <c r="AS93" s="18">
        <v>70532</v>
      </c>
      <c r="AT93" s="18">
        <f t="shared" si="2"/>
        <v>6993</v>
      </c>
    </row>
    <row r="94" spans="1:46" x14ac:dyDescent="0.35">
      <c r="A94" s="9" t="s">
        <v>25</v>
      </c>
      <c r="B94" s="9" t="s">
        <v>49</v>
      </c>
      <c r="C94" s="9">
        <v>320200001</v>
      </c>
      <c r="D94" s="9" t="s">
        <v>77</v>
      </c>
      <c r="E94" s="9">
        <v>1729</v>
      </c>
      <c r="F94" s="9">
        <v>161690</v>
      </c>
      <c r="G94" s="9">
        <v>5167</v>
      </c>
      <c r="H94" s="9">
        <v>1729</v>
      </c>
      <c r="I94" s="9">
        <v>167390</v>
      </c>
      <c r="J94" s="9">
        <v>4774</v>
      </c>
      <c r="L94" t="s">
        <v>5</v>
      </c>
      <c r="M94">
        <v>210077428</v>
      </c>
      <c r="N94" t="s">
        <v>297</v>
      </c>
      <c r="O94">
        <v>2024</v>
      </c>
      <c r="P94">
        <v>171509</v>
      </c>
      <c r="AF94" t="s">
        <v>5</v>
      </c>
      <c r="AG94">
        <v>50000018</v>
      </c>
      <c r="AH94" t="s">
        <v>361</v>
      </c>
      <c r="AI94">
        <v>19258</v>
      </c>
      <c r="AJ94">
        <v>23914</v>
      </c>
      <c r="AK94">
        <v>335695</v>
      </c>
      <c r="AL94">
        <v>394707</v>
      </c>
      <c r="AM94">
        <f t="shared" si="3"/>
        <v>59012</v>
      </c>
      <c r="AO94" t="s">
        <v>12</v>
      </c>
      <c r="AP94">
        <v>19477466</v>
      </c>
      <c r="AQ94" t="s">
        <v>384</v>
      </c>
      <c r="AR94" s="18">
        <v>104918</v>
      </c>
      <c r="AS94" s="18">
        <v>111793</v>
      </c>
      <c r="AT94" s="18">
        <f t="shared" si="2"/>
        <v>6875</v>
      </c>
    </row>
    <row r="95" spans="1:46" x14ac:dyDescent="0.35">
      <c r="A95" s="9" t="s">
        <v>15</v>
      </c>
      <c r="B95" s="9" t="s">
        <v>51</v>
      </c>
      <c r="C95" s="9">
        <v>360200027</v>
      </c>
      <c r="D95" s="9" t="s">
        <v>77</v>
      </c>
      <c r="E95" s="9">
        <v>955</v>
      </c>
      <c r="F95" s="9">
        <v>82092</v>
      </c>
      <c r="G95" s="9">
        <v>3367</v>
      </c>
      <c r="H95" s="9">
        <v>955</v>
      </c>
      <c r="I95" s="9">
        <v>83125</v>
      </c>
      <c r="J95" s="9">
        <v>2161</v>
      </c>
      <c r="L95" t="s">
        <v>5</v>
      </c>
      <c r="M95">
        <v>210077429</v>
      </c>
      <c r="N95" t="s">
        <v>273</v>
      </c>
      <c r="O95">
        <v>1125</v>
      </c>
      <c r="P95">
        <v>72443</v>
      </c>
      <c r="AF95" t="s">
        <v>5</v>
      </c>
      <c r="AG95">
        <v>50000020</v>
      </c>
      <c r="AH95" t="s">
        <v>63</v>
      </c>
      <c r="AI95">
        <v>5854</v>
      </c>
      <c r="AJ95">
        <v>5661</v>
      </c>
      <c r="AK95">
        <v>197517</v>
      </c>
      <c r="AL95">
        <v>257906</v>
      </c>
      <c r="AM95">
        <f t="shared" si="3"/>
        <v>60389</v>
      </c>
      <c r="AO95" t="s">
        <v>9</v>
      </c>
      <c r="AP95">
        <v>270065201</v>
      </c>
      <c r="AQ95" t="s">
        <v>100</v>
      </c>
      <c r="AR95" s="18">
        <v>95792</v>
      </c>
      <c r="AS95" s="18">
        <v>102625</v>
      </c>
      <c r="AT95" s="18">
        <f t="shared" si="2"/>
        <v>6833</v>
      </c>
    </row>
    <row r="96" spans="1:46" x14ac:dyDescent="0.35">
      <c r="A96" s="9" t="s">
        <v>12</v>
      </c>
      <c r="B96" s="9" t="s">
        <v>21</v>
      </c>
      <c r="C96" s="9">
        <v>804435102</v>
      </c>
      <c r="D96" s="9" t="s">
        <v>77</v>
      </c>
      <c r="E96" s="9">
        <v>600</v>
      </c>
      <c r="F96" s="9">
        <v>36607</v>
      </c>
      <c r="G96" s="9">
        <v>714</v>
      </c>
      <c r="H96" s="9">
        <v>600</v>
      </c>
      <c r="I96" s="9">
        <v>48909</v>
      </c>
      <c r="J96" s="9">
        <v>919</v>
      </c>
      <c r="L96" t="s">
        <v>5</v>
      </c>
      <c r="M96">
        <v>210077431</v>
      </c>
      <c r="N96" t="s">
        <v>287</v>
      </c>
      <c r="O96">
        <v>1123</v>
      </c>
      <c r="P96">
        <v>36582</v>
      </c>
      <c r="AF96" t="s">
        <v>5</v>
      </c>
      <c r="AG96">
        <v>50000025</v>
      </c>
      <c r="AH96" t="s">
        <v>373</v>
      </c>
      <c r="AI96">
        <v>3847</v>
      </c>
      <c r="AJ96">
        <v>4039</v>
      </c>
      <c r="AK96">
        <v>132658</v>
      </c>
      <c r="AL96">
        <v>114397</v>
      </c>
      <c r="AM96">
        <f t="shared" si="3"/>
        <v>-18261</v>
      </c>
      <c r="AO96" t="s">
        <v>15</v>
      </c>
      <c r="AP96">
        <v>380200004</v>
      </c>
      <c r="AQ96" t="s">
        <v>406</v>
      </c>
      <c r="AR96" s="18">
        <v>53859</v>
      </c>
      <c r="AS96" s="18">
        <v>60449</v>
      </c>
      <c r="AT96" s="18">
        <f t="shared" si="2"/>
        <v>6590</v>
      </c>
    </row>
    <row r="97" spans="1:46" x14ac:dyDescent="0.35">
      <c r="A97" s="9" t="s">
        <v>15</v>
      </c>
      <c r="B97" s="9" t="s">
        <v>24</v>
      </c>
      <c r="C97" s="9">
        <v>500200052</v>
      </c>
      <c r="D97" s="9" t="s">
        <v>77</v>
      </c>
      <c r="E97" s="9">
        <v>745</v>
      </c>
      <c r="F97" s="9">
        <v>63585</v>
      </c>
      <c r="G97" s="9">
        <v>2902</v>
      </c>
      <c r="H97" s="9">
        <v>745</v>
      </c>
      <c r="I97" s="9">
        <v>53575</v>
      </c>
      <c r="J97" s="9">
        <v>3064</v>
      </c>
      <c r="L97" t="s">
        <v>5</v>
      </c>
      <c r="M97">
        <v>440800001</v>
      </c>
      <c r="N97" t="s">
        <v>125</v>
      </c>
      <c r="O97">
        <v>7779</v>
      </c>
      <c r="P97">
        <v>117941</v>
      </c>
      <c r="AF97" t="s">
        <v>5</v>
      </c>
      <c r="AG97">
        <v>50000029</v>
      </c>
      <c r="AH97" t="s">
        <v>240</v>
      </c>
      <c r="AI97">
        <v>3093</v>
      </c>
      <c r="AJ97">
        <v>3088</v>
      </c>
      <c r="AK97">
        <v>128091</v>
      </c>
      <c r="AL97">
        <v>133647</v>
      </c>
      <c r="AM97">
        <f t="shared" si="3"/>
        <v>5556</v>
      </c>
      <c r="AO97" t="s">
        <v>5</v>
      </c>
      <c r="AP97">
        <v>681000002</v>
      </c>
      <c r="AQ97" t="s">
        <v>119</v>
      </c>
      <c r="AR97" s="18">
        <v>141418</v>
      </c>
      <c r="AS97" s="18">
        <v>147726</v>
      </c>
      <c r="AT97" s="18">
        <f t="shared" si="2"/>
        <v>6308</v>
      </c>
    </row>
    <row r="98" spans="1:46" x14ac:dyDescent="0.35">
      <c r="A98" s="9" t="s">
        <v>25</v>
      </c>
      <c r="B98" s="9" t="s">
        <v>26</v>
      </c>
      <c r="C98" s="9">
        <v>400200024</v>
      </c>
      <c r="D98" s="9" t="s">
        <v>77</v>
      </c>
      <c r="E98" s="9">
        <v>2729</v>
      </c>
      <c r="F98" s="9">
        <v>239874</v>
      </c>
      <c r="G98" s="9">
        <v>7720</v>
      </c>
      <c r="H98" s="9">
        <v>2729</v>
      </c>
      <c r="I98" s="9">
        <v>208444</v>
      </c>
      <c r="J98" s="9">
        <v>6086</v>
      </c>
      <c r="L98" t="s">
        <v>5</v>
      </c>
      <c r="M98">
        <v>440800002</v>
      </c>
      <c r="N98" t="s">
        <v>258</v>
      </c>
      <c r="O98">
        <v>726</v>
      </c>
      <c r="P98">
        <v>24216</v>
      </c>
      <c r="AF98" t="s">
        <v>5</v>
      </c>
      <c r="AG98">
        <v>50000031</v>
      </c>
      <c r="AH98" t="s">
        <v>151</v>
      </c>
      <c r="AI98">
        <v>2223</v>
      </c>
      <c r="AJ98">
        <v>2334</v>
      </c>
      <c r="AK98">
        <v>40489</v>
      </c>
      <c r="AL98">
        <v>38490</v>
      </c>
      <c r="AM98">
        <f t="shared" si="3"/>
        <v>-1999</v>
      </c>
      <c r="AO98" t="s">
        <v>12</v>
      </c>
      <c r="AP98">
        <v>801000001</v>
      </c>
      <c r="AQ98" t="s">
        <v>163</v>
      </c>
      <c r="AR98" s="18">
        <v>16360</v>
      </c>
      <c r="AS98" s="18">
        <v>22519</v>
      </c>
      <c r="AT98" s="18">
        <f t="shared" si="2"/>
        <v>6159</v>
      </c>
    </row>
    <row r="99" spans="1:46" x14ac:dyDescent="0.35">
      <c r="A99" s="9" t="s">
        <v>12</v>
      </c>
      <c r="B99" s="9" t="s">
        <v>27</v>
      </c>
      <c r="C99" s="9">
        <v>10011804</v>
      </c>
      <c r="D99" s="9" t="s">
        <v>77</v>
      </c>
      <c r="E99" s="9">
        <v>2974</v>
      </c>
      <c r="F99" s="9">
        <v>220419</v>
      </c>
      <c r="G99" s="9">
        <v>33141</v>
      </c>
      <c r="H99" s="9">
        <v>2577</v>
      </c>
      <c r="I99" s="9">
        <v>163441</v>
      </c>
      <c r="J99" s="9">
        <v>32501</v>
      </c>
      <c r="L99" t="s">
        <v>5</v>
      </c>
      <c r="M99">
        <v>440800009</v>
      </c>
      <c r="N99" t="s">
        <v>149</v>
      </c>
      <c r="O99">
        <v>4302</v>
      </c>
      <c r="P99">
        <v>87115</v>
      </c>
      <c r="AF99" t="s">
        <v>5</v>
      </c>
      <c r="AG99">
        <v>50000034</v>
      </c>
      <c r="AH99" t="s">
        <v>169</v>
      </c>
      <c r="AI99">
        <v>601</v>
      </c>
      <c r="AJ99">
        <v>631</v>
      </c>
      <c r="AK99">
        <v>9499</v>
      </c>
      <c r="AL99">
        <v>10023</v>
      </c>
      <c r="AM99">
        <f t="shared" si="3"/>
        <v>524</v>
      </c>
      <c r="AO99" t="s">
        <v>5</v>
      </c>
      <c r="AP99">
        <v>50064005</v>
      </c>
      <c r="AQ99" t="s">
        <v>108</v>
      </c>
      <c r="AR99" s="18">
        <v>131155</v>
      </c>
      <c r="AS99" s="18">
        <v>137274</v>
      </c>
      <c r="AT99" s="18">
        <f t="shared" si="2"/>
        <v>6119</v>
      </c>
    </row>
    <row r="100" spans="1:46" x14ac:dyDescent="0.35">
      <c r="A100" s="9" t="s">
        <v>15</v>
      </c>
      <c r="B100" s="9" t="s">
        <v>52</v>
      </c>
      <c r="C100" s="9">
        <v>420200052</v>
      </c>
      <c r="D100" s="9" t="s">
        <v>77</v>
      </c>
      <c r="E100" s="9">
        <v>2954</v>
      </c>
      <c r="F100" s="9">
        <v>325693</v>
      </c>
      <c r="G100" s="9">
        <v>7550</v>
      </c>
      <c r="H100" s="9">
        <v>2954</v>
      </c>
      <c r="I100" s="9">
        <v>344288</v>
      </c>
      <c r="J100" s="9">
        <v>7921</v>
      </c>
      <c r="L100" t="s">
        <v>5</v>
      </c>
      <c r="M100">
        <v>440800015</v>
      </c>
      <c r="N100" t="s">
        <v>355</v>
      </c>
      <c r="O100">
        <v>7846</v>
      </c>
      <c r="P100">
        <v>139255</v>
      </c>
      <c r="AF100" t="s">
        <v>5</v>
      </c>
      <c r="AG100">
        <v>50000037</v>
      </c>
      <c r="AH100" t="s">
        <v>227</v>
      </c>
      <c r="AI100">
        <v>387</v>
      </c>
      <c r="AJ100">
        <v>357</v>
      </c>
      <c r="AK100">
        <v>12589</v>
      </c>
      <c r="AL100">
        <v>11613</v>
      </c>
      <c r="AM100">
        <f t="shared" si="3"/>
        <v>-976</v>
      </c>
      <c r="AO100" t="s">
        <v>12</v>
      </c>
      <c r="AP100">
        <v>130077421</v>
      </c>
      <c r="AQ100" t="s">
        <v>377</v>
      </c>
      <c r="AR100" s="18">
        <v>72136</v>
      </c>
      <c r="AS100" s="18">
        <v>78130</v>
      </c>
      <c r="AT100" s="18">
        <f t="shared" si="2"/>
        <v>5994</v>
      </c>
    </row>
    <row r="101" spans="1:46" x14ac:dyDescent="0.35">
      <c r="A101" s="9" t="s">
        <v>5</v>
      </c>
      <c r="B101" s="9" t="s">
        <v>6</v>
      </c>
      <c r="C101" s="9">
        <v>50020401</v>
      </c>
      <c r="D101" s="9" t="s">
        <v>77</v>
      </c>
      <c r="E101" s="9">
        <v>5214</v>
      </c>
      <c r="F101" s="9">
        <v>806290</v>
      </c>
      <c r="G101" s="9">
        <v>26908</v>
      </c>
      <c r="H101" s="9">
        <v>5214</v>
      </c>
      <c r="I101" s="9">
        <v>718252</v>
      </c>
      <c r="J101" s="9">
        <v>23563</v>
      </c>
      <c r="L101" t="s">
        <v>5</v>
      </c>
      <c r="M101">
        <v>600200001</v>
      </c>
      <c r="N101" t="s">
        <v>59</v>
      </c>
      <c r="O101">
        <v>39879</v>
      </c>
      <c r="P101">
        <v>1084130</v>
      </c>
      <c r="AF101" t="s">
        <v>5</v>
      </c>
      <c r="AG101">
        <v>50000040</v>
      </c>
      <c r="AH101" t="s">
        <v>189</v>
      </c>
      <c r="AI101">
        <v>1586</v>
      </c>
      <c r="AJ101">
        <v>1644</v>
      </c>
      <c r="AK101">
        <v>27386</v>
      </c>
      <c r="AL101">
        <v>28404</v>
      </c>
      <c r="AM101">
        <f t="shared" si="3"/>
        <v>1018</v>
      </c>
      <c r="AO101" t="s">
        <v>5</v>
      </c>
      <c r="AP101">
        <v>210000005</v>
      </c>
      <c r="AQ101" t="s">
        <v>253</v>
      </c>
      <c r="AR101" s="18">
        <v>86619</v>
      </c>
      <c r="AS101" s="18">
        <v>92522</v>
      </c>
      <c r="AT101" s="18">
        <f t="shared" si="2"/>
        <v>5903</v>
      </c>
    </row>
    <row r="102" spans="1:46" x14ac:dyDescent="0.35">
      <c r="A102" s="9" t="s">
        <v>25</v>
      </c>
      <c r="B102" s="9" t="s">
        <v>53</v>
      </c>
      <c r="C102" s="9">
        <v>460200036</v>
      </c>
      <c r="D102" s="9" t="s">
        <v>77</v>
      </c>
      <c r="E102" s="9">
        <v>3153</v>
      </c>
      <c r="F102" s="9">
        <v>317100</v>
      </c>
      <c r="G102" s="9">
        <v>9279</v>
      </c>
      <c r="H102" s="9">
        <v>3153</v>
      </c>
      <c r="I102" s="9">
        <v>292750</v>
      </c>
      <c r="J102" s="9">
        <v>7861</v>
      </c>
      <c r="L102" t="s">
        <v>5</v>
      </c>
      <c r="M102">
        <v>601000001</v>
      </c>
      <c r="N102" t="s">
        <v>389</v>
      </c>
      <c r="O102">
        <v>15477</v>
      </c>
      <c r="P102">
        <v>334482</v>
      </c>
      <c r="AF102" t="s">
        <v>5</v>
      </c>
      <c r="AG102">
        <v>50000042</v>
      </c>
      <c r="AH102" t="s">
        <v>359</v>
      </c>
      <c r="AI102">
        <v>2732</v>
      </c>
      <c r="AJ102">
        <v>2862</v>
      </c>
      <c r="AK102">
        <v>53337</v>
      </c>
      <c r="AL102">
        <v>55620</v>
      </c>
      <c r="AM102">
        <f t="shared" si="3"/>
        <v>2283</v>
      </c>
      <c r="AO102" t="s">
        <v>15</v>
      </c>
      <c r="AP102">
        <v>660200035</v>
      </c>
      <c r="AQ102" t="s">
        <v>317</v>
      </c>
      <c r="AR102" s="18">
        <v>21439</v>
      </c>
      <c r="AS102" s="18">
        <v>27197</v>
      </c>
      <c r="AT102" s="18">
        <f t="shared" si="2"/>
        <v>5758</v>
      </c>
    </row>
    <row r="103" spans="1:46" x14ac:dyDescent="0.35">
      <c r="A103" s="9" t="s">
        <v>12</v>
      </c>
      <c r="B103" s="9" t="s">
        <v>30</v>
      </c>
      <c r="C103" s="9">
        <v>10064111</v>
      </c>
      <c r="D103" s="9" t="s">
        <v>77</v>
      </c>
      <c r="E103" s="9">
        <v>7424</v>
      </c>
      <c r="F103" s="9">
        <v>691730</v>
      </c>
      <c r="G103" s="9">
        <v>11603</v>
      </c>
      <c r="H103" s="9">
        <v>7424</v>
      </c>
      <c r="I103" s="9">
        <v>719747</v>
      </c>
      <c r="J103" s="9">
        <v>10451</v>
      </c>
      <c r="L103" t="s">
        <v>5</v>
      </c>
      <c r="M103">
        <v>601000008</v>
      </c>
      <c r="N103" t="s">
        <v>286</v>
      </c>
      <c r="O103">
        <v>2111</v>
      </c>
      <c r="P103">
        <v>54770</v>
      </c>
      <c r="AF103" t="s">
        <v>5</v>
      </c>
      <c r="AG103">
        <v>50012101</v>
      </c>
      <c r="AH103" t="s">
        <v>238</v>
      </c>
      <c r="AI103">
        <v>10421</v>
      </c>
      <c r="AJ103">
        <v>10970</v>
      </c>
      <c r="AK103">
        <v>518522</v>
      </c>
      <c r="AL103">
        <v>593254</v>
      </c>
      <c r="AM103">
        <f t="shared" si="3"/>
        <v>74732</v>
      </c>
      <c r="AO103" t="s">
        <v>12</v>
      </c>
      <c r="AP103">
        <v>10000535</v>
      </c>
      <c r="AQ103" t="s">
        <v>87</v>
      </c>
      <c r="AR103" s="18">
        <v>63588</v>
      </c>
      <c r="AS103" s="18">
        <v>69233</v>
      </c>
      <c r="AT103" s="18">
        <f t="shared" si="2"/>
        <v>5645</v>
      </c>
    </row>
    <row r="104" spans="1:46" x14ac:dyDescent="0.35">
      <c r="A104" s="9" t="s">
        <v>25</v>
      </c>
      <c r="B104" s="9" t="s">
        <v>56</v>
      </c>
      <c r="C104" s="9">
        <v>90020301</v>
      </c>
      <c r="D104" s="9" t="s">
        <v>77</v>
      </c>
      <c r="E104" s="9">
        <v>5076</v>
      </c>
      <c r="F104" s="9">
        <v>425679</v>
      </c>
      <c r="G104" s="9">
        <v>11327</v>
      </c>
      <c r="H104" s="9">
        <v>5076</v>
      </c>
      <c r="I104" s="9">
        <v>407528</v>
      </c>
      <c r="J104" s="9">
        <v>11967</v>
      </c>
      <c r="L104" t="s">
        <v>5</v>
      </c>
      <c r="M104">
        <v>601000010</v>
      </c>
      <c r="N104" t="s">
        <v>249</v>
      </c>
      <c r="O104">
        <v>1931</v>
      </c>
      <c r="P104">
        <v>66166</v>
      </c>
      <c r="AF104" t="s">
        <v>5</v>
      </c>
      <c r="AG104">
        <v>50020401</v>
      </c>
      <c r="AH104" t="s">
        <v>6</v>
      </c>
      <c r="AI104">
        <v>187468</v>
      </c>
      <c r="AJ104">
        <v>179929</v>
      </c>
      <c r="AK104">
        <v>9966672</v>
      </c>
      <c r="AL104">
        <v>9403893</v>
      </c>
      <c r="AM104">
        <f t="shared" si="3"/>
        <v>-562779</v>
      </c>
      <c r="AO104" t="s">
        <v>25</v>
      </c>
      <c r="AP104">
        <v>740200041</v>
      </c>
      <c r="AQ104" t="s">
        <v>209</v>
      </c>
      <c r="AR104" s="18">
        <v>71555</v>
      </c>
      <c r="AS104" s="18">
        <v>77143</v>
      </c>
      <c r="AT104" s="18">
        <f t="shared" si="2"/>
        <v>5588</v>
      </c>
    </row>
    <row r="105" spans="1:46" x14ac:dyDescent="0.35">
      <c r="A105" s="9" t="s">
        <v>25</v>
      </c>
      <c r="B105" s="9" t="s">
        <v>57</v>
      </c>
      <c r="C105" s="9">
        <v>110000048</v>
      </c>
      <c r="D105" s="9" t="s">
        <v>77</v>
      </c>
      <c r="E105" s="9">
        <v>5446</v>
      </c>
      <c r="F105" s="9">
        <v>679649</v>
      </c>
      <c r="G105" s="9">
        <v>18393</v>
      </c>
      <c r="H105" s="9">
        <v>5446</v>
      </c>
      <c r="I105" s="9">
        <v>660485</v>
      </c>
      <c r="J105" s="9">
        <v>18381</v>
      </c>
      <c r="L105" t="s">
        <v>5</v>
      </c>
      <c r="M105">
        <v>680200001</v>
      </c>
      <c r="N105" t="s">
        <v>261</v>
      </c>
      <c r="O105">
        <v>3150</v>
      </c>
      <c r="P105">
        <v>99373</v>
      </c>
      <c r="AF105" t="s">
        <v>5</v>
      </c>
      <c r="AG105">
        <v>50022601</v>
      </c>
      <c r="AH105" t="s">
        <v>28</v>
      </c>
      <c r="AI105">
        <v>94328</v>
      </c>
      <c r="AJ105">
        <v>94622.614285714284</v>
      </c>
      <c r="AK105">
        <v>1621280</v>
      </c>
      <c r="AL105">
        <v>1652692</v>
      </c>
      <c r="AM105">
        <f t="shared" si="3"/>
        <v>31412</v>
      </c>
      <c r="AO105" t="s">
        <v>5</v>
      </c>
      <c r="AP105">
        <v>440800001</v>
      </c>
      <c r="AQ105" t="s">
        <v>125</v>
      </c>
      <c r="AR105" s="18">
        <v>112365</v>
      </c>
      <c r="AS105" s="18">
        <v>117941</v>
      </c>
      <c r="AT105" s="18">
        <f t="shared" si="2"/>
        <v>5576</v>
      </c>
    </row>
    <row r="106" spans="1:46" x14ac:dyDescent="0.35">
      <c r="A106" s="9" t="s">
        <v>12</v>
      </c>
      <c r="B106" s="9" t="s">
        <v>58</v>
      </c>
      <c r="C106" s="9">
        <v>130020302</v>
      </c>
      <c r="D106" s="9" t="s">
        <v>77</v>
      </c>
      <c r="E106" s="9">
        <v>2632</v>
      </c>
      <c r="F106" s="9">
        <v>277380</v>
      </c>
      <c r="G106" s="9">
        <v>4965</v>
      </c>
      <c r="H106" s="9">
        <v>2632</v>
      </c>
      <c r="I106" s="9">
        <v>292023</v>
      </c>
      <c r="J106" s="9">
        <v>5327</v>
      </c>
      <c r="L106" t="s">
        <v>5</v>
      </c>
      <c r="M106">
        <v>680200009</v>
      </c>
      <c r="N106" t="s">
        <v>141</v>
      </c>
      <c r="O106">
        <v>613</v>
      </c>
      <c r="P106">
        <v>79298</v>
      </c>
      <c r="AF106" t="s">
        <v>5</v>
      </c>
      <c r="AG106">
        <v>50043801</v>
      </c>
      <c r="AH106" t="s">
        <v>81</v>
      </c>
      <c r="AI106">
        <v>10657</v>
      </c>
      <c r="AJ106">
        <v>11190</v>
      </c>
      <c r="AK106">
        <v>377449</v>
      </c>
      <c r="AL106">
        <v>373832</v>
      </c>
      <c r="AM106">
        <f t="shared" si="3"/>
        <v>-3617</v>
      </c>
      <c r="AO106" t="s">
        <v>5</v>
      </c>
      <c r="AP106">
        <v>50000029</v>
      </c>
      <c r="AQ106" t="s">
        <v>240</v>
      </c>
      <c r="AR106" s="18">
        <v>128091</v>
      </c>
      <c r="AS106" s="18">
        <v>133647</v>
      </c>
      <c r="AT106" s="18">
        <f t="shared" si="2"/>
        <v>5556</v>
      </c>
    </row>
    <row r="107" spans="1:46" x14ac:dyDescent="0.35">
      <c r="A107" s="9" t="s">
        <v>5</v>
      </c>
      <c r="B107" s="9" t="s">
        <v>59</v>
      </c>
      <c r="C107" s="9">
        <v>600200001</v>
      </c>
      <c r="D107" s="9" t="s">
        <v>77</v>
      </c>
      <c r="E107" s="9">
        <v>733</v>
      </c>
      <c r="F107" s="9">
        <v>69756</v>
      </c>
      <c r="G107" s="9">
        <v>2762</v>
      </c>
      <c r="H107" s="9">
        <v>733</v>
      </c>
      <c r="I107" s="9">
        <v>70109</v>
      </c>
      <c r="J107" s="9">
        <v>1972</v>
      </c>
      <c r="L107" t="s">
        <v>5</v>
      </c>
      <c r="M107">
        <v>680200030</v>
      </c>
      <c r="N107" t="s">
        <v>64</v>
      </c>
      <c r="O107">
        <v>40657</v>
      </c>
      <c r="P107">
        <v>1096487</v>
      </c>
      <c r="AF107" t="s">
        <v>5</v>
      </c>
      <c r="AG107">
        <v>50064005</v>
      </c>
      <c r="AH107" t="s">
        <v>108</v>
      </c>
      <c r="AI107">
        <v>4456</v>
      </c>
      <c r="AJ107">
        <v>4746</v>
      </c>
      <c r="AK107">
        <v>131155</v>
      </c>
      <c r="AL107">
        <v>137274</v>
      </c>
      <c r="AM107">
        <f t="shared" si="3"/>
        <v>6119</v>
      </c>
      <c r="AO107" t="s">
        <v>12</v>
      </c>
      <c r="AP107">
        <v>801400007</v>
      </c>
      <c r="AQ107" t="s">
        <v>146</v>
      </c>
      <c r="AR107" s="18">
        <v>38490</v>
      </c>
      <c r="AS107" s="18">
        <v>43986</v>
      </c>
      <c r="AT107" s="18">
        <f t="shared" si="2"/>
        <v>5496</v>
      </c>
    </row>
    <row r="108" spans="1:46" x14ac:dyDescent="0.35">
      <c r="A108" s="9" t="s">
        <v>12</v>
      </c>
      <c r="B108" s="9" t="s">
        <v>61</v>
      </c>
      <c r="C108" s="9">
        <v>10040307</v>
      </c>
      <c r="D108" s="9" t="s">
        <v>77</v>
      </c>
      <c r="E108" s="9">
        <v>2485</v>
      </c>
      <c r="F108" s="9">
        <v>334064</v>
      </c>
      <c r="G108" s="9">
        <v>6320</v>
      </c>
      <c r="H108" s="9">
        <v>2485</v>
      </c>
      <c r="I108" s="9">
        <v>361260</v>
      </c>
      <c r="J108" s="9">
        <v>6602</v>
      </c>
      <c r="L108" t="s">
        <v>5</v>
      </c>
      <c r="M108">
        <v>680200034</v>
      </c>
      <c r="N108" t="s">
        <v>292</v>
      </c>
      <c r="O108">
        <v>2747</v>
      </c>
      <c r="P108">
        <v>144713</v>
      </c>
      <c r="AF108" t="s">
        <v>5</v>
      </c>
      <c r="AG108">
        <v>50064009</v>
      </c>
      <c r="AH108" t="s">
        <v>109</v>
      </c>
      <c r="AI108">
        <v>13823</v>
      </c>
      <c r="AJ108">
        <v>12993</v>
      </c>
      <c r="AK108">
        <v>398802</v>
      </c>
      <c r="AL108">
        <v>389891</v>
      </c>
      <c r="AM108">
        <f t="shared" si="3"/>
        <v>-8911</v>
      </c>
      <c r="AO108" t="s">
        <v>15</v>
      </c>
      <c r="AP108">
        <v>250000085</v>
      </c>
      <c r="AQ108" t="s">
        <v>365</v>
      </c>
      <c r="AR108" s="18">
        <v>21385</v>
      </c>
      <c r="AS108" s="18">
        <v>26854</v>
      </c>
      <c r="AT108" s="18">
        <f t="shared" si="2"/>
        <v>5469</v>
      </c>
    </row>
    <row r="109" spans="1:46" x14ac:dyDescent="0.35">
      <c r="A109" s="9" t="s">
        <v>9</v>
      </c>
      <c r="B109" s="9" t="s">
        <v>42</v>
      </c>
      <c r="C109" s="9">
        <v>170020401</v>
      </c>
      <c r="D109" s="9" t="s">
        <v>77</v>
      </c>
      <c r="E109" s="9">
        <v>3826</v>
      </c>
      <c r="F109" s="9">
        <v>238836</v>
      </c>
      <c r="G109" s="9">
        <v>13674</v>
      </c>
      <c r="H109" s="9">
        <v>3826</v>
      </c>
      <c r="I109" s="9">
        <v>242547</v>
      </c>
      <c r="J109" s="9">
        <v>13175</v>
      </c>
      <c r="L109" t="s">
        <v>5</v>
      </c>
      <c r="M109">
        <v>681000002</v>
      </c>
      <c r="N109" t="s">
        <v>119</v>
      </c>
      <c r="O109">
        <v>6173</v>
      </c>
      <c r="P109">
        <v>147726</v>
      </c>
      <c r="AF109" t="s">
        <v>5</v>
      </c>
      <c r="AG109">
        <v>50066201</v>
      </c>
      <c r="AH109" t="s">
        <v>360</v>
      </c>
      <c r="AI109">
        <v>6853</v>
      </c>
      <c r="AJ109">
        <v>6816</v>
      </c>
      <c r="AK109">
        <v>138283</v>
      </c>
      <c r="AL109">
        <v>135776</v>
      </c>
      <c r="AM109">
        <f t="shared" si="3"/>
        <v>-2507</v>
      </c>
      <c r="AO109" t="s">
        <v>15</v>
      </c>
      <c r="AP109">
        <v>705500009</v>
      </c>
      <c r="AQ109" t="s">
        <v>306</v>
      </c>
      <c r="AR109" s="18">
        <v>95011</v>
      </c>
      <c r="AS109" s="18">
        <v>100325</v>
      </c>
      <c r="AT109" s="18">
        <f t="shared" si="2"/>
        <v>5314</v>
      </c>
    </row>
    <row r="110" spans="1:46" x14ac:dyDescent="0.35">
      <c r="A110" s="9" t="s">
        <v>15</v>
      </c>
      <c r="B110" s="9" t="s">
        <v>62</v>
      </c>
      <c r="C110" s="9">
        <v>660200027</v>
      </c>
      <c r="D110" s="9" t="s">
        <v>77</v>
      </c>
      <c r="E110" s="9">
        <v>1502</v>
      </c>
      <c r="F110" s="9">
        <v>155511</v>
      </c>
      <c r="G110" s="9">
        <v>4265</v>
      </c>
      <c r="H110" s="9">
        <v>1502</v>
      </c>
      <c r="I110" s="9">
        <v>145162</v>
      </c>
      <c r="J110" s="9">
        <v>3580</v>
      </c>
      <c r="L110" t="s">
        <v>5</v>
      </c>
      <c r="M110">
        <v>760200002</v>
      </c>
      <c r="N110" t="s">
        <v>65</v>
      </c>
      <c r="O110">
        <v>45465</v>
      </c>
      <c r="P110">
        <v>1268484</v>
      </c>
      <c r="AF110" t="s">
        <v>5</v>
      </c>
      <c r="AG110">
        <v>50077476</v>
      </c>
      <c r="AH110" t="s">
        <v>272</v>
      </c>
      <c r="AI110">
        <v>4029</v>
      </c>
      <c r="AJ110">
        <v>3771</v>
      </c>
      <c r="AK110">
        <v>350053</v>
      </c>
      <c r="AL110">
        <v>333564</v>
      </c>
      <c r="AM110">
        <f t="shared" si="3"/>
        <v>-16489</v>
      </c>
      <c r="AO110" t="s">
        <v>25</v>
      </c>
      <c r="AP110">
        <v>90077415</v>
      </c>
      <c r="AQ110" t="s">
        <v>284</v>
      </c>
      <c r="AR110" s="18">
        <v>68876</v>
      </c>
      <c r="AS110" s="18">
        <v>74158</v>
      </c>
      <c r="AT110" s="18">
        <f t="shared" si="2"/>
        <v>5282</v>
      </c>
    </row>
    <row r="111" spans="1:46" x14ac:dyDescent="0.35">
      <c r="A111" s="9" t="s">
        <v>5</v>
      </c>
      <c r="B111" s="9" t="s">
        <v>64</v>
      </c>
      <c r="C111" s="9">
        <v>680200030</v>
      </c>
      <c r="D111" s="9" t="s">
        <v>77</v>
      </c>
      <c r="E111" s="9">
        <v>2094</v>
      </c>
      <c r="F111" s="9">
        <v>186442</v>
      </c>
      <c r="G111" s="9">
        <v>6700</v>
      </c>
      <c r="H111" s="9">
        <v>2094</v>
      </c>
      <c r="I111" s="9">
        <v>183311</v>
      </c>
      <c r="J111" s="9">
        <v>6011</v>
      </c>
      <c r="L111" t="s">
        <v>5</v>
      </c>
      <c r="M111">
        <v>760200003</v>
      </c>
      <c r="N111" t="s">
        <v>170</v>
      </c>
      <c r="O111">
        <v>4431</v>
      </c>
      <c r="P111">
        <v>171570</v>
      </c>
      <c r="AF111" t="s">
        <v>5</v>
      </c>
      <c r="AG111">
        <v>50077478</v>
      </c>
      <c r="AH111" t="s">
        <v>276</v>
      </c>
      <c r="AI111">
        <v>2399</v>
      </c>
      <c r="AJ111">
        <v>2399</v>
      </c>
      <c r="AK111">
        <v>129463</v>
      </c>
      <c r="AL111">
        <v>131239</v>
      </c>
      <c r="AM111">
        <f t="shared" si="3"/>
        <v>1776</v>
      </c>
      <c r="AO111" t="s">
        <v>15</v>
      </c>
      <c r="AP111">
        <v>961000003</v>
      </c>
      <c r="AQ111" t="s">
        <v>266</v>
      </c>
      <c r="AR111" s="18">
        <v>47991</v>
      </c>
      <c r="AS111" s="18">
        <v>53218</v>
      </c>
      <c r="AT111" s="18">
        <f t="shared" si="2"/>
        <v>5227</v>
      </c>
    </row>
    <row r="112" spans="1:46" x14ac:dyDescent="0.35">
      <c r="A112" s="9" t="s">
        <v>15</v>
      </c>
      <c r="B112" s="9" t="s">
        <v>16</v>
      </c>
      <c r="C112" s="9">
        <v>700200041</v>
      </c>
      <c r="D112" s="9" t="s">
        <v>77</v>
      </c>
      <c r="E112" s="9">
        <v>2724</v>
      </c>
      <c r="F112" s="9">
        <v>270079</v>
      </c>
      <c r="G112" s="9">
        <v>9318</v>
      </c>
      <c r="H112" s="9">
        <v>2724</v>
      </c>
      <c r="I112" s="9">
        <v>281320</v>
      </c>
      <c r="J112" s="9">
        <v>8468</v>
      </c>
      <c r="L112" t="s">
        <v>5</v>
      </c>
      <c r="M112">
        <v>760200020</v>
      </c>
      <c r="N112" t="s">
        <v>371</v>
      </c>
      <c r="O112">
        <v>1470</v>
      </c>
      <c r="P112">
        <v>78407</v>
      </c>
      <c r="AF112" t="s">
        <v>5</v>
      </c>
      <c r="AG112">
        <v>50077481</v>
      </c>
      <c r="AH112" t="s">
        <v>144</v>
      </c>
      <c r="AI112">
        <v>351</v>
      </c>
      <c r="AJ112">
        <v>379</v>
      </c>
      <c r="AK112">
        <v>9431</v>
      </c>
      <c r="AL112">
        <v>10184</v>
      </c>
      <c r="AM112">
        <f t="shared" si="3"/>
        <v>753</v>
      </c>
      <c r="AO112" t="s">
        <v>9</v>
      </c>
      <c r="AP112">
        <v>900200047</v>
      </c>
      <c r="AQ112" t="s">
        <v>155</v>
      </c>
      <c r="AR112" s="18">
        <v>46124</v>
      </c>
      <c r="AS112" s="18">
        <v>51117</v>
      </c>
      <c r="AT112" s="18">
        <f t="shared" si="2"/>
        <v>4993</v>
      </c>
    </row>
    <row r="113" spans="1:46" x14ac:dyDescent="0.35">
      <c r="A113" s="9" t="s">
        <v>12</v>
      </c>
      <c r="B113" s="9" t="s">
        <v>78</v>
      </c>
      <c r="C113" s="9">
        <v>10064801</v>
      </c>
      <c r="D113" s="9" t="s">
        <v>77</v>
      </c>
      <c r="E113" s="9">
        <v>4455</v>
      </c>
      <c r="F113" s="9">
        <v>955841</v>
      </c>
      <c r="G113" s="9">
        <v>12174</v>
      </c>
      <c r="H113" s="9">
        <v>4455</v>
      </c>
      <c r="I113" s="9">
        <v>875121</v>
      </c>
      <c r="J113" s="9">
        <v>12815</v>
      </c>
      <c r="L113" t="s">
        <v>5</v>
      </c>
      <c r="M113">
        <v>760200024</v>
      </c>
      <c r="N113" t="s">
        <v>315</v>
      </c>
      <c r="O113">
        <v>1400</v>
      </c>
      <c r="P113">
        <v>84558</v>
      </c>
      <c r="AF113" t="s">
        <v>25</v>
      </c>
      <c r="AG113">
        <v>90000019</v>
      </c>
      <c r="AH113" t="s">
        <v>235</v>
      </c>
      <c r="AI113">
        <v>401</v>
      </c>
      <c r="AJ113">
        <v>433</v>
      </c>
      <c r="AK113">
        <v>7013</v>
      </c>
      <c r="AL113">
        <v>8115</v>
      </c>
      <c r="AM113">
        <f t="shared" si="3"/>
        <v>1102</v>
      </c>
      <c r="AO113" t="s">
        <v>12</v>
      </c>
      <c r="AP113">
        <v>130077420</v>
      </c>
      <c r="AQ113" t="s">
        <v>288</v>
      </c>
      <c r="AR113" s="18">
        <v>96995</v>
      </c>
      <c r="AS113" s="18">
        <v>101958</v>
      </c>
      <c r="AT113" s="18">
        <f t="shared" si="2"/>
        <v>4963</v>
      </c>
    </row>
    <row r="114" spans="1:46" x14ac:dyDescent="0.35">
      <c r="A114" s="9" t="s">
        <v>25</v>
      </c>
      <c r="B114" s="9" t="s">
        <v>32</v>
      </c>
      <c r="C114" s="9">
        <v>740200008</v>
      </c>
      <c r="D114" s="9" t="s">
        <v>77</v>
      </c>
      <c r="E114" s="9">
        <v>3384</v>
      </c>
      <c r="F114" s="9">
        <v>428781</v>
      </c>
      <c r="G114" s="9">
        <v>6702</v>
      </c>
      <c r="H114" s="9">
        <v>3384</v>
      </c>
      <c r="I114" s="9">
        <v>364258</v>
      </c>
      <c r="J114" s="9">
        <v>6966</v>
      </c>
      <c r="L114" t="s">
        <v>5</v>
      </c>
      <c r="M114">
        <v>760200025</v>
      </c>
      <c r="N114" t="s">
        <v>246</v>
      </c>
      <c r="O114">
        <v>3127</v>
      </c>
      <c r="P114">
        <v>90350</v>
      </c>
      <c r="AF114" t="s">
        <v>25</v>
      </c>
      <c r="AG114">
        <v>90000026</v>
      </c>
      <c r="AH114" t="s">
        <v>39</v>
      </c>
      <c r="AI114">
        <v>55757</v>
      </c>
      <c r="AJ114">
        <v>60141</v>
      </c>
      <c r="AK114">
        <v>1480872</v>
      </c>
      <c r="AL114">
        <v>1650076</v>
      </c>
      <c r="AM114">
        <f t="shared" si="3"/>
        <v>169204</v>
      </c>
      <c r="AO114" t="s">
        <v>5</v>
      </c>
      <c r="AP114">
        <v>680200009</v>
      </c>
      <c r="AQ114" t="s">
        <v>141</v>
      </c>
      <c r="AR114" s="18">
        <v>74595</v>
      </c>
      <c r="AS114" s="18">
        <v>79298</v>
      </c>
      <c r="AT114" s="18">
        <f t="shared" si="2"/>
        <v>4703</v>
      </c>
    </row>
    <row r="115" spans="1:46" x14ac:dyDescent="0.35">
      <c r="A115" s="9" t="s">
        <v>12</v>
      </c>
      <c r="B115" s="9" t="s">
        <v>33</v>
      </c>
      <c r="C115" s="9">
        <v>10011803</v>
      </c>
      <c r="D115" s="9" t="s">
        <v>77</v>
      </c>
      <c r="E115" s="9">
        <v>27722</v>
      </c>
      <c r="F115" s="9">
        <v>3218150</v>
      </c>
      <c r="G115" s="9">
        <v>66066</v>
      </c>
      <c r="H115" s="9">
        <v>24866</v>
      </c>
      <c r="I115" s="9">
        <v>2491457</v>
      </c>
      <c r="J115" s="9">
        <v>21245</v>
      </c>
      <c r="L115" t="s">
        <v>5</v>
      </c>
      <c r="M115">
        <v>761200001</v>
      </c>
      <c r="N115" t="s">
        <v>120</v>
      </c>
      <c r="O115">
        <v>11844.5</v>
      </c>
      <c r="P115">
        <v>228559</v>
      </c>
      <c r="AF115" t="s">
        <v>25</v>
      </c>
      <c r="AG115">
        <v>90000041</v>
      </c>
      <c r="AH115" t="s">
        <v>139</v>
      </c>
      <c r="AI115">
        <v>3969</v>
      </c>
      <c r="AJ115">
        <v>3705</v>
      </c>
      <c r="AK115">
        <v>106210</v>
      </c>
      <c r="AL115">
        <v>99437</v>
      </c>
      <c r="AM115">
        <f t="shared" si="3"/>
        <v>-6773</v>
      </c>
      <c r="AO115" t="s">
        <v>15</v>
      </c>
      <c r="AP115">
        <v>701400002</v>
      </c>
      <c r="AQ115" t="s">
        <v>172</v>
      </c>
      <c r="AR115" s="18">
        <v>6550</v>
      </c>
      <c r="AS115" s="18">
        <v>11247</v>
      </c>
      <c r="AT115" s="18">
        <f t="shared" si="2"/>
        <v>4697</v>
      </c>
    </row>
    <row r="116" spans="1:46" x14ac:dyDescent="0.35">
      <c r="A116" s="9" t="s">
        <v>5</v>
      </c>
      <c r="B116" s="9" t="s">
        <v>65</v>
      </c>
      <c r="C116" s="9">
        <v>760200002</v>
      </c>
      <c r="D116" s="9" t="s">
        <v>77</v>
      </c>
      <c r="E116" s="9">
        <v>1635</v>
      </c>
      <c r="F116" s="9">
        <v>148720</v>
      </c>
      <c r="G116" s="9">
        <v>4731</v>
      </c>
      <c r="H116" s="9">
        <v>1635</v>
      </c>
      <c r="I116" s="9">
        <v>151699</v>
      </c>
      <c r="J116" s="9">
        <v>4672</v>
      </c>
      <c r="L116" t="s">
        <v>5</v>
      </c>
      <c r="M116">
        <v>761200014</v>
      </c>
      <c r="N116" t="s">
        <v>337</v>
      </c>
      <c r="O116">
        <v>0</v>
      </c>
      <c r="P116">
        <v>0</v>
      </c>
      <c r="AF116" t="s">
        <v>25</v>
      </c>
      <c r="AG116">
        <v>90000062</v>
      </c>
      <c r="AH116" t="s">
        <v>196</v>
      </c>
      <c r="AI116">
        <v>3602</v>
      </c>
      <c r="AJ116">
        <v>3374</v>
      </c>
      <c r="AK116">
        <v>66020</v>
      </c>
      <c r="AL116">
        <v>87746</v>
      </c>
      <c r="AM116">
        <f t="shared" si="3"/>
        <v>21726</v>
      </c>
      <c r="AO116" t="s">
        <v>12</v>
      </c>
      <c r="AP116">
        <v>1000014</v>
      </c>
      <c r="AQ116" t="s">
        <v>285</v>
      </c>
      <c r="AR116" s="18">
        <v>101564</v>
      </c>
      <c r="AS116" s="18">
        <v>106153</v>
      </c>
      <c r="AT116" s="18">
        <f t="shared" si="2"/>
        <v>4589</v>
      </c>
    </row>
    <row r="117" spans="1:46" x14ac:dyDescent="0.35">
      <c r="A117" s="9" t="s">
        <v>9</v>
      </c>
      <c r="B117" s="9" t="s">
        <v>66</v>
      </c>
      <c r="C117" s="9">
        <v>641600001</v>
      </c>
      <c r="D117" s="9" t="s">
        <v>77</v>
      </c>
      <c r="E117" s="9">
        <v>642</v>
      </c>
      <c r="F117" s="9">
        <v>45535</v>
      </c>
      <c r="G117" s="9">
        <v>1522</v>
      </c>
      <c r="H117" s="9">
        <v>642</v>
      </c>
      <c r="I117" s="9">
        <v>46184</v>
      </c>
      <c r="J117" s="9">
        <v>1710</v>
      </c>
      <c r="L117" t="s">
        <v>5</v>
      </c>
      <c r="M117">
        <v>780200005</v>
      </c>
      <c r="N117" t="s">
        <v>354</v>
      </c>
      <c r="O117">
        <v>19096</v>
      </c>
      <c r="P117">
        <v>636073</v>
      </c>
      <c r="AF117" t="s">
        <v>25</v>
      </c>
      <c r="AG117">
        <v>90000115</v>
      </c>
      <c r="AH117" t="s">
        <v>193</v>
      </c>
      <c r="AI117">
        <v>1367</v>
      </c>
      <c r="AJ117">
        <v>1435</v>
      </c>
      <c r="AK117">
        <v>22339</v>
      </c>
      <c r="AL117">
        <v>24160</v>
      </c>
      <c r="AM117">
        <f t="shared" si="3"/>
        <v>1821</v>
      </c>
      <c r="AO117" t="s">
        <v>5</v>
      </c>
      <c r="AP117">
        <v>210077412</v>
      </c>
      <c r="AQ117" t="s">
        <v>148</v>
      </c>
      <c r="AR117" s="18">
        <v>62396</v>
      </c>
      <c r="AS117" s="18">
        <v>66982</v>
      </c>
      <c r="AT117" s="18">
        <f t="shared" si="2"/>
        <v>4586</v>
      </c>
    </row>
    <row r="118" spans="1:46" x14ac:dyDescent="0.35">
      <c r="A118" s="9" t="s">
        <v>5</v>
      </c>
      <c r="B118" s="9" t="s">
        <v>67</v>
      </c>
      <c r="C118" s="9">
        <v>210020301</v>
      </c>
      <c r="D118" s="9" t="s">
        <v>77</v>
      </c>
      <c r="E118" s="9">
        <v>5715</v>
      </c>
      <c r="F118" s="9">
        <v>537949</v>
      </c>
      <c r="G118" s="9">
        <v>19529</v>
      </c>
      <c r="H118" s="9">
        <v>5715</v>
      </c>
      <c r="I118" s="9">
        <v>510603</v>
      </c>
      <c r="J118" s="9">
        <v>18683</v>
      </c>
      <c r="L118" t="s">
        <v>5</v>
      </c>
      <c r="M118">
        <v>781800005</v>
      </c>
      <c r="N118" t="s">
        <v>126</v>
      </c>
      <c r="O118">
        <v>2754</v>
      </c>
      <c r="P118">
        <v>46541</v>
      </c>
      <c r="AF118" t="s">
        <v>25</v>
      </c>
      <c r="AG118">
        <v>90012101</v>
      </c>
      <c r="AH118" t="s">
        <v>220</v>
      </c>
      <c r="AI118">
        <v>29416</v>
      </c>
      <c r="AJ118">
        <v>27302</v>
      </c>
      <c r="AK118">
        <v>516665</v>
      </c>
      <c r="AL118">
        <v>526562</v>
      </c>
      <c r="AM118">
        <f t="shared" si="3"/>
        <v>9897</v>
      </c>
      <c r="AO118" t="s">
        <v>25</v>
      </c>
      <c r="AP118">
        <v>90077434</v>
      </c>
      <c r="AQ118" t="s">
        <v>245</v>
      </c>
      <c r="AR118" s="18">
        <v>66934</v>
      </c>
      <c r="AS118" s="18">
        <v>71506</v>
      </c>
      <c r="AT118" s="18">
        <f t="shared" si="2"/>
        <v>4572</v>
      </c>
    </row>
    <row r="119" spans="1:46" x14ac:dyDescent="0.35">
      <c r="A119" s="9" t="s">
        <v>12</v>
      </c>
      <c r="B119" s="9" t="s">
        <v>43</v>
      </c>
      <c r="C119" s="9">
        <v>10020301</v>
      </c>
      <c r="D119" s="9" t="s">
        <v>77</v>
      </c>
      <c r="E119" s="9">
        <v>4381</v>
      </c>
      <c r="F119" s="9">
        <v>711099</v>
      </c>
      <c r="G119" s="9">
        <v>7747</v>
      </c>
      <c r="H119" s="9">
        <v>4381</v>
      </c>
      <c r="I119" s="9">
        <v>673206</v>
      </c>
      <c r="J119" s="9">
        <v>4470</v>
      </c>
      <c r="L119" t="s">
        <v>12</v>
      </c>
      <c r="M119">
        <v>1000014</v>
      </c>
      <c r="N119" t="s">
        <v>285</v>
      </c>
      <c r="O119">
        <v>2114</v>
      </c>
      <c r="P119">
        <v>106153</v>
      </c>
      <c r="AF119" t="s">
        <v>25</v>
      </c>
      <c r="AG119">
        <v>90020301</v>
      </c>
      <c r="AH119" t="s">
        <v>56</v>
      </c>
      <c r="AI119">
        <v>36640</v>
      </c>
      <c r="AJ119">
        <v>32895.666666666664</v>
      </c>
      <c r="AK119">
        <v>1292925</v>
      </c>
      <c r="AL119">
        <v>1245489</v>
      </c>
      <c r="AM119">
        <f t="shared" si="3"/>
        <v>-47436</v>
      </c>
      <c r="AO119" t="s">
        <v>25</v>
      </c>
      <c r="AP119">
        <v>400200003</v>
      </c>
      <c r="AQ119" t="s">
        <v>208</v>
      </c>
      <c r="AR119" s="18">
        <v>29666</v>
      </c>
      <c r="AS119" s="18">
        <v>34215</v>
      </c>
      <c r="AT119" s="18">
        <f t="shared" si="2"/>
        <v>4549</v>
      </c>
    </row>
    <row r="120" spans="1:46" x14ac:dyDescent="0.35">
      <c r="A120" s="9" t="s">
        <v>12</v>
      </c>
      <c r="B120" s="9" t="s">
        <v>44</v>
      </c>
      <c r="C120" s="9">
        <v>10020302</v>
      </c>
      <c r="D120" s="9" t="s">
        <v>77</v>
      </c>
      <c r="E120" s="9">
        <v>1131</v>
      </c>
      <c r="F120" s="9">
        <v>105484</v>
      </c>
      <c r="G120" s="9">
        <v>1652</v>
      </c>
      <c r="H120" s="9">
        <v>1131</v>
      </c>
      <c r="I120" s="9">
        <v>95381</v>
      </c>
      <c r="J120" s="9">
        <v>1474</v>
      </c>
      <c r="L120" t="s">
        <v>12</v>
      </c>
      <c r="M120">
        <v>1000017</v>
      </c>
      <c r="N120" t="s">
        <v>291</v>
      </c>
      <c r="O120">
        <v>1955</v>
      </c>
      <c r="P120">
        <v>135546</v>
      </c>
      <c r="AF120" t="s">
        <v>25</v>
      </c>
      <c r="AG120">
        <v>90024001</v>
      </c>
      <c r="AH120" t="s">
        <v>121</v>
      </c>
      <c r="AI120">
        <v>31432</v>
      </c>
      <c r="AJ120">
        <v>33612</v>
      </c>
      <c r="AK120">
        <v>563407</v>
      </c>
      <c r="AL120">
        <v>583573</v>
      </c>
      <c r="AM120">
        <f t="shared" si="3"/>
        <v>20166</v>
      </c>
      <c r="AO120" t="s">
        <v>12</v>
      </c>
      <c r="AP120">
        <v>10001129</v>
      </c>
      <c r="AQ120" t="s">
        <v>387</v>
      </c>
      <c r="AR120" s="18">
        <v>39050</v>
      </c>
      <c r="AS120" s="18">
        <v>43480</v>
      </c>
      <c r="AT120" s="18">
        <f t="shared" si="2"/>
        <v>4430</v>
      </c>
    </row>
    <row r="121" spans="1:46" x14ac:dyDescent="0.35">
      <c r="A121" s="9" t="s">
        <v>12</v>
      </c>
      <c r="B121" s="9" t="s">
        <v>34</v>
      </c>
      <c r="C121" s="9">
        <v>10000234</v>
      </c>
      <c r="D121" s="9" t="s">
        <v>77</v>
      </c>
      <c r="E121" s="9">
        <v>32406</v>
      </c>
      <c r="F121" s="9">
        <v>4322744</v>
      </c>
      <c r="G121" s="9">
        <v>184280</v>
      </c>
      <c r="H121" s="9">
        <v>26749</v>
      </c>
      <c r="I121" s="9">
        <v>2562213</v>
      </c>
      <c r="J121" s="9">
        <v>87962</v>
      </c>
      <c r="L121" t="s">
        <v>12</v>
      </c>
      <c r="M121">
        <v>1000191</v>
      </c>
      <c r="N121" t="s">
        <v>851</v>
      </c>
      <c r="O121">
        <v>498</v>
      </c>
      <c r="P121">
        <v>16917</v>
      </c>
      <c r="AF121" t="s">
        <v>25</v>
      </c>
      <c r="AG121">
        <v>90024101</v>
      </c>
      <c r="AH121" t="s">
        <v>31</v>
      </c>
      <c r="AI121">
        <v>90034</v>
      </c>
      <c r="AJ121">
        <v>89304</v>
      </c>
      <c r="AK121">
        <v>2804600</v>
      </c>
      <c r="AL121">
        <v>2931672</v>
      </c>
      <c r="AM121">
        <f t="shared" si="3"/>
        <v>127072</v>
      </c>
      <c r="AO121" t="s">
        <v>12</v>
      </c>
      <c r="AP121">
        <v>130077418</v>
      </c>
      <c r="AQ121" t="s">
        <v>305</v>
      </c>
      <c r="AR121" s="18">
        <v>56769</v>
      </c>
      <c r="AS121" s="18">
        <v>60813</v>
      </c>
      <c r="AT121" s="18">
        <f t="shared" si="2"/>
        <v>4044</v>
      </c>
    </row>
    <row r="122" spans="1:46" x14ac:dyDescent="0.35">
      <c r="A122" s="9" t="s">
        <v>12</v>
      </c>
      <c r="B122" s="9" t="s">
        <v>19</v>
      </c>
      <c r="C122" s="9">
        <v>801600003</v>
      </c>
      <c r="D122" s="9" t="s">
        <v>77</v>
      </c>
      <c r="E122" s="9">
        <v>1275</v>
      </c>
      <c r="F122" s="9">
        <v>184166</v>
      </c>
      <c r="G122" s="9">
        <v>2592</v>
      </c>
      <c r="H122" s="9">
        <v>1275</v>
      </c>
      <c r="I122" s="9">
        <v>183274</v>
      </c>
      <c r="J122" s="9">
        <v>2804</v>
      </c>
      <c r="L122" t="s">
        <v>12</v>
      </c>
      <c r="M122">
        <v>10000058</v>
      </c>
      <c r="N122" t="s">
        <v>400</v>
      </c>
      <c r="O122">
        <v>433</v>
      </c>
      <c r="P122">
        <v>9782</v>
      </c>
      <c r="AF122" t="s">
        <v>25</v>
      </c>
      <c r="AG122">
        <v>90065207</v>
      </c>
      <c r="AH122" t="s">
        <v>347</v>
      </c>
      <c r="AI122">
        <v>10929</v>
      </c>
      <c r="AJ122">
        <v>8669</v>
      </c>
      <c r="AK122">
        <v>1064219</v>
      </c>
      <c r="AL122">
        <v>864776</v>
      </c>
      <c r="AM122">
        <f t="shared" si="3"/>
        <v>-199443</v>
      </c>
      <c r="AO122" t="s">
        <v>12</v>
      </c>
      <c r="AP122">
        <v>10077486</v>
      </c>
      <c r="AQ122" t="s">
        <v>157</v>
      </c>
      <c r="AR122" s="18">
        <v>28343</v>
      </c>
      <c r="AS122" s="18">
        <v>31910</v>
      </c>
      <c r="AT122" s="18">
        <f t="shared" si="2"/>
        <v>3567</v>
      </c>
    </row>
    <row r="123" spans="1:46" x14ac:dyDescent="0.35">
      <c r="A123" s="9" t="s">
        <v>12</v>
      </c>
      <c r="B123" s="9" t="s">
        <v>70</v>
      </c>
      <c r="C123" s="9">
        <v>10011401</v>
      </c>
      <c r="D123" s="9" t="s">
        <v>77</v>
      </c>
      <c r="E123" s="9">
        <v>1137</v>
      </c>
      <c r="F123" s="9">
        <v>71552</v>
      </c>
      <c r="G123" s="9">
        <v>2237</v>
      </c>
      <c r="H123" s="9">
        <v>1137</v>
      </c>
      <c r="I123" s="9">
        <v>71987</v>
      </c>
      <c r="J123" s="9">
        <v>2226</v>
      </c>
      <c r="L123" t="s">
        <v>12</v>
      </c>
      <c r="M123">
        <v>10000114</v>
      </c>
      <c r="N123" t="s">
        <v>198</v>
      </c>
      <c r="O123">
        <v>3091</v>
      </c>
      <c r="P123">
        <v>47277</v>
      </c>
      <c r="AF123" t="s">
        <v>25</v>
      </c>
      <c r="AG123">
        <v>90077403</v>
      </c>
      <c r="AH123" t="s">
        <v>142</v>
      </c>
      <c r="AI123">
        <v>271</v>
      </c>
      <c r="AJ123">
        <v>253</v>
      </c>
      <c r="AK123">
        <v>9152</v>
      </c>
      <c r="AL123">
        <v>8544</v>
      </c>
      <c r="AM123">
        <f t="shared" si="3"/>
        <v>-608</v>
      </c>
      <c r="AO123" t="s">
        <v>15</v>
      </c>
      <c r="AP123">
        <v>940200005</v>
      </c>
      <c r="AQ123" t="s">
        <v>260</v>
      </c>
      <c r="AR123" s="18">
        <v>53214</v>
      </c>
      <c r="AS123" s="18">
        <v>56755</v>
      </c>
      <c r="AT123" s="18">
        <f t="shared" si="2"/>
        <v>3541</v>
      </c>
    </row>
    <row r="124" spans="1:46" x14ac:dyDescent="0.35">
      <c r="A124" s="9" t="s">
        <v>9</v>
      </c>
      <c r="B124" s="9" t="s">
        <v>71</v>
      </c>
      <c r="C124" s="9">
        <v>900200046</v>
      </c>
      <c r="D124" s="9" t="s">
        <v>77</v>
      </c>
      <c r="E124" s="9">
        <v>2360</v>
      </c>
      <c r="F124" s="9">
        <v>242842</v>
      </c>
      <c r="G124" s="9">
        <v>5462</v>
      </c>
      <c r="H124" s="9">
        <v>2360</v>
      </c>
      <c r="I124" s="9">
        <v>249424</v>
      </c>
      <c r="J124" s="9">
        <v>5614</v>
      </c>
      <c r="L124" t="s">
        <v>12</v>
      </c>
      <c r="M124">
        <v>10000214</v>
      </c>
      <c r="N124" t="s">
        <v>132</v>
      </c>
      <c r="O124">
        <v>2624</v>
      </c>
      <c r="P124">
        <v>70532</v>
      </c>
      <c r="AF124" t="s">
        <v>25</v>
      </c>
      <c r="AG124">
        <v>90077413</v>
      </c>
      <c r="AH124" t="s">
        <v>318</v>
      </c>
      <c r="AI124">
        <v>4500</v>
      </c>
      <c r="AJ124">
        <v>4500</v>
      </c>
      <c r="AK124">
        <v>305517</v>
      </c>
      <c r="AL124">
        <v>333563</v>
      </c>
      <c r="AM124">
        <f t="shared" si="3"/>
        <v>28046</v>
      </c>
      <c r="AO124" t="s">
        <v>15</v>
      </c>
      <c r="AP124">
        <v>660200030</v>
      </c>
      <c r="AQ124" t="s">
        <v>161</v>
      </c>
      <c r="AR124" s="18">
        <v>26436</v>
      </c>
      <c r="AS124" s="18">
        <v>29897</v>
      </c>
      <c r="AT124" s="18">
        <f t="shared" si="2"/>
        <v>3461</v>
      </c>
    </row>
    <row r="125" spans="1:46" x14ac:dyDescent="0.35">
      <c r="A125" s="9" t="s">
        <v>12</v>
      </c>
      <c r="B125" s="9" t="s">
        <v>79</v>
      </c>
      <c r="C125" s="9">
        <v>10064114</v>
      </c>
      <c r="D125" s="9" t="s">
        <v>77</v>
      </c>
      <c r="E125" s="9">
        <v>6809</v>
      </c>
      <c r="F125" s="9">
        <v>864817</v>
      </c>
      <c r="G125" s="9">
        <v>4380</v>
      </c>
      <c r="H125" s="9">
        <v>6809</v>
      </c>
      <c r="I125" s="9">
        <v>860671</v>
      </c>
      <c r="J125" s="9">
        <v>7584</v>
      </c>
      <c r="L125" t="s">
        <v>12</v>
      </c>
      <c r="M125">
        <v>10000234</v>
      </c>
      <c r="N125" t="s">
        <v>34</v>
      </c>
      <c r="O125">
        <v>250410</v>
      </c>
      <c r="P125">
        <v>23366777</v>
      </c>
      <c r="AF125" t="s">
        <v>25</v>
      </c>
      <c r="AG125">
        <v>90077415</v>
      </c>
      <c r="AH125" t="s">
        <v>284</v>
      </c>
      <c r="AI125">
        <v>840</v>
      </c>
      <c r="AJ125">
        <v>783</v>
      </c>
      <c r="AK125">
        <v>68876</v>
      </c>
      <c r="AL125">
        <v>74158</v>
      </c>
      <c r="AM125">
        <f t="shared" si="3"/>
        <v>5282</v>
      </c>
      <c r="AO125" t="s">
        <v>9</v>
      </c>
      <c r="AP125">
        <v>900200035</v>
      </c>
      <c r="AQ125" t="s">
        <v>29</v>
      </c>
      <c r="AR125" s="18">
        <v>80364</v>
      </c>
      <c r="AS125" s="18">
        <v>83777</v>
      </c>
      <c r="AT125" s="18">
        <f t="shared" si="2"/>
        <v>3413</v>
      </c>
    </row>
    <row r="126" spans="1:46" x14ac:dyDescent="0.35">
      <c r="A126" s="9" t="s">
        <v>12</v>
      </c>
      <c r="B126" s="9" t="s">
        <v>13</v>
      </c>
      <c r="C126" s="9">
        <v>10064120</v>
      </c>
      <c r="D126" s="9" t="s">
        <v>77</v>
      </c>
      <c r="E126" s="9">
        <v>7019</v>
      </c>
      <c r="F126" s="9">
        <v>695268</v>
      </c>
      <c r="G126" s="9">
        <v>11649</v>
      </c>
      <c r="H126" s="9">
        <v>7019</v>
      </c>
      <c r="I126" s="9">
        <v>736781</v>
      </c>
      <c r="J126" s="9">
        <v>10280</v>
      </c>
      <c r="L126" t="s">
        <v>12</v>
      </c>
      <c r="M126">
        <v>10000287</v>
      </c>
      <c r="N126" t="s">
        <v>135</v>
      </c>
      <c r="O126">
        <v>2525</v>
      </c>
      <c r="P126">
        <v>67569</v>
      </c>
      <c r="AF126" t="s">
        <v>25</v>
      </c>
      <c r="AG126">
        <v>90077416</v>
      </c>
      <c r="AH126" t="s">
        <v>250</v>
      </c>
      <c r="AI126">
        <v>1189</v>
      </c>
      <c r="AJ126">
        <v>1248</v>
      </c>
      <c r="AK126">
        <v>67860</v>
      </c>
      <c r="AL126">
        <v>77493</v>
      </c>
      <c r="AM126">
        <f t="shared" si="3"/>
        <v>9633</v>
      </c>
      <c r="AO126" t="s">
        <v>15</v>
      </c>
      <c r="AP126">
        <v>420200032</v>
      </c>
      <c r="AQ126" t="s">
        <v>154</v>
      </c>
      <c r="AR126" s="18">
        <v>56187</v>
      </c>
      <c r="AS126" s="18">
        <v>59573</v>
      </c>
      <c r="AT126" s="18">
        <f t="shared" si="2"/>
        <v>3386</v>
      </c>
    </row>
    <row r="127" spans="1:46" x14ac:dyDescent="0.35">
      <c r="A127" s="9" t="s">
        <v>15</v>
      </c>
      <c r="B127" s="9" t="s">
        <v>45</v>
      </c>
      <c r="C127" s="9">
        <v>250000092</v>
      </c>
      <c r="D127" s="9" t="s">
        <v>77</v>
      </c>
      <c r="E127" s="9">
        <v>5109</v>
      </c>
      <c r="F127" s="9">
        <v>530724</v>
      </c>
      <c r="G127" s="9">
        <v>16405</v>
      </c>
      <c r="H127" s="9">
        <v>5109</v>
      </c>
      <c r="I127" s="9">
        <v>525584</v>
      </c>
      <c r="J127" s="9">
        <v>16234</v>
      </c>
      <c r="L127" t="s">
        <v>12</v>
      </c>
      <c r="M127">
        <v>10000289</v>
      </c>
      <c r="N127" t="s">
        <v>112</v>
      </c>
      <c r="O127">
        <v>12192</v>
      </c>
      <c r="P127">
        <v>280093</v>
      </c>
      <c r="AF127" t="s">
        <v>25</v>
      </c>
      <c r="AG127">
        <v>90077418</v>
      </c>
      <c r="AH127" t="s">
        <v>160</v>
      </c>
      <c r="AI127">
        <v>803</v>
      </c>
      <c r="AJ127">
        <v>607.4</v>
      </c>
      <c r="AK127">
        <v>14019</v>
      </c>
      <c r="AL127">
        <v>9508</v>
      </c>
      <c r="AM127">
        <f t="shared" si="3"/>
        <v>-4511</v>
      </c>
      <c r="AO127" t="s">
        <v>12</v>
      </c>
      <c r="AP127">
        <v>19177418</v>
      </c>
      <c r="AQ127" t="s">
        <v>150</v>
      </c>
      <c r="AR127" s="18">
        <v>16692</v>
      </c>
      <c r="AS127" s="18">
        <v>20050</v>
      </c>
      <c r="AT127" s="18">
        <f t="shared" si="2"/>
        <v>3358</v>
      </c>
    </row>
    <row r="128" spans="1:46" x14ac:dyDescent="0.35">
      <c r="A128" s="9" t="s">
        <v>9</v>
      </c>
      <c r="B128" s="9" t="s">
        <v>80</v>
      </c>
      <c r="C128" s="9">
        <v>620200058</v>
      </c>
      <c r="D128" s="9" t="s">
        <v>77</v>
      </c>
      <c r="E128" s="9">
        <v>5645</v>
      </c>
      <c r="F128" s="9">
        <v>627387</v>
      </c>
      <c r="G128" s="9">
        <v>17198</v>
      </c>
      <c r="H128" s="9">
        <v>5645</v>
      </c>
      <c r="I128" s="9">
        <v>642621</v>
      </c>
      <c r="J128" s="9">
        <v>15111</v>
      </c>
      <c r="L128" t="s">
        <v>12</v>
      </c>
      <c r="M128">
        <v>10000310</v>
      </c>
      <c r="N128" t="s">
        <v>211</v>
      </c>
      <c r="O128">
        <v>2176</v>
      </c>
      <c r="P128">
        <v>63790</v>
      </c>
      <c r="AF128" t="s">
        <v>25</v>
      </c>
      <c r="AG128">
        <v>90077428</v>
      </c>
      <c r="AH128" t="s">
        <v>82</v>
      </c>
      <c r="AI128">
        <v>2520</v>
      </c>
      <c r="AJ128">
        <v>2646</v>
      </c>
      <c r="AK128">
        <v>80492</v>
      </c>
      <c r="AL128">
        <v>94716</v>
      </c>
      <c r="AM128">
        <f t="shared" si="3"/>
        <v>14224</v>
      </c>
      <c r="AO128" t="s">
        <v>15</v>
      </c>
      <c r="AP128">
        <v>500200035</v>
      </c>
      <c r="AQ128" t="s">
        <v>298</v>
      </c>
      <c r="AR128" s="18">
        <v>102275</v>
      </c>
      <c r="AS128" s="18">
        <v>105597</v>
      </c>
      <c r="AT128" s="18">
        <f t="shared" si="2"/>
        <v>3322</v>
      </c>
    </row>
    <row r="129" spans="1:46" x14ac:dyDescent="0.35">
      <c r="A129" s="9" t="s">
        <v>25</v>
      </c>
      <c r="B129" s="9" t="s">
        <v>39</v>
      </c>
      <c r="C129" s="9">
        <v>90000026</v>
      </c>
      <c r="D129" s="9" t="s">
        <v>77</v>
      </c>
      <c r="E129" s="9">
        <v>475</v>
      </c>
      <c r="F129" s="9">
        <v>98012</v>
      </c>
      <c r="G129" s="9">
        <v>2074</v>
      </c>
      <c r="H129" s="9">
        <v>475</v>
      </c>
      <c r="I129" s="9">
        <v>100269</v>
      </c>
      <c r="J129" s="9">
        <v>2277</v>
      </c>
      <c r="L129" t="s">
        <v>12</v>
      </c>
      <c r="M129">
        <v>10000322</v>
      </c>
      <c r="N129" t="s">
        <v>376</v>
      </c>
      <c r="O129">
        <v>1117</v>
      </c>
      <c r="P129">
        <v>32144</v>
      </c>
      <c r="AF129" t="s">
        <v>25</v>
      </c>
      <c r="AG129">
        <v>90077431</v>
      </c>
      <c r="AH129" t="s">
        <v>294</v>
      </c>
      <c r="AI129">
        <v>1876</v>
      </c>
      <c r="AJ129">
        <v>1876</v>
      </c>
      <c r="AK129">
        <v>152969</v>
      </c>
      <c r="AL129">
        <v>152967</v>
      </c>
      <c r="AM129">
        <f t="shared" si="3"/>
        <v>-2</v>
      </c>
      <c r="AO129" t="s">
        <v>9</v>
      </c>
      <c r="AP129">
        <v>170077420</v>
      </c>
      <c r="AQ129" t="s">
        <v>239</v>
      </c>
      <c r="AR129" s="18">
        <v>53743</v>
      </c>
      <c r="AS129" s="18">
        <v>57056</v>
      </c>
      <c r="AT129" s="18">
        <f t="shared" si="2"/>
        <v>3313</v>
      </c>
    </row>
    <row r="130" spans="1:46" x14ac:dyDescent="0.35">
      <c r="A130" s="9" t="s">
        <v>9</v>
      </c>
      <c r="B130" s="9" t="s">
        <v>10</v>
      </c>
      <c r="C130" s="9">
        <v>270020302</v>
      </c>
      <c r="D130" s="9" t="s">
        <v>77</v>
      </c>
      <c r="E130" s="9">
        <v>6621</v>
      </c>
      <c r="F130" s="9">
        <v>605653</v>
      </c>
      <c r="G130" s="9">
        <v>20889</v>
      </c>
      <c r="H130" s="9">
        <v>6621</v>
      </c>
      <c r="I130" s="9">
        <v>676314</v>
      </c>
      <c r="J130" s="9">
        <v>22498</v>
      </c>
      <c r="L130" t="s">
        <v>12</v>
      </c>
      <c r="M130">
        <v>10000433</v>
      </c>
      <c r="N130" t="s">
        <v>106</v>
      </c>
      <c r="O130">
        <v>6034</v>
      </c>
      <c r="P130">
        <v>599596</v>
      </c>
      <c r="AF130" t="s">
        <v>25</v>
      </c>
      <c r="AG130">
        <v>90077434</v>
      </c>
      <c r="AH130" t="s">
        <v>245</v>
      </c>
      <c r="AI130">
        <v>2368</v>
      </c>
      <c r="AJ130">
        <v>2486</v>
      </c>
      <c r="AK130">
        <v>66934</v>
      </c>
      <c r="AL130">
        <v>71506</v>
      </c>
      <c r="AM130">
        <f t="shared" si="3"/>
        <v>4572</v>
      </c>
      <c r="AO130" t="s">
        <v>15</v>
      </c>
      <c r="AP130">
        <v>250000127</v>
      </c>
      <c r="AQ130" t="s">
        <v>41</v>
      </c>
      <c r="AR130" s="18">
        <v>31737</v>
      </c>
      <c r="AS130" s="18">
        <v>34868</v>
      </c>
      <c r="AT130" s="18">
        <f t="shared" si="2"/>
        <v>3131</v>
      </c>
    </row>
    <row r="131" spans="1:46" x14ac:dyDescent="0.35">
      <c r="A131" s="9" t="s">
        <v>25</v>
      </c>
      <c r="B131" s="9" t="s">
        <v>49</v>
      </c>
      <c r="C131" s="9">
        <v>320200001</v>
      </c>
      <c r="D131" s="9" t="s">
        <v>17</v>
      </c>
      <c r="E131" s="9">
        <v>1715</v>
      </c>
      <c r="F131" s="9">
        <v>99823</v>
      </c>
      <c r="G131" s="9">
        <v>1995</v>
      </c>
      <c r="H131" s="9">
        <v>1750</v>
      </c>
      <c r="I131" s="9">
        <v>115949</v>
      </c>
      <c r="J131" s="9">
        <v>2104</v>
      </c>
      <c r="L131" t="s">
        <v>12</v>
      </c>
      <c r="M131">
        <v>10000480</v>
      </c>
      <c r="N131" t="s">
        <v>357</v>
      </c>
      <c r="O131">
        <v>5214</v>
      </c>
      <c r="P131">
        <v>100150</v>
      </c>
      <c r="AF131" t="s">
        <v>25</v>
      </c>
      <c r="AG131">
        <v>110000011</v>
      </c>
      <c r="AH131" t="s">
        <v>283</v>
      </c>
      <c r="AI131">
        <v>2638</v>
      </c>
      <c r="AJ131">
        <v>2638</v>
      </c>
      <c r="AK131">
        <v>218831</v>
      </c>
      <c r="AL131">
        <v>219126</v>
      </c>
      <c r="AM131">
        <f t="shared" si="3"/>
        <v>295</v>
      </c>
      <c r="AO131" t="s">
        <v>5</v>
      </c>
      <c r="AP131">
        <v>210077421</v>
      </c>
      <c r="AQ131" t="s">
        <v>252</v>
      </c>
      <c r="AR131" s="18">
        <v>38725</v>
      </c>
      <c r="AS131" s="18">
        <v>41845</v>
      </c>
      <c r="AT131" s="18">
        <f t="shared" si="2"/>
        <v>3120</v>
      </c>
    </row>
    <row r="132" spans="1:46" x14ac:dyDescent="0.35">
      <c r="A132" s="9" t="s">
        <v>12</v>
      </c>
      <c r="B132" s="9" t="s">
        <v>21</v>
      </c>
      <c r="C132" s="9">
        <v>804435102</v>
      </c>
      <c r="D132" s="9" t="s">
        <v>17</v>
      </c>
      <c r="E132" s="9">
        <v>2314</v>
      </c>
      <c r="F132" s="9">
        <v>56334</v>
      </c>
      <c r="G132" s="9">
        <v>3400</v>
      </c>
      <c r="H132" s="9">
        <v>835</v>
      </c>
      <c r="I132" s="9">
        <v>25395</v>
      </c>
      <c r="J132" s="9">
        <v>1108</v>
      </c>
      <c r="L132" t="s">
        <v>12</v>
      </c>
      <c r="M132">
        <v>10000491</v>
      </c>
      <c r="N132" t="s">
        <v>136</v>
      </c>
      <c r="O132">
        <v>2346</v>
      </c>
      <c r="P132">
        <v>98472</v>
      </c>
      <c r="AF132" t="s">
        <v>25</v>
      </c>
      <c r="AG132">
        <v>110000048</v>
      </c>
      <c r="AH132" t="s">
        <v>57</v>
      </c>
      <c r="AI132">
        <v>97297</v>
      </c>
      <c r="AJ132">
        <v>95944</v>
      </c>
      <c r="AK132">
        <v>3874629</v>
      </c>
      <c r="AL132">
        <v>3803337</v>
      </c>
      <c r="AM132">
        <f t="shared" si="3"/>
        <v>-71292</v>
      </c>
      <c r="AO132" t="s">
        <v>9</v>
      </c>
      <c r="AP132">
        <v>620200037</v>
      </c>
      <c r="AQ132" t="s">
        <v>165</v>
      </c>
      <c r="AR132" s="18">
        <v>54482</v>
      </c>
      <c r="AS132" s="18">
        <v>57570</v>
      </c>
      <c r="AT132" s="18">
        <f t="shared" si="2"/>
        <v>3088</v>
      </c>
    </row>
    <row r="133" spans="1:46" x14ac:dyDescent="0.35">
      <c r="A133" s="9" t="s">
        <v>15</v>
      </c>
      <c r="B133" s="9" t="s">
        <v>24</v>
      </c>
      <c r="C133" s="9">
        <v>500200052</v>
      </c>
      <c r="D133" s="9" t="s">
        <v>17</v>
      </c>
      <c r="E133" s="9">
        <v>1</v>
      </c>
      <c r="F133" s="9">
        <v>87</v>
      </c>
      <c r="G133" s="9">
        <v>0</v>
      </c>
      <c r="H133" s="9">
        <v>1</v>
      </c>
      <c r="I133" s="9">
        <v>87</v>
      </c>
      <c r="J133" s="9">
        <v>0</v>
      </c>
      <c r="L133" t="s">
        <v>12</v>
      </c>
      <c r="M133">
        <v>10000493</v>
      </c>
      <c r="N133" t="s">
        <v>124</v>
      </c>
      <c r="O133">
        <v>8586</v>
      </c>
      <c r="P133">
        <v>285095</v>
      </c>
      <c r="AF133" t="s">
        <v>25</v>
      </c>
      <c r="AG133">
        <v>110000057</v>
      </c>
      <c r="AH133" t="s">
        <v>280</v>
      </c>
      <c r="AI133">
        <v>2430</v>
      </c>
      <c r="AJ133">
        <v>2117</v>
      </c>
      <c r="AK133">
        <v>141590</v>
      </c>
      <c r="AL133">
        <v>125631</v>
      </c>
      <c r="AM133">
        <f t="shared" si="3"/>
        <v>-15959</v>
      </c>
      <c r="AO133" t="s">
        <v>5</v>
      </c>
      <c r="AP133">
        <v>601000010</v>
      </c>
      <c r="AQ133" t="s">
        <v>249</v>
      </c>
      <c r="AR133" s="18">
        <v>63196</v>
      </c>
      <c r="AS133" s="18">
        <v>66166</v>
      </c>
      <c r="AT133" s="18">
        <f t="shared" si="2"/>
        <v>2970</v>
      </c>
    </row>
    <row r="134" spans="1:46" x14ac:dyDescent="0.35">
      <c r="A134" s="9" t="s">
        <v>25</v>
      </c>
      <c r="B134" s="9" t="s">
        <v>26</v>
      </c>
      <c r="C134" s="9">
        <v>400200024</v>
      </c>
      <c r="D134" s="9" t="s">
        <v>17</v>
      </c>
      <c r="E134" s="9">
        <v>1649</v>
      </c>
      <c r="F134" s="9">
        <v>61110</v>
      </c>
      <c r="G134" s="9">
        <v>4585</v>
      </c>
      <c r="H134" s="9">
        <v>1731</v>
      </c>
      <c r="I134" s="9">
        <v>66231</v>
      </c>
      <c r="J134" s="9">
        <v>3674</v>
      </c>
      <c r="L134" t="s">
        <v>12</v>
      </c>
      <c r="M134">
        <v>10000495</v>
      </c>
      <c r="N134" t="s">
        <v>304</v>
      </c>
      <c r="O134">
        <v>6358</v>
      </c>
      <c r="P134">
        <v>231686</v>
      </c>
      <c r="AF134" t="s">
        <v>12</v>
      </c>
      <c r="AG134">
        <v>130013001</v>
      </c>
      <c r="AH134" t="s">
        <v>123</v>
      </c>
      <c r="AI134">
        <v>47087</v>
      </c>
      <c r="AJ134">
        <v>43180</v>
      </c>
      <c r="AK134">
        <v>1639539</v>
      </c>
      <c r="AL134">
        <v>1508936</v>
      </c>
      <c r="AM134">
        <f t="shared" si="3"/>
        <v>-130603</v>
      </c>
      <c r="AO134" t="s">
        <v>9</v>
      </c>
      <c r="AP134">
        <v>640600017</v>
      </c>
      <c r="AQ134" t="s">
        <v>230</v>
      </c>
      <c r="AR134" s="18">
        <v>34024</v>
      </c>
      <c r="AS134" s="18">
        <v>36959</v>
      </c>
      <c r="AT134" s="18">
        <f t="shared" ref="AT134:AT197" si="4">AS134-AR134</f>
        <v>2935</v>
      </c>
    </row>
    <row r="135" spans="1:46" x14ac:dyDescent="0.35">
      <c r="A135" s="9" t="s">
        <v>12</v>
      </c>
      <c r="B135" s="9" t="s">
        <v>27</v>
      </c>
      <c r="C135" s="9">
        <v>10011804</v>
      </c>
      <c r="D135" s="9" t="s">
        <v>17</v>
      </c>
      <c r="E135" s="9">
        <v>7777</v>
      </c>
      <c r="F135" s="9">
        <v>184728</v>
      </c>
      <c r="G135" s="9">
        <v>31541</v>
      </c>
      <c r="H135" s="9">
        <v>7346</v>
      </c>
      <c r="I135" s="9">
        <v>202712</v>
      </c>
      <c r="J135" s="9">
        <v>30043</v>
      </c>
      <c r="L135" t="s">
        <v>12</v>
      </c>
      <c r="M135">
        <v>10000502</v>
      </c>
      <c r="N135" t="s">
        <v>267</v>
      </c>
      <c r="O135">
        <v>2411</v>
      </c>
      <c r="P135">
        <v>201022</v>
      </c>
      <c r="AF135" t="s">
        <v>12</v>
      </c>
      <c r="AG135">
        <v>130020302</v>
      </c>
      <c r="AH135" t="s">
        <v>58</v>
      </c>
      <c r="AI135">
        <v>32209</v>
      </c>
      <c r="AJ135">
        <v>32811</v>
      </c>
      <c r="AK135">
        <v>1299714</v>
      </c>
      <c r="AL135">
        <v>1334896</v>
      </c>
      <c r="AM135">
        <f t="shared" ref="AM135:AM198" si="5">AL135-AK135</f>
        <v>35182</v>
      </c>
      <c r="AO135" t="s">
        <v>9</v>
      </c>
      <c r="AP135">
        <v>170000162</v>
      </c>
      <c r="AQ135" t="s">
        <v>314</v>
      </c>
      <c r="AR135" s="18">
        <v>69579</v>
      </c>
      <c r="AS135" s="18">
        <v>72443</v>
      </c>
      <c r="AT135" s="18">
        <f t="shared" si="4"/>
        <v>2864</v>
      </c>
    </row>
    <row r="136" spans="1:46" x14ac:dyDescent="0.35">
      <c r="A136" s="9" t="s">
        <v>15</v>
      </c>
      <c r="B136" s="9" t="s">
        <v>52</v>
      </c>
      <c r="C136" s="9">
        <v>420200052</v>
      </c>
      <c r="D136" s="9" t="s">
        <v>17</v>
      </c>
      <c r="E136" s="9">
        <v>1895</v>
      </c>
      <c r="F136" s="9">
        <v>77777</v>
      </c>
      <c r="G136" s="9">
        <v>3234</v>
      </c>
      <c r="H136" s="9">
        <v>1990</v>
      </c>
      <c r="I136" s="9">
        <v>105193</v>
      </c>
      <c r="J136" s="9">
        <v>3108</v>
      </c>
      <c r="L136" t="s">
        <v>12</v>
      </c>
      <c r="M136">
        <v>10000535</v>
      </c>
      <c r="N136" t="s">
        <v>87</v>
      </c>
      <c r="O136">
        <v>1310</v>
      </c>
      <c r="P136">
        <v>69233</v>
      </c>
      <c r="AF136" t="s">
        <v>12</v>
      </c>
      <c r="AG136">
        <v>130024102</v>
      </c>
      <c r="AH136" t="s">
        <v>84</v>
      </c>
      <c r="AI136">
        <v>36068</v>
      </c>
      <c r="AJ136">
        <v>33305</v>
      </c>
      <c r="AK136">
        <v>656441</v>
      </c>
      <c r="AL136">
        <v>657861</v>
      </c>
      <c r="AM136">
        <f t="shared" si="5"/>
        <v>1420</v>
      </c>
      <c r="AO136" t="s">
        <v>15</v>
      </c>
      <c r="AP136">
        <v>660200010</v>
      </c>
      <c r="AQ136" t="s">
        <v>255</v>
      </c>
      <c r="AR136" s="18">
        <v>55838</v>
      </c>
      <c r="AS136" s="18">
        <v>58618</v>
      </c>
      <c r="AT136" s="18">
        <f t="shared" si="4"/>
        <v>2780</v>
      </c>
    </row>
    <row r="137" spans="1:46" x14ac:dyDescent="0.35">
      <c r="A137" s="9" t="s">
        <v>5</v>
      </c>
      <c r="B137" s="9" t="s">
        <v>28</v>
      </c>
      <c r="C137" s="9">
        <v>50022601</v>
      </c>
      <c r="D137" s="9" t="s">
        <v>17</v>
      </c>
      <c r="E137" s="9">
        <v>523</v>
      </c>
      <c r="F137" s="9">
        <v>29979</v>
      </c>
      <c r="G137" s="9">
        <v>1996</v>
      </c>
      <c r="H137" s="9">
        <v>478.5</v>
      </c>
      <c r="I137" s="9">
        <v>24314</v>
      </c>
      <c r="J137" s="9">
        <v>1710</v>
      </c>
      <c r="L137" t="s">
        <v>12</v>
      </c>
      <c r="M137">
        <v>10000873</v>
      </c>
      <c r="N137" t="s">
        <v>168</v>
      </c>
      <c r="O137">
        <v>7210</v>
      </c>
      <c r="P137">
        <v>128828</v>
      </c>
      <c r="AF137" t="s">
        <v>12</v>
      </c>
      <c r="AG137">
        <v>130063401</v>
      </c>
      <c r="AH137" t="s">
        <v>333</v>
      </c>
      <c r="AI137">
        <v>18244</v>
      </c>
      <c r="AJ137">
        <v>20068</v>
      </c>
      <c r="AK137">
        <v>593826</v>
      </c>
      <c r="AL137">
        <v>655955</v>
      </c>
      <c r="AM137">
        <f t="shared" si="5"/>
        <v>62129</v>
      </c>
      <c r="AO137" t="s">
        <v>5</v>
      </c>
      <c r="AP137">
        <v>680200034</v>
      </c>
      <c r="AQ137" t="s">
        <v>292</v>
      </c>
      <c r="AR137" s="18">
        <v>141936</v>
      </c>
      <c r="AS137" s="18">
        <v>144713</v>
      </c>
      <c r="AT137" s="18">
        <f t="shared" si="4"/>
        <v>2777</v>
      </c>
    </row>
    <row r="138" spans="1:46" x14ac:dyDescent="0.35">
      <c r="A138" s="9" t="s">
        <v>5</v>
      </c>
      <c r="B138" s="9" t="s">
        <v>6</v>
      </c>
      <c r="C138" s="9">
        <v>50020401</v>
      </c>
      <c r="D138" s="9" t="s">
        <v>17</v>
      </c>
      <c r="E138" s="9">
        <v>1898</v>
      </c>
      <c r="F138" s="9">
        <v>93913</v>
      </c>
      <c r="G138" s="9">
        <v>5011</v>
      </c>
      <c r="H138" s="9">
        <v>1721</v>
      </c>
      <c r="I138" s="9">
        <v>72767</v>
      </c>
      <c r="J138" s="9">
        <v>3608</v>
      </c>
      <c r="L138" t="s">
        <v>12</v>
      </c>
      <c r="M138">
        <v>10000945</v>
      </c>
      <c r="N138" t="s">
        <v>301</v>
      </c>
      <c r="O138">
        <v>3057</v>
      </c>
      <c r="P138">
        <v>215203</v>
      </c>
      <c r="AF138" t="s">
        <v>12</v>
      </c>
      <c r="AG138">
        <v>130064003</v>
      </c>
      <c r="AH138" t="s">
        <v>91</v>
      </c>
      <c r="AI138">
        <v>10656</v>
      </c>
      <c r="AJ138">
        <v>11992</v>
      </c>
      <c r="AK138">
        <v>583010</v>
      </c>
      <c r="AL138">
        <v>680199</v>
      </c>
      <c r="AM138">
        <f t="shared" si="5"/>
        <v>97189</v>
      </c>
      <c r="AO138" t="s">
        <v>15</v>
      </c>
      <c r="AP138">
        <v>660200029</v>
      </c>
      <c r="AQ138" t="s">
        <v>176</v>
      </c>
      <c r="AR138" s="18">
        <v>49605</v>
      </c>
      <c r="AS138" s="18">
        <v>52303</v>
      </c>
      <c r="AT138" s="18">
        <f t="shared" si="4"/>
        <v>2698</v>
      </c>
    </row>
    <row r="139" spans="1:46" x14ac:dyDescent="0.35">
      <c r="A139" s="9" t="s">
        <v>5</v>
      </c>
      <c r="B139" s="9" t="s">
        <v>81</v>
      </c>
      <c r="C139" s="9">
        <v>50043801</v>
      </c>
      <c r="D139" s="9" t="s">
        <v>17</v>
      </c>
      <c r="E139" s="9">
        <v>10657</v>
      </c>
      <c r="F139" s="9">
        <v>377449</v>
      </c>
      <c r="G139" s="9">
        <v>34401</v>
      </c>
      <c r="H139" s="9">
        <v>11190</v>
      </c>
      <c r="I139" s="9">
        <v>373832</v>
      </c>
      <c r="J139" s="9">
        <v>32934</v>
      </c>
      <c r="L139" t="s">
        <v>12</v>
      </c>
      <c r="M139">
        <v>10000995</v>
      </c>
      <c r="N139" t="s">
        <v>88</v>
      </c>
      <c r="O139">
        <v>10005</v>
      </c>
      <c r="P139">
        <v>481768</v>
      </c>
      <c r="AF139" t="s">
        <v>12</v>
      </c>
      <c r="AG139">
        <v>130066201</v>
      </c>
      <c r="AH139" t="s">
        <v>101</v>
      </c>
      <c r="AI139">
        <v>4416</v>
      </c>
      <c r="AJ139">
        <v>4748</v>
      </c>
      <c r="AK139">
        <v>157934</v>
      </c>
      <c r="AL139">
        <v>160135</v>
      </c>
      <c r="AM139">
        <f t="shared" si="5"/>
        <v>2201</v>
      </c>
      <c r="AO139" t="s">
        <v>12</v>
      </c>
      <c r="AP139">
        <v>1000017</v>
      </c>
      <c r="AQ139" t="s">
        <v>291</v>
      </c>
      <c r="AR139" s="18">
        <v>132911</v>
      </c>
      <c r="AS139" s="18">
        <v>135546</v>
      </c>
      <c r="AT139" s="18">
        <f t="shared" si="4"/>
        <v>2635</v>
      </c>
    </row>
    <row r="140" spans="1:46" x14ac:dyDescent="0.35">
      <c r="A140" s="9" t="s">
        <v>25</v>
      </c>
      <c r="B140" s="9" t="s">
        <v>53</v>
      </c>
      <c r="C140" s="9">
        <v>460200036</v>
      </c>
      <c r="D140" s="9" t="s">
        <v>17</v>
      </c>
      <c r="E140" s="9">
        <v>1257</v>
      </c>
      <c r="F140" s="9">
        <v>24740</v>
      </c>
      <c r="G140" s="9">
        <v>2049</v>
      </c>
      <c r="H140" s="9">
        <v>1320</v>
      </c>
      <c r="I140" s="9">
        <v>26375</v>
      </c>
      <c r="J140" s="9">
        <v>2177</v>
      </c>
      <c r="L140" t="s">
        <v>12</v>
      </c>
      <c r="M140">
        <v>10001129</v>
      </c>
      <c r="N140" t="s">
        <v>387</v>
      </c>
      <c r="O140">
        <v>229</v>
      </c>
      <c r="P140">
        <v>43480</v>
      </c>
      <c r="AF140" t="s">
        <v>12</v>
      </c>
      <c r="AG140">
        <v>130077418</v>
      </c>
      <c r="AH140" t="s">
        <v>305</v>
      </c>
      <c r="AI140">
        <v>1279</v>
      </c>
      <c r="AJ140">
        <v>1279</v>
      </c>
      <c r="AK140">
        <v>56769</v>
      </c>
      <c r="AL140">
        <v>60813</v>
      </c>
      <c r="AM140">
        <f t="shared" si="5"/>
        <v>4044</v>
      </c>
      <c r="AO140" t="s">
        <v>15</v>
      </c>
      <c r="AP140">
        <v>250000072</v>
      </c>
      <c r="AQ140" t="s">
        <v>162</v>
      </c>
      <c r="AR140" s="18">
        <v>79905</v>
      </c>
      <c r="AS140" s="18">
        <v>82269</v>
      </c>
      <c r="AT140" s="18">
        <f t="shared" si="4"/>
        <v>2364</v>
      </c>
    </row>
    <row r="141" spans="1:46" x14ac:dyDescent="0.35">
      <c r="A141" s="9" t="s">
        <v>12</v>
      </c>
      <c r="B141" s="9" t="s">
        <v>30</v>
      </c>
      <c r="C141" s="9">
        <v>10064111</v>
      </c>
      <c r="D141" s="9" t="s">
        <v>17</v>
      </c>
      <c r="E141" s="9">
        <v>4648</v>
      </c>
      <c r="F141" s="9">
        <v>162972</v>
      </c>
      <c r="G141" s="9">
        <v>3791</v>
      </c>
      <c r="H141" s="9">
        <v>4880</v>
      </c>
      <c r="I141" s="9">
        <v>256896</v>
      </c>
      <c r="J141" s="9">
        <v>4151</v>
      </c>
      <c r="L141" t="s">
        <v>12</v>
      </c>
      <c r="M141">
        <v>10001535</v>
      </c>
      <c r="N141" t="s">
        <v>35</v>
      </c>
      <c r="O141">
        <v>258003</v>
      </c>
      <c r="P141">
        <v>7011058</v>
      </c>
      <c r="AF141" t="s">
        <v>12</v>
      </c>
      <c r="AG141">
        <v>130077419</v>
      </c>
      <c r="AH141" t="s">
        <v>226</v>
      </c>
      <c r="AI141">
        <v>128</v>
      </c>
      <c r="AJ141">
        <v>118</v>
      </c>
      <c r="AK141">
        <v>4288</v>
      </c>
      <c r="AL141">
        <v>3978</v>
      </c>
      <c r="AM141">
        <f t="shared" si="5"/>
        <v>-310</v>
      </c>
      <c r="AO141" t="s">
        <v>12</v>
      </c>
      <c r="AP141">
        <v>19477430</v>
      </c>
      <c r="AQ141" t="s">
        <v>187</v>
      </c>
      <c r="AR141" s="18">
        <v>29225</v>
      </c>
      <c r="AS141" s="18">
        <v>31585</v>
      </c>
      <c r="AT141" s="18">
        <f t="shared" si="4"/>
        <v>2360</v>
      </c>
    </row>
    <row r="142" spans="1:46" x14ac:dyDescent="0.35">
      <c r="A142" s="9" t="s">
        <v>25</v>
      </c>
      <c r="B142" s="9" t="s">
        <v>82</v>
      </c>
      <c r="C142" s="9">
        <v>90077428</v>
      </c>
      <c r="D142" s="9" t="s">
        <v>17</v>
      </c>
      <c r="E142" s="9">
        <v>2520</v>
      </c>
      <c r="F142" s="9">
        <v>80492</v>
      </c>
      <c r="G142" s="9">
        <v>3188</v>
      </c>
      <c r="H142" s="9">
        <v>2646</v>
      </c>
      <c r="I142" s="9">
        <v>94716</v>
      </c>
      <c r="J142" s="9">
        <v>3955</v>
      </c>
      <c r="L142" t="s">
        <v>12</v>
      </c>
      <c r="M142">
        <v>10001562</v>
      </c>
      <c r="N142" t="s">
        <v>352</v>
      </c>
      <c r="O142">
        <v>1212</v>
      </c>
      <c r="P142">
        <v>116461</v>
      </c>
      <c r="AF142" t="s">
        <v>12</v>
      </c>
      <c r="AG142">
        <v>130077420</v>
      </c>
      <c r="AH142" t="s">
        <v>288</v>
      </c>
      <c r="AI142">
        <v>2351</v>
      </c>
      <c r="AJ142">
        <v>2105</v>
      </c>
      <c r="AK142">
        <v>96995</v>
      </c>
      <c r="AL142">
        <v>101958</v>
      </c>
      <c r="AM142">
        <f t="shared" si="5"/>
        <v>4963</v>
      </c>
      <c r="AO142" t="s">
        <v>5</v>
      </c>
      <c r="AP142">
        <v>50000042</v>
      </c>
      <c r="AQ142" t="s">
        <v>359</v>
      </c>
      <c r="AR142" s="18">
        <v>53337</v>
      </c>
      <c r="AS142" s="18">
        <v>55620</v>
      </c>
      <c r="AT142" s="18">
        <f t="shared" si="4"/>
        <v>2283</v>
      </c>
    </row>
    <row r="143" spans="1:46" x14ac:dyDescent="0.35">
      <c r="A143" s="9" t="s">
        <v>12</v>
      </c>
      <c r="B143" s="9" t="s">
        <v>83</v>
      </c>
      <c r="C143" s="9">
        <v>19377430</v>
      </c>
      <c r="D143" s="9" t="s">
        <v>17</v>
      </c>
      <c r="E143" s="9">
        <v>649</v>
      </c>
      <c r="F143" s="9">
        <v>21751</v>
      </c>
      <c r="G143" s="9">
        <v>1657</v>
      </c>
      <c r="H143" s="9">
        <v>681</v>
      </c>
      <c r="I143" s="9">
        <v>20807</v>
      </c>
      <c r="J143" s="9">
        <v>1498</v>
      </c>
      <c r="L143" t="s">
        <v>12</v>
      </c>
      <c r="M143">
        <v>10001989</v>
      </c>
      <c r="N143" t="s">
        <v>221</v>
      </c>
      <c r="O143">
        <v>27551</v>
      </c>
      <c r="P143">
        <v>27551</v>
      </c>
      <c r="AF143" t="s">
        <v>12</v>
      </c>
      <c r="AG143">
        <v>130077421</v>
      </c>
      <c r="AH143" t="s">
        <v>377</v>
      </c>
      <c r="AI143">
        <v>465</v>
      </c>
      <c r="AJ143">
        <v>488</v>
      </c>
      <c r="AK143">
        <v>72136</v>
      </c>
      <c r="AL143">
        <v>78130</v>
      </c>
      <c r="AM143">
        <f t="shared" si="5"/>
        <v>5994</v>
      </c>
      <c r="AO143" t="s">
        <v>9</v>
      </c>
      <c r="AP143">
        <v>170077445</v>
      </c>
      <c r="AQ143" t="s">
        <v>210</v>
      </c>
      <c r="AR143" s="18">
        <v>37176</v>
      </c>
      <c r="AS143" s="18">
        <v>39459</v>
      </c>
      <c r="AT143" s="18">
        <f t="shared" si="4"/>
        <v>2283</v>
      </c>
    </row>
    <row r="144" spans="1:46" x14ac:dyDescent="0.35">
      <c r="A144" s="9" t="s">
        <v>25</v>
      </c>
      <c r="B144" s="9" t="s">
        <v>31</v>
      </c>
      <c r="C144" s="9">
        <v>90024101</v>
      </c>
      <c r="D144" s="9" t="s">
        <v>17</v>
      </c>
      <c r="E144" s="9">
        <v>3051</v>
      </c>
      <c r="F144" s="9">
        <v>118536</v>
      </c>
      <c r="G144" s="9">
        <v>4488</v>
      </c>
      <c r="H144" s="9">
        <v>2959</v>
      </c>
      <c r="I144" s="9">
        <v>123216</v>
      </c>
      <c r="J144" s="9">
        <v>4024</v>
      </c>
      <c r="L144" t="s">
        <v>12</v>
      </c>
      <c r="M144">
        <v>10011401</v>
      </c>
      <c r="N144" t="s">
        <v>70</v>
      </c>
      <c r="O144">
        <v>69559</v>
      </c>
      <c r="P144">
        <v>1486332</v>
      </c>
      <c r="AF144" t="s">
        <v>9</v>
      </c>
      <c r="AG144">
        <v>170000005</v>
      </c>
      <c r="AH144" t="s">
        <v>281</v>
      </c>
      <c r="AI144">
        <v>1636</v>
      </c>
      <c r="AJ144">
        <v>1442</v>
      </c>
      <c r="AK144">
        <v>68201</v>
      </c>
      <c r="AL144">
        <v>69672</v>
      </c>
      <c r="AM144">
        <f t="shared" si="5"/>
        <v>1471</v>
      </c>
      <c r="AO144" t="s">
        <v>12</v>
      </c>
      <c r="AP144">
        <v>130066201</v>
      </c>
      <c r="AQ144" t="s">
        <v>101</v>
      </c>
      <c r="AR144" s="18">
        <v>157934</v>
      </c>
      <c r="AS144" s="18">
        <v>160135</v>
      </c>
      <c r="AT144" s="18">
        <f t="shared" si="4"/>
        <v>2201</v>
      </c>
    </row>
    <row r="145" spans="1:46" x14ac:dyDescent="0.35">
      <c r="A145" s="9" t="s">
        <v>25</v>
      </c>
      <c r="B145" s="9" t="s">
        <v>57</v>
      </c>
      <c r="C145" s="9">
        <v>110000048</v>
      </c>
      <c r="D145" s="9" t="s">
        <v>17</v>
      </c>
      <c r="E145" s="9">
        <v>1982</v>
      </c>
      <c r="F145" s="9">
        <v>83729</v>
      </c>
      <c r="G145" s="9">
        <v>2303</v>
      </c>
      <c r="H145" s="9">
        <v>2081</v>
      </c>
      <c r="I145" s="9">
        <v>103621</v>
      </c>
      <c r="J145" s="9">
        <v>2328</v>
      </c>
      <c r="L145" t="s">
        <v>12</v>
      </c>
      <c r="M145">
        <v>10011803</v>
      </c>
      <c r="N145" t="s">
        <v>33</v>
      </c>
      <c r="O145">
        <v>226826</v>
      </c>
      <c r="P145">
        <v>23250282</v>
      </c>
      <c r="AF145" t="s">
        <v>9</v>
      </c>
      <c r="AG145">
        <v>170000007</v>
      </c>
      <c r="AH145" t="s">
        <v>296</v>
      </c>
      <c r="AI145">
        <v>1143</v>
      </c>
      <c r="AJ145">
        <v>1112.7272727272727</v>
      </c>
      <c r="AK145">
        <v>40745</v>
      </c>
      <c r="AL145">
        <v>39241</v>
      </c>
      <c r="AM145">
        <f t="shared" si="5"/>
        <v>-1504</v>
      </c>
      <c r="AO145" t="s">
        <v>12</v>
      </c>
      <c r="AP145">
        <v>10000114</v>
      </c>
      <c r="AQ145" t="s">
        <v>198</v>
      </c>
      <c r="AR145" s="18">
        <v>45096</v>
      </c>
      <c r="AS145" s="18">
        <v>47277</v>
      </c>
      <c r="AT145" s="18">
        <f t="shared" si="4"/>
        <v>2181</v>
      </c>
    </row>
    <row r="146" spans="1:46" x14ac:dyDescent="0.35">
      <c r="A146" s="9" t="s">
        <v>12</v>
      </c>
      <c r="B146" s="9" t="s">
        <v>84</v>
      </c>
      <c r="C146" s="9">
        <v>130024102</v>
      </c>
      <c r="D146" s="9" t="s">
        <v>17</v>
      </c>
      <c r="E146" s="9">
        <v>1600</v>
      </c>
      <c r="F146" s="9">
        <v>66314</v>
      </c>
      <c r="G146" s="9">
        <v>1860</v>
      </c>
      <c r="H146" s="9">
        <v>1155</v>
      </c>
      <c r="I146" s="9">
        <v>51650</v>
      </c>
      <c r="J146" s="9">
        <v>1136</v>
      </c>
      <c r="L146" t="s">
        <v>12</v>
      </c>
      <c r="M146">
        <v>10011804</v>
      </c>
      <c r="N146" t="s">
        <v>27</v>
      </c>
      <c r="O146">
        <v>384483</v>
      </c>
      <c r="P146">
        <v>14744129</v>
      </c>
      <c r="AF146" t="s">
        <v>9</v>
      </c>
      <c r="AG146">
        <v>170000162</v>
      </c>
      <c r="AH146" t="s">
        <v>314</v>
      </c>
      <c r="AI146">
        <v>1520</v>
      </c>
      <c r="AJ146">
        <v>1520</v>
      </c>
      <c r="AK146">
        <v>69579</v>
      </c>
      <c r="AL146">
        <v>72443</v>
      </c>
      <c r="AM146">
        <f t="shared" si="5"/>
        <v>2864</v>
      </c>
      <c r="AO146" t="s">
        <v>15</v>
      </c>
      <c r="AP146">
        <v>500200037</v>
      </c>
      <c r="AQ146" t="s">
        <v>173</v>
      </c>
      <c r="AR146" s="18">
        <v>44837</v>
      </c>
      <c r="AS146" s="18">
        <v>46997</v>
      </c>
      <c r="AT146" s="18">
        <f t="shared" si="4"/>
        <v>2160</v>
      </c>
    </row>
    <row r="147" spans="1:46" x14ac:dyDescent="0.35">
      <c r="A147" s="9" t="s">
        <v>9</v>
      </c>
      <c r="B147" s="9" t="s">
        <v>85</v>
      </c>
      <c r="C147" s="9">
        <v>270064101</v>
      </c>
      <c r="D147" s="9" t="s">
        <v>17</v>
      </c>
      <c r="E147" s="9">
        <v>0</v>
      </c>
      <c r="F147" s="9">
        <v>0</v>
      </c>
      <c r="G147" s="9">
        <v>0</v>
      </c>
      <c r="H147" s="9">
        <v>112</v>
      </c>
      <c r="I147" s="9">
        <v>4659</v>
      </c>
      <c r="J147" s="9">
        <v>87</v>
      </c>
      <c r="L147" t="s">
        <v>12</v>
      </c>
      <c r="M147">
        <v>10012202</v>
      </c>
      <c r="N147" t="s">
        <v>399</v>
      </c>
      <c r="O147">
        <v>152293</v>
      </c>
      <c r="P147">
        <v>2233554</v>
      </c>
      <c r="AF147" t="s">
        <v>9</v>
      </c>
      <c r="AG147">
        <v>170000192</v>
      </c>
      <c r="AH147" t="s">
        <v>134</v>
      </c>
      <c r="AI147">
        <v>2462</v>
      </c>
      <c r="AJ147">
        <v>2659</v>
      </c>
      <c r="AK147">
        <v>64763</v>
      </c>
      <c r="AL147">
        <v>72827</v>
      </c>
      <c r="AM147">
        <f t="shared" si="5"/>
        <v>8064</v>
      </c>
      <c r="AO147" t="s">
        <v>25</v>
      </c>
      <c r="AP147">
        <v>400200007</v>
      </c>
      <c r="AQ147" t="s">
        <v>248</v>
      </c>
      <c r="AR147" s="18">
        <v>42491</v>
      </c>
      <c r="AS147" s="18">
        <v>44610</v>
      </c>
      <c r="AT147" s="18">
        <f t="shared" si="4"/>
        <v>2119</v>
      </c>
    </row>
    <row r="148" spans="1:46" x14ac:dyDescent="0.35">
      <c r="A148" s="9" t="s">
        <v>9</v>
      </c>
      <c r="B148" s="9" t="s">
        <v>86</v>
      </c>
      <c r="C148" s="9">
        <v>900200054</v>
      </c>
      <c r="D148" s="9" t="s">
        <v>17</v>
      </c>
      <c r="E148" s="9">
        <v>1573</v>
      </c>
      <c r="F148" s="9">
        <v>35734</v>
      </c>
      <c r="G148" s="9">
        <v>2636</v>
      </c>
      <c r="H148" s="9">
        <v>1652</v>
      </c>
      <c r="I148" s="9">
        <v>33184</v>
      </c>
      <c r="J148" s="9">
        <v>2616</v>
      </c>
      <c r="L148" t="s">
        <v>12</v>
      </c>
      <c r="M148">
        <v>10019111</v>
      </c>
      <c r="N148" t="s">
        <v>215</v>
      </c>
      <c r="O148">
        <v>3893</v>
      </c>
      <c r="P148">
        <v>54629</v>
      </c>
      <c r="AF148" t="s">
        <v>9</v>
      </c>
      <c r="AG148">
        <v>170010601</v>
      </c>
      <c r="AH148" t="s">
        <v>339</v>
      </c>
      <c r="AI148">
        <v>10639</v>
      </c>
      <c r="AJ148">
        <v>10951</v>
      </c>
      <c r="AK148">
        <v>502187</v>
      </c>
      <c r="AL148">
        <v>559878</v>
      </c>
      <c r="AM148">
        <f t="shared" si="5"/>
        <v>57691</v>
      </c>
      <c r="AO148" t="s">
        <v>9</v>
      </c>
      <c r="AP148">
        <v>620200060</v>
      </c>
      <c r="AQ148" t="s">
        <v>93</v>
      </c>
      <c r="AR148" s="18">
        <v>29330</v>
      </c>
      <c r="AS148" s="18">
        <v>31409</v>
      </c>
      <c r="AT148" s="18">
        <f t="shared" si="4"/>
        <v>2079</v>
      </c>
    </row>
    <row r="149" spans="1:46" x14ac:dyDescent="0.35">
      <c r="A149" s="9" t="s">
        <v>12</v>
      </c>
      <c r="B149" s="9" t="s">
        <v>61</v>
      </c>
      <c r="C149" s="9">
        <v>10040307</v>
      </c>
      <c r="D149" s="9" t="s">
        <v>17</v>
      </c>
      <c r="E149" s="9">
        <v>322</v>
      </c>
      <c r="F149" s="9">
        <v>5632</v>
      </c>
      <c r="G149" s="9">
        <v>360</v>
      </c>
      <c r="H149" s="9">
        <v>338</v>
      </c>
      <c r="I149" s="9">
        <v>5913</v>
      </c>
      <c r="J149" s="9">
        <v>321</v>
      </c>
      <c r="L149" t="s">
        <v>12</v>
      </c>
      <c r="M149">
        <v>10020301</v>
      </c>
      <c r="N149" t="s">
        <v>43</v>
      </c>
      <c r="O149">
        <v>174362</v>
      </c>
      <c r="P149">
        <v>11937218</v>
      </c>
      <c r="AF149" t="s">
        <v>9</v>
      </c>
      <c r="AG149">
        <v>170020401</v>
      </c>
      <c r="AH149" t="s">
        <v>42</v>
      </c>
      <c r="AI149">
        <v>178865</v>
      </c>
      <c r="AJ149">
        <v>171516</v>
      </c>
      <c r="AK149">
        <v>4987038</v>
      </c>
      <c r="AL149">
        <v>4787348</v>
      </c>
      <c r="AM149">
        <f t="shared" si="5"/>
        <v>-199690</v>
      </c>
      <c r="AO149" t="s">
        <v>12</v>
      </c>
      <c r="AP149">
        <v>10077487</v>
      </c>
      <c r="AQ149" t="s">
        <v>244</v>
      </c>
      <c r="AR149" s="18">
        <v>41280</v>
      </c>
      <c r="AS149" s="18">
        <v>43344</v>
      </c>
      <c r="AT149" s="18">
        <f t="shared" si="4"/>
        <v>2064</v>
      </c>
    </row>
    <row r="150" spans="1:46" x14ac:dyDescent="0.35">
      <c r="A150" s="9" t="s">
        <v>12</v>
      </c>
      <c r="B150" s="9" t="s">
        <v>87</v>
      </c>
      <c r="C150" s="9">
        <v>10000535</v>
      </c>
      <c r="D150" s="9" t="s">
        <v>17</v>
      </c>
      <c r="E150" s="9">
        <v>284</v>
      </c>
      <c r="F150" s="9">
        <v>14586</v>
      </c>
      <c r="G150" s="9">
        <v>1255</v>
      </c>
      <c r="H150" s="9">
        <v>345</v>
      </c>
      <c r="I150" s="9">
        <v>18823</v>
      </c>
      <c r="J150" s="9">
        <v>1376</v>
      </c>
      <c r="L150" t="s">
        <v>12</v>
      </c>
      <c r="M150">
        <v>10020302</v>
      </c>
      <c r="N150" t="s">
        <v>44</v>
      </c>
      <c r="O150">
        <v>52135</v>
      </c>
      <c r="P150">
        <v>1504487</v>
      </c>
      <c r="AF150" t="s">
        <v>9</v>
      </c>
      <c r="AG150">
        <v>170024101</v>
      </c>
      <c r="AH150" t="s">
        <v>94</v>
      </c>
      <c r="AI150">
        <v>12307</v>
      </c>
      <c r="AJ150">
        <v>10512</v>
      </c>
      <c r="AK150">
        <v>287218</v>
      </c>
      <c r="AL150">
        <v>251544</v>
      </c>
      <c r="AM150">
        <f t="shared" si="5"/>
        <v>-35674</v>
      </c>
      <c r="AO150" t="s">
        <v>9</v>
      </c>
      <c r="AP150">
        <v>270065202</v>
      </c>
      <c r="AQ150" t="s">
        <v>343</v>
      </c>
      <c r="AR150" s="18">
        <v>47515</v>
      </c>
      <c r="AS150" s="18">
        <v>49457</v>
      </c>
      <c r="AT150" s="18">
        <f t="shared" si="4"/>
        <v>1942</v>
      </c>
    </row>
    <row r="151" spans="1:46" x14ac:dyDescent="0.35">
      <c r="A151" s="9" t="s">
        <v>15</v>
      </c>
      <c r="B151" s="9" t="s">
        <v>62</v>
      </c>
      <c r="C151" s="9">
        <v>660200027</v>
      </c>
      <c r="D151" s="9" t="s">
        <v>17</v>
      </c>
      <c r="E151" s="9">
        <v>1257</v>
      </c>
      <c r="F151" s="9">
        <v>22900</v>
      </c>
      <c r="G151" s="9">
        <v>2134</v>
      </c>
      <c r="H151" s="9">
        <v>1088</v>
      </c>
      <c r="I151" s="9">
        <v>21396</v>
      </c>
      <c r="J151" s="9">
        <v>1708</v>
      </c>
      <c r="L151" t="s">
        <v>12</v>
      </c>
      <c r="M151">
        <v>10021301</v>
      </c>
      <c r="N151" t="s">
        <v>184</v>
      </c>
      <c r="O151">
        <v>2435</v>
      </c>
      <c r="P151">
        <v>98931</v>
      </c>
      <c r="AF151" t="s">
        <v>9</v>
      </c>
      <c r="AG151">
        <v>170024104</v>
      </c>
      <c r="AH151" t="s">
        <v>75</v>
      </c>
      <c r="AI151">
        <v>28435</v>
      </c>
      <c r="AJ151">
        <v>27163</v>
      </c>
      <c r="AK151">
        <v>340781</v>
      </c>
      <c r="AL151">
        <v>324581</v>
      </c>
      <c r="AM151">
        <f t="shared" si="5"/>
        <v>-16200</v>
      </c>
      <c r="AO151" t="s">
        <v>25</v>
      </c>
      <c r="AP151">
        <v>90000115</v>
      </c>
      <c r="AQ151" t="s">
        <v>193</v>
      </c>
      <c r="AR151" s="18">
        <v>22339</v>
      </c>
      <c r="AS151" s="18">
        <v>24160</v>
      </c>
      <c r="AT151" s="18">
        <f t="shared" si="4"/>
        <v>1821</v>
      </c>
    </row>
    <row r="152" spans="1:46" x14ac:dyDescent="0.35">
      <c r="A152" s="9" t="s">
        <v>5</v>
      </c>
      <c r="B152" s="9" t="s">
        <v>64</v>
      </c>
      <c r="C152" s="9">
        <v>680200030</v>
      </c>
      <c r="D152" s="9" t="s">
        <v>17</v>
      </c>
      <c r="E152" s="9">
        <v>673</v>
      </c>
      <c r="F152" s="9">
        <v>13491</v>
      </c>
      <c r="G152" s="9">
        <v>930</v>
      </c>
      <c r="H152" s="9">
        <v>527</v>
      </c>
      <c r="I152" s="9">
        <v>10525</v>
      </c>
      <c r="J152" s="9">
        <v>808</v>
      </c>
      <c r="L152" t="s">
        <v>12</v>
      </c>
      <c r="M152">
        <v>10040307</v>
      </c>
      <c r="N152" t="s">
        <v>61</v>
      </c>
      <c r="O152">
        <v>84592</v>
      </c>
      <c r="P152">
        <v>4903970</v>
      </c>
      <c r="AF152" t="s">
        <v>9</v>
      </c>
      <c r="AG152">
        <v>170065204</v>
      </c>
      <c r="AH152" t="s">
        <v>107</v>
      </c>
      <c r="AI152">
        <v>14625</v>
      </c>
      <c r="AJ152">
        <v>14889</v>
      </c>
      <c r="AK152">
        <v>261615</v>
      </c>
      <c r="AL152">
        <v>257250</v>
      </c>
      <c r="AM152">
        <f t="shared" si="5"/>
        <v>-4365</v>
      </c>
      <c r="AO152" t="s">
        <v>5</v>
      </c>
      <c r="AP152">
        <v>50077478</v>
      </c>
      <c r="AQ152" t="s">
        <v>276</v>
      </c>
      <c r="AR152" s="18">
        <v>129463</v>
      </c>
      <c r="AS152" s="18">
        <v>131239</v>
      </c>
      <c r="AT152" s="18">
        <f t="shared" si="4"/>
        <v>1776</v>
      </c>
    </row>
    <row r="153" spans="1:46" x14ac:dyDescent="0.35">
      <c r="A153" s="9" t="s">
        <v>15</v>
      </c>
      <c r="B153" s="9" t="s">
        <v>16</v>
      </c>
      <c r="C153" s="9">
        <v>700200041</v>
      </c>
      <c r="D153" s="9" t="s">
        <v>17</v>
      </c>
      <c r="E153" s="9">
        <v>1264</v>
      </c>
      <c r="F153" s="9">
        <v>45808</v>
      </c>
      <c r="G153" s="9">
        <v>2199</v>
      </c>
      <c r="H153" s="9">
        <v>445</v>
      </c>
      <c r="I153" s="9">
        <v>16010</v>
      </c>
      <c r="J153" s="9">
        <v>600</v>
      </c>
      <c r="L153" t="s">
        <v>12</v>
      </c>
      <c r="M153">
        <v>10046201</v>
      </c>
      <c r="N153" t="s">
        <v>362</v>
      </c>
      <c r="O153">
        <v>10021</v>
      </c>
      <c r="P153">
        <v>170780</v>
      </c>
      <c r="AF153" t="s">
        <v>9</v>
      </c>
      <c r="AG153">
        <v>170077419</v>
      </c>
      <c r="AH153" t="s">
        <v>330</v>
      </c>
      <c r="AI153">
        <v>0</v>
      </c>
      <c r="AJ153">
        <v>0</v>
      </c>
      <c r="AK153">
        <v>0</v>
      </c>
      <c r="AL153">
        <v>0</v>
      </c>
      <c r="AM153">
        <f t="shared" si="5"/>
        <v>0</v>
      </c>
      <c r="AO153" t="s">
        <v>9</v>
      </c>
      <c r="AP153">
        <v>620200012</v>
      </c>
      <c r="AQ153" t="s">
        <v>247</v>
      </c>
      <c r="AR153" s="18">
        <v>29749</v>
      </c>
      <c r="AS153" s="18">
        <v>31235</v>
      </c>
      <c r="AT153" s="18">
        <f t="shared" si="4"/>
        <v>1486</v>
      </c>
    </row>
    <row r="154" spans="1:46" x14ac:dyDescent="0.35">
      <c r="A154" s="9" t="s">
        <v>15</v>
      </c>
      <c r="B154" s="9" t="s">
        <v>406</v>
      </c>
      <c r="C154" s="9">
        <v>380200004</v>
      </c>
      <c r="D154" s="9" t="s">
        <v>17</v>
      </c>
      <c r="E154" s="9">
        <v>720</v>
      </c>
      <c r="F154" s="9">
        <v>53859</v>
      </c>
      <c r="G154" s="9">
        <v>2359</v>
      </c>
      <c r="H154" s="9">
        <v>520</v>
      </c>
      <c r="I154" s="9">
        <v>60449</v>
      </c>
      <c r="J154" s="9">
        <v>3265</v>
      </c>
      <c r="L154" t="s">
        <v>12</v>
      </c>
      <c r="M154">
        <v>10054109</v>
      </c>
      <c r="N154" t="s">
        <v>118</v>
      </c>
      <c r="O154">
        <v>15090</v>
      </c>
      <c r="P154">
        <v>397379</v>
      </c>
      <c r="AF154" t="s">
        <v>9</v>
      </c>
      <c r="AG154">
        <v>170077420</v>
      </c>
      <c r="AH154" t="s">
        <v>239</v>
      </c>
      <c r="AI154">
        <v>730</v>
      </c>
      <c r="AJ154">
        <v>775</v>
      </c>
      <c r="AK154">
        <v>53743</v>
      </c>
      <c r="AL154">
        <v>57056</v>
      </c>
      <c r="AM154">
        <f t="shared" si="5"/>
        <v>3313</v>
      </c>
      <c r="AO154" t="s">
        <v>9</v>
      </c>
      <c r="AP154">
        <v>170000005</v>
      </c>
      <c r="AQ154" t="s">
        <v>281</v>
      </c>
      <c r="AR154" s="18">
        <v>68201</v>
      </c>
      <c r="AS154" s="18">
        <v>69672</v>
      </c>
      <c r="AT154" s="18">
        <f t="shared" si="4"/>
        <v>1471</v>
      </c>
    </row>
    <row r="155" spans="1:46" x14ac:dyDescent="0.35">
      <c r="A155" s="9" t="s">
        <v>12</v>
      </c>
      <c r="B155" s="9" t="s">
        <v>88</v>
      </c>
      <c r="C155" s="9">
        <v>10000995</v>
      </c>
      <c r="D155" s="9" t="s">
        <v>17</v>
      </c>
      <c r="E155" s="9">
        <v>812</v>
      </c>
      <c r="F155" s="9">
        <v>41230</v>
      </c>
      <c r="G155" s="9">
        <v>806</v>
      </c>
      <c r="H155" s="9">
        <v>255</v>
      </c>
      <c r="I155" s="9">
        <v>15094</v>
      </c>
      <c r="J155" s="9">
        <v>204</v>
      </c>
      <c r="L155" t="s">
        <v>12</v>
      </c>
      <c r="M155">
        <v>10054114</v>
      </c>
      <c r="N155" t="s">
        <v>102</v>
      </c>
      <c r="O155">
        <v>18265</v>
      </c>
      <c r="P155">
        <v>571593</v>
      </c>
      <c r="AF155" t="s">
        <v>9</v>
      </c>
      <c r="AG155">
        <v>170077421</v>
      </c>
      <c r="AH155" t="s">
        <v>332</v>
      </c>
      <c r="AI155">
        <v>0</v>
      </c>
      <c r="AJ155">
        <v>0</v>
      </c>
      <c r="AK155">
        <v>0</v>
      </c>
      <c r="AL155">
        <v>0</v>
      </c>
      <c r="AM155">
        <f t="shared" si="5"/>
        <v>0</v>
      </c>
      <c r="AO155" t="s">
        <v>5</v>
      </c>
      <c r="AP155">
        <v>680200001</v>
      </c>
      <c r="AQ155" t="s">
        <v>261</v>
      </c>
      <c r="AR155" s="18">
        <v>97916</v>
      </c>
      <c r="AS155" s="18">
        <v>99373</v>
      </c>
      <c r="AT155" s="18">
        <f t="shared" si="4"/>
        <v>1457</v>
      </c>
    </row>
    <row r="156" spans="1:46" x14ac:dyDescent="0.35">
      <c r="A156" s="9" t="s">
        <v>25</v>
      </c>
      <c r="B156" s="9" t="s">
        <v>32</v>
      </c>
      <c r="C156" s="9">
        <v>740200008</v>
      </c>
      <c r="D156" s="9" t="s">
        <v>17</v>
      </c>
      <c r="E156" s="9">
        <v>1618</v>
      </c>
      <c r="F156" s="9">
        <v>67879</v>
      </c>
      <c r="G156" s="9">
        <v>2618</v>
      </c>
      <c r="H156" s="9">
        <v>1699</v>
      </c>
      <c r="I156" s="9">
        <v>73146</v>
      </c>
      <c r="J156" s="9">
        <v>2487</v>
      </c>
      <c r="L156" t="s">
        <v>12</v>
      </c>
      <c r="M156">
        <v>10054211</v>
      </c>
      <c r="N156" t="s">
        <v>46</v>
      </c>
      <c r="O156">
        <v>57099</v>
      </c>
      <c r="P156">
        <v>2353058</v>
      </c>
      <c r="AF156" t="s">
        <v>9</v>
      </c>
      <c r="AG156">
        <v>170077426</v>
      </c>
      <c r="AH156" t="s">
        <v>334</v>
      </c>
      <c r="AI156">
        <v>0</v>
      </c>
      <c r="AJ156">
        <v>0</v>
      </c>
      <c r="AK156">
        <v>0</v>
      </c>
      <c r="AL156">
        <v>0</v>
      </c>
      <c r="AM156">
        <f t="shared" si="5"/>
        <v>0</v>
      </c>
      <c r="AO156" t="s">
        <v>12</v>
      </c>
      <c r="AP156">
        <v>130024102</v>
      </c>
      <c r="AQ156" t="s">
        <v>84</v>
      </c>
      <c r="AR156" s="18">
        <v>656441</v>
      </c>
      <c r="AS156" s="18">
        <v>657861</v>
      </c>
      <c r="AT156" s="18">
        <f t="shared" si="4"/>
        <v>1420</v>
      </c>
    </row>
    <row r="157" spans="1:46" x14ac:dyDescent="0.35">
      <c r="A157" s="9" t="s">
        <v>12</v>
      </c>
      <c r="B157" s="9" t="s">
        <v>89</v>
      </c>
      <c r="C157" s="9">
        <v>801000013</v>
      </c>
      <c r="D157" s="9" t="s">
        <v>17</v>
      </c>
      <c r="E157" s="9">
        <v>433</v>
      </c>
      <c r="F157" s="9">
        <v>27622</v>
      </c>
      <c r="G157" s="9">
        <v>443</v>
      </c>
      <c r="H157" s="9">
        <v>455</v>
      </c>
      <c r="I157" s="9">
        <v>38670</v>
      </c>
      <c r="J157" s="9">
        <v>496</v>
      </c>
      <c r="L157" t="s">
        <v>12</v>
      </c>
      <c r="M157">
        <v>10060302</v>
      </c>
      <c r="N157" t="s">
        <v>236</v>
      </c>
      <c r="O157">
        <v>291</v>
      </c>
      <c r="P157">
        <v>5090</v>
      </c>
      <c r="AF157" t="s">
        <v>9</v>
      </c>
      <c r="AG157">
        <v>170077441</v>
      </c>
      <c r="AH157" t="s">
        <v>127</v>
      </c>
      <c r="AI157">
        <v>2153</v>
      </c>
      <c r="AJ157">
        <v>2023</v>
      </c>
      <c r="AK157">
        <v>56860</v>
      </c>
      <c r="AL157">
        <v>55378</v>
      </c>
      <c r="AM157">
        <f t="shared" si="5"/>
        <v>-1482</v>
      </c>
      <c r="AO157" t="s">
        <v>15</v>
      </c>
      <c r="AP157">
        <v>961600011</v>
      </c>
      <c r="AQ157" t="s">
        <v>207</v>
      </c>
      <c r="AR157" s="18">
        <v>17769</v>
      </c>
      <c r="AS157" s="18">
        <v>19183</v>
      </c>
      <c r="AT157" s="18">
        <f t="shared" si="4"/>
        <v>1414</v>
      </c>
    </row>
    <row r="158" spans="1:46" x14ac:dyDescent="0.35">
      <c r="A158" s="9" t="s">
        <v>12</v>
      </c>
      <c r="B158" s="9" t="s">
        <v>33</v>
      </c>
      <c r="C158" s="9">
        <v>10011803</v>
      </c>
      <c r="D158" s="9" t="s">
        <v>17</v>
      </c>
      <c r="E158" s="9">
        <v>4280</v>
      </c>
      <c r="F158" s="9">
        <v>199693</v>
      </c>
      <c r="G158" s="9">
        <v>2931</v>
      </c>
      <c r="H158" s="9">
        <v>3067</v>
      </c>
      <c r="I158" s="9">
        <v>160488</v>
      </c>
      <c r="J158" s="9">
        <v>1824</v>
      </c>
      <c r="L158" t="s">
        <v>12</v>
      </c>
      <c r="M158">
        <v>10064024</v>
      </c>
      <c r="N158" t="s">
        <v>217</v>
      </c>
      <c r="O158">
        <v>4602.454545454546</v>
      </c>
      <c r="P158">
        <v>1314949</v>
      </c>
      <c r="AF158" t="s">
        <v>9</v>
      </c>
      <c r="AG158">
        <v>170077444</v>
      </c>
      <c r="AH158" t="s">
        <v>307</v>
      </c>
      <c r="AI158">
        <v>2206</v>
      </c>
      <c r="AJ158">
        <v>2206</v>
      </c>
      <c r="AK158">
        <v>84792</v>
      </c>
      <c r="AL158">
        <v>79487</v>
      </c>
      <c r="AM158">
        <f t="shared" si="5"/>
        <v>-5305</v>
      </c>
      <c r="AO158" t="s">
        <v>9</v>
      </c>
      <c r="AP158">
        <v>880200089</v>
      </c>
      <c r="AQ158" t="s">
        <v>167</v>
      </c>
      <c r="AR158" s="18">
        <v>39958</v>
      </c>
      <c r="AS158" s="18">
        <v>41174</v>
      </c>
      <c r="AT158" s="18">
        <f t="shared" si="4"/>
        <v>1216</v>
      </c>
    </row>
    <row r="159" spans="1:46" x14ac:dyDescent="0.35">
      <c r="A159" s="9" t="s">
        <v>9</v>
      </c>
      <c r="B159" s="9" t="s">
        <v>90</v>
      </c>
      <c r="C159" s="9">
        <v>170077455</v>
      </c>
      <c r="D159" s="9" t="s">
        <v>17</v>
      </c>
      <c r="E159" s="9">
        <v>1529</v>
      </c>
      <c r="F159" s="9">
        <v>45321</v>
      </c>
      <c r="G159" s="9">
        <v>2488</v>
      </c>
      <c r="H159" s="9">
        <v>1189</v>
      </c>
      <c r="I159" s="9">
        <v>35238</v>
      </c>
      <c r="J159" s="9">
        <v>1605</v>
      </c>
      <c r="L159" t="s">
        <v>12</v>
      </c>
      <c r="M159">
        <v>10064025</v>
      </c>
      <c r="N159" t="s">
        <v>76</v>
      </c>
      <c r="O159">
        <v>2631</v>
      </c>
      <c r="P159">
        <v>203795</v>
      </c>
      <c r="AF159" t="s">
        <v>9</v>
      </c>
      <c r="AG159">
        <v>170077445</v>
      </c>
      <c r="AH159" t="s">
        <v>210</v>
      </c>
      <c r="AI159">
        <v>1387</v>
      </c>
      <c r="AJ159">
        <v>1475</v>
      </c>
      <c r="AK159">
        <v>37176</v>
      </c>
      <c r="AL159">
        <v>39459</v>
      </c>
      <c r="AM159">
        <f t="shared" si="5"/>
        <v>2283</v>
      </c>
      <c r="AO159" t="s">
        <v>12</v>
      </c>
      <c r="AP159">
        <v>19477410</v>
      </c>
      <c r="AQ159" t="s">
        <v>254</v>
      </c>
      <c r="AR159" s="18">
        <v>74639</v>
      </c>
      <c r="AS159" s="18">
        <v>75841</v>
      </c>
      <c r="AT159" s="18">
        <f t="shared" si="4"/>
        <v>1202</v>
      </c>
    </row>
    <row r="160" spans="1:46" x14ac:dyDescent="0.35">
      <c r="A160" s="9" t="s">
        <v>5</v>
      </c>
      <c r="B160" s="9" t="s">
        <v>65</v>
      </c>
      <c r="C160" s="9">
        <v>760200002</v>
      </c>
      <c r="D160" s="9" t="s">
        <v>17</v>
      </c>
      <c r="E160" s="9">
        <v>250</v>
      </c>
      <c r="F160" s="9">
        <v>9067</v>
      </c>
      <c r="G160" s="9">
        <v>292</v>
      </c>
      <c r="H160" s="9">
        <v>263</v>
      </c>
      <c r="I160" s="9">
        <v>8920</v>
      </c>
      <c r="J160" s="9">
        <v>427</v>
      </c>
      <c r="L160" t="s">
        <v>12</v>
      </c>
      <c r="M160">
        <v>10064103</v>
      </c>
      <c r="N160" t="s">
        <v>122</v>
      </c>
      <c r="O160">
        <v>21798</v>
      </c>
      <c r="P160">
        <v>586343</v>
      </c>
      <c r="AF160" t="s">
        <v>9</v>
      </c>
      <c r="AG160">
        <v>170077455</v>
      </c>
      <c r="AH160" t="s">
        <v>90</v>
      </c>
      <c r="AI160">
        <v>1529</v>
      </c>
      <c r="AJ160">
        <v>1189</v>
      </c>
      <c r="AK160">
        <v>45321</v>
      </c>
      <c r="AL160">
        <v>35238</v>
      </c>
      <c r="AM160">
        <f t="shared" si="5"/>
        <v>-10083</v>
      </c>
      <c r="AO160" t="s">
        <v>12</v>
      </c>
      <c r="AP160">
        <v>801200021</v>
      </c>
      <c r="AQ160" t="s">
        <v>242</v>
      </c>
      <c r="AR160" s="18">
        <v>22924</v>
      </c>
      <c r="AS160" s="18">
        <v>24080</v>
      </c>
      <c r="AT160" s="18">
        <f t="shared" si="4"/>
        <v>1156</v>
      </c>
    </row>
    <row r="161" spans="1:46" x14ac:dyDescent="0.35">
      <c r="A161" s="9" t="s">
        <v>5</v>
      </c>
      <c r="B161" s="9" t="s">
        <v>67</v>
      </c>
      <c r="C161" s="9">
        <v>210020301</v>
      </c>
      <c r="D161" s="9" t="s">
        <v>17</v>
      </c>
      <c r="E161" s="9">
        <v>4703</v>
      </c>
      <c r="F161" s="9">
        <v>101479</v>
      </c>
      <c r="G161" s="9">
        <v>7906</v>
      </c>
      <c r="H161" s="9">
        <v>2151</v>
      </c>
      <c r="I161" s="9">
        <v>45767</v>
      </c>
      <c r="J161" s="9">
        <v>3112</v>
      </c>
      <c r="L161" t="s">
        <v>12</v>
      </c>
      <c r="M161">
        <v>10064111</v>
      </c>
      <c r="N161" t="s">
        <v>30</v>
      </c>
      <c r="O161">
        <v>121153</v>
      </c>
      <c r="P161">
        <v>5289682</v>
      </c>
      <c r="AF161" t="s">
        <v>5</v>
      </c>
      <c r="AG161">
        <v>210000005</v>
      </c>
      <c r="AH161" t="s">
        <v>253</v>
      </c>
      <c r="AI161">
        <v>3000</v>
      </c>
      <c r="AJ161">
        <v>3150</v>
      </c>
      <c r="AK161">
        <v>86619</v>
      </c>
      <c r="AL161">
        <v>92522</v>
      </c>
      <c r="AM161">
        <f t="shared" si="5"/>
        <v>5903</v>
      </c>
      <c r="AO161" t="s">
        <v>15</v>
      </c>
      <c r="AP161">
        <v>941600032</v>
      </c>
      <c r="AQ161" t="s">
        <v>388</v>
      </c>
      <c r="AR161" s="18">
        <v>11315</v>
      </c>
      <c r="AS161" s="18">
        <v>12455</v>
      </c>
      <c r="AT161" s="18">
        <f t="shared" si="4"/>
        <v>1140</v>
      </c>
    </row>
    <row r="162" spans="1:46" x14ac:dyDescent="0.35">
      <c r="A162" s="9" t="s">
        <v>12</v>
      </c>
      <c r="B162" s="9" t="s">
        <v>43</v>
      </c>
      <c r="C162" s="9">
        <v>10020301</v>
      </c>
      <c r="D162" s="9" t="s">
        <v>17</v>
      </c>
      <c r="E162" s="9">
        <v>12286</v>
      </c>
      <c r="F162" s="9">
        <v>427885</v>
      </c>
      <c r="G162" s="9">
        <v>14927</v>
      </c>
      <c r="H162" s="9">
        <v>12900</v>
      </c>
      <c r="I162" s="9">
        <v>578834</v>
      </c>
      <c r="J162" s="9">
        <v>13897</v>
      </c>
      <c r="L162" t="s">
        <v>12</v>
      </c>
      <c r="M162">
        <v>10064114</v>
      </c>
      <c r="N162" t="s">
        <v>79</v>
      </c>
      <c r="O162">
        <v>136809</v>
      </c>
      <c r="P162">
        <v>3808778</v>
      </c>
      <c r="AF162" t="s">
        <v>5</v>
      </c>
      <c r="AG162">
        <v>210000007</v>
      </c>
      <c r="AH162" t="s">
        <v>335</v>
      </c>
      <c r="AI162">
        <v>0</v>
      </c>
      <c r="AJ162">
        <v>0</v>
      </c>
      <c r="AK162">
        <v>0</v>
      </c>
      <c r="AL162">
        <v>0</v>
      </c>
      <c r="AM162">
        <f t="shared" si="5"/>
        <v>0</v>
      </c>
      <c r="AO162" t="s">
        <v>9</v>
      </c>
      <c r="AP162">
        <v>641000009</v>
      </c>
      <c r="AQ162" t="s">
        <v>171</v>
      </c>
      <c r="AR162" s="18">
        <v>8671</v>
      </c>
      <c r="AS162" s="18">
        <v>9799</v>
      </c>
      <c r="AT162" s="18">
        <f t="shared" si="4"/>
        <v>1128</v>
      </c>
    </row>
    <row r="163" spans="1:46" x14ac:dyDescent="0.35">
      <c r="A163" s="9" t="s">
        <v>12</v>
      </c>
      <c r="B163" s="9" t="s">
        <v>34</v>
      </c>
      <c r="C163" s="9">
        <v>10000234</v>
      </c>
      <c r="D163" s="9" t="s">
        <v>17</v>
      </c>
      <c r="E163" s="9">
        <v>11377</v>
      </c>
      <c r="F163" s="9">
        <v>365845</v>
      </c>
      <c r="G163" s="9">
        <v>7107</v>
      </c>
      <c r="H163" s="9">
        <v>6537</v>
      </c>
      <c r="I163" s="9">
        <v>449384</v>
      </c>
      <c r="J163" s="9">
        <v>4931</v>
      </c>
      <c r="L163" t="s">
        <v>12</v>
      </c>
      <c r="M163">
        <v>10064120</v>
      </c>
      <c r="N163" t="s">
        <v>13</v>
      </c>
      <c r="O163">
        <v>557890</v>
      </c>
      <c r="P163">
        <v>19899065</v>
      </c>
      <c r="AF163" t="s">
        <v>5</v>
      </c>
      <c r="AG163">
        <v>210000008</v>
      </c>
      <c r="AH163" t="s">
        <v>372</v>
      </c>
      <c r="AI163">
        <v>2700</v>
      </c>
      <c r="AJ163">
        <v>2835</v>
      </c>
      <c r="AK163">
        <v>127372</v>
      </c>
      <c r="AL163">
        <v>155247</v>
      </c>
      <c r="AM163">
        <f t="shared" si="5"/>
        <v>27875</v>
      </c>
      <c r="AO163" t="s">
        <v>25</v>
      </c>
      <c r="AP163">
        <v>90000019</v>
      </c>
      <c r="AQ163" t="s">
        <v>235</v>
      </c>
      <c r="AR163" s="18">
        <v>7013</v>
      </c>
      <c r="AS163" s="18">
        <v>8115</v>
      </c>
      <c r="AT163" s="18">
        <f t="shared" si="4"/>
        <v>1102</v>
      </c>
    </row>
    <row r="164" spans="1:46" x14ac:dyDescent="0.35">
      <c r="A164" s="9" t="s">
        <v>12</v>
      </c>
      <c r="B164" s="9" t="s">
        <v>35</v>
      </c>
      <c r="C164" s="9">
        <v>10001535</v>
      </c>
      <c r="D164" s="9" t="s">
        <v>17</v>
      </c>
      <c r="E164" s="9">
        <v>6308</v>
      </c>
      <c r="F164" s="9">
        <v>230839</v>
      </c>
      <c r="G164" s="9">
        <v>10804</v>
      </c>
      <c r="H164" s="9">
        <v>5442</v>
      </c>
      <c r="I164" s="9">
        <v>203302</v>
      </c>
      <c r="J164" s="9">
        <v>8715</v>
      </c>
      <c r="L164" t="s">
        <v>12</v>
      </c>
      <c r="M164">
        <v>10064801</v>
      </c>
      <c r="N164" t="s">
        <v>78</v>
      </c>
      <c r="O164">
        <v>18176</v>
      </c>
      <c r="P164">
        <v>2546083</v>
      </c>
      <c r="AF164" t="s">
        <v>5</v>
      </c>
      <c r="AG164">
        <v>210000010</v>
      </c>
      <c r="AH164" t="s">
        <v>38</v>
      </c>
      <c r="AI164">
        <v>1181</v>
      </c>
      <c r="AJ164">
        <v>1263</v>
      </c>
      <c r="AK164">
        <v>47996</v>
      </c>
      <c r="AL164">
        <v>48739</v>
      </c>
      <c r="AM164">
        <f t="shared" si="5"/>
        <v>743</v>
      </c>
      <c r="AO164" t="s">
        <v>5</v>
      </c>
      <c r="AP164">
        <v>50000040</v>
      </c>
      <c r="AQ164" t="s">
        <v>189</v>
      </c>
      <c r="AR164" s="18">
        <v>27386</v>
      </c>
      <c r="AS164" s="18">
        <v>28404</v>
      </c>
      <c r="AT164" s="18">
        <f t="shared" si="4"/>
        <v>1018</v>
      </c>
    </row>
    <row r="165" spans="1:46" x14ac:dyDescent="0.35">
      <c r="A165" s="9" t="s">
        <v>9</v>
      </c>
      <c r="B165" s="9" t="s">
        <v>68</v>
      </c>
      <c r="C165" s="9">
        <v>840200047</v>
      </c>
      <c r="D165" s="9" t="s">
        <v>17</v>
      </c>
      <c r="E165" s="9">
        <v>227</v>
      </c>
      <c r="F165" s="9">
        <v>8058</v>
      </c>
      <c r="G165" s="9">
        <v>312</v>
      </c>
      <c r="H165" s="9">
        <v>238</v>
      </c>
      <c r="I165" s="9">
        <v>7701</v>
      </c>
      <c r="J165" s="9">
        <v>301</v>
      </c>
      <c r="L165" t="s">
        <v>12</v>
      </c>
      <c r="M165">
        <v>10065214</v>
      </c>
      <c r="N165" t="s">
        <v>192</v>
      </c>
      <c r="O165">
        <v>359</v>
      </c>
      <c r="P165">
        <v>5994</v>
      </c>
      <c r="AF165" t="s">
        <v>5</v>
      </c>
      <c r="AG165">
        <v>210000013</v>
      </c>
      <c r="AH165" t="s">
        <v>340</v>
      </c>
      <c r="AI165">
        <v>0</v>
      </c>
      <c r="AJ165">
        <v>0</v>
      </c>
      <c r="AK165">
        <v>0</v>
      </c>
      <c r="AL165">
        <v>0</v>
      </c>
      <c r="AM165">
        <f t="shared" si="5"/>
        <v>0</v>
      </c>
      <c r="AO165" t="s">
        <v>12</v>
      </c>
      <c r="AP165">
        <v>19177463</v>
      </c>
      <c r="AQ165" t="s">
        <v>275</v>
      </c>
      <c r="AR165" s="18">
        <v>37014</v>
      </c>
      <c r="AS165" s="18">
        <v>37990</v>
      </c>
      <c r="AT165" s="18">
        <f t="shared" si="4"/>
        <v>976</v>
      </c>
    </row>
    <row r="166" spans="1:46" x14ac:dyDescent="0.35">
      <c r="A166" s="9" t="s">
        <v>12</v>
      </c>
      <c r="B166" s="9" t="s">
        <v>91</v>
      </c>
      <c r="C166" s="9">
        <v>130064003</v>
      </c>
      <c r="D166" s="9" t="s">
        <v>17</v>
      </c>
      <c r="E166" s="9">
        <v>185</v>
      </c>
      <c r="F166" s="9">
        <v>10226</v>
      </c>
      <c r="G166" s="9">
        <v>213</v>
      </c>
      <c r="H166" s="9">
        <v>194</v>
      </c>
      <c r="I166" s="9">
        <v>10226</v>
      </c>
      <c r="J166" s="9">
        <v>207</v>
      </c>
      <c r="L166" t="s">
        <v>12</v>
      </c>
      <c r="M166">
        <v>10069102</v>
      </c>
      <c r="N166" t="s">
        <v>137</v>
      </c>
      <c r="O166">
        <v>2983</v>
      </c>
      <c r="P166">
        <v>96919</v>
      </c>
      <c r="AF166" t="s">
        <v>5</v>
      </c>
      <c r="AG166">
        <v>210000053</v>
      </c>
      <c r="AH166" t="s">
        <v>331</v>
      </c>
      <c r="AI166">
        <v>0</v>
      </c>
      <c r="AJ166">
        <v>0</v>
      </c>
      <c r="AK166">
        <v>0</v>
      </c>
      <c r="AL166">
        <v>0</v>
      </c>
      <c r="AM166">
        <f t="shared" si="5"/>
        <v>0</v>
      </c>
      <c r="AO166" t="s">
        <v>25</v>
      </c>
      <c r="AP166">
        <v>460200043</v>
      </c>
      <c r="AQ166" t="s">
        <v>158</v>
      </c>
      <c r="AR166" s="18">
        <v>15010</v>
      </c>
      <c r="AS166" s="18">
        <v>15962</v>
      </c>
      <c r="AT166" s="18">
        <f t="shared" si="4"/>
        <v>952</v>
      </c>
    </row>
    <row r="167" spans="1:46" x14ac:dyDescent="0.35">
      <c r="A167" s="9" t="s">
        <v>12</v>
      </c>
      <c r="B167" s="9" t="s">
        <v>92</v>
      </c>
      <c r="C167" s="9">
        <v>801400002</v>
      </c>
      <c r="D167" s="9" t="s">
        <v>17</v>
      </c>
      <c r="E167" s="9">
        <v>67</v>
      </c>
      <c r="F167" s="9">
        <v>2484</v>
      </c>
      <c r="G167" s="9">
        <v>125</v>
      </c>
      <c r="H167" s="9">
        <v>70</v>
      </c>
      <c r="I167" s="9">
        <v>2183</v>
      </c>
      <c r="J167" s="9">
        <v>106</v>
      </c>
      <c r="L167" t="s">
        <v>12</v>
      </c>
      <c r="M167">
        <v>10077476</v>
      </c>
      <c r="N167" t="s">
        <v>259</v>
      </c>
      <c r="O167">
        <v>3971</v>
      </c>
      <c r="P167">
        <v>137535</v>
      </c>
      <c r="AF167" t="s">
        <v>5</v>
      </c>
      <c r="AG167">
        <v>210020301</v>
      </c>
      <c r="AH167" t="s">
        <v>67</v>
      </c>
      <c r="AI167">
        <v>137325</v>
      </c>
      <c r="AJ167">
        <v>129823</v>
      </c>
      <c r="AK167">
        <v>5418359</v>
      </c>
      <c r="AL167">
        <v>5118352</v>
      </c>
      <c r="AM167">
        <f t="shared" si="5"/>
        <v>-300007</v>
      </c>
      <c r="AO167" t="s">
        <v>12</v>
      </c>
      <c r="AP167">
        <v>19377452</v>
      </c>
      <c r="AQ167" t="s">
        <v>257</v>
      </c>
      <c r="AR167" s="18">
        <v>51488</v>
      </c>
      <c r="AS167" s="18">
        <v>52423</v>
      </c>
      <c r="AT167" s="18">
        <f t="shared" si="4"/>
        <v>935</v>
      </c>
    </row>
    <row r="168" spans="1:46" x14ac:dyDescent="0.35">
      <c r="A168" s="9" t="s">
        <v>9</v>
      </c>
      <c r="B168" s="9" t="s">
        <v>93</v>
      </c>
      <c r="C168" s="9">
        <v>620200060</v>
      </c>
      <c r="D168" s="9" t="s">
        <v>17</v>
      </c>
      <c r="E168" s="9">
        <v>822</v>
      </c>
      <c r="F168" s="9">
        <v>29330</v>
      </c>
      <c r="G168" s="9">
        <v>1508</v>
      </c>
      <c r="H168" s="9">
        <v>863</v>
      </c>
      <c r="I168" s="9">
        <v>31409</v>
      </c>
      <c r="J168" s="9">
        <v>1162</v>
      </c>
      <c r="L168" t="s">
        <v>12</v>
      </c>
      <c r="M168">
        <v>10077485</v>
      </c>
      <c r="N168" t="s">
        <v>164</v>
      </c>
      <c r="O168">
        <v>1479</v>
      </c>
      <c r="P168">
        <v>26260</v>
      </c>
      <c r="AF168" t="s">
        <v>5</v>
      </c>
      <c r="AG168">
        <v>210077412</v>
      </c>
      <c r="AH168" t="s">
        <v>148</v>
      </c>
      <c r="AI168">
        <v>3710</v>
      </c>
      <c r="AJ168">
        <v>3652</v>
      </c>
      <c r="AK168">
        <v>62396</v>
      </c>
      <c r="AL168">
        <v>66982</v>
      </c>
      <c r="AM168">
        <f t="shared" si="5"/>
        <v>4586</v>
      </c>
      <c r="AO168" t="s">
        <v>12</v>
      </c>
      <c r="AP168">
        <v>19367401</v>
      </c>
      <c r="AQ168" t="s">
        <v>104</v>
      </c>
      <c r="AR168" s="18">
        <v>16704</v>
      </c>
      <c r="AS168" s="18">
        <v>17578</v>
      </c>
      <c r="AT168" s="18">
        <f t="shared" si="4"/>
        <v>874</v>
      </c>
    </row>
    <row r="169" spans="1:46" x14ac:dyDescent="0.35">
      <c r="A169" s="9" t="s">
        <v>12</v>
      </c>
      <c r="B169" s="9" t="s">
        <v>19</v>
      </c>
      <c r="C169" s="9">
        <v>801600003</v>
      </c>
      <c r="D169" s="9" t="s">
        <v>17</v>
      </c>
      <c r="E169" s="9">
        <v>1266</v>
      </c>
      <c r="F169" s="9">
        <v>62984</v>
      </c>
      <c r="G169" s="9">
        <v>1520</v>
      </c>
      <c r="H169" s="9">
        <v>1329</v>
      </c>
      <c r="I169" s="9">
        <v>66087</v>
      </c>
      <c r="J169" s="9">
        <v>1721</v>
      </c>
      <c r="L169" t="s">
        <v>12</v>
      </c>
      <c r="M169">
        <v>10077486</v>
      </c>
      <c r="N169" t="s">
        <v>157</v>
      </c>
      <c r="O169">
        <v>1911</v>
      </c>
      <c r="P169">
        <v>31910</v>
      </c>
      <c r="AF169" t="s">
        <v>5</v>
      </c>
      <c r="AG169">
        <v>210077421</v>
      </c>
      <c r="AH169" t="s">
        <v>252</v>
      </c>
      <c r="AI169">
        <v>1379</v>
      </c>
      <c r="AJ169">
        <v>1428</v>
      </c>
      <c r="AK169">
        <v>38725</v>
      </c>
      <c r="AL169">
        <v>41845</v>
      </c>
      <c r="AM169">
        <f t="shared" si="5"/>
        <v>3120</v>
      </c>
      <c r="AO169" t="s">
        <v>5</v>
      </c>
      <c r="AP169">
        <v>50077481</v>
      </c>
      <c r="AQ169" t="s">
        <v>144</v>
      </c>
      <c r="AR169" s="18">
        <v>9431</v>
      </c>
      <c r="AS169" s="18">
        <v>10184</v>
      </c>
      <c r="AT169" s="18">
        <f t="shared" si="4"/>
        <v>753</v>
      </c>
    </row>
    <row r="170" spans="1:46" x14ac:dyDescent="0.35">
      <c r="A170" s="9" t="s">
        <v>9</v>
      </c>
      <c r="B170" s="9" t="s">
        <v>69</v>
      </c>
      <c r="C170" s="9">
        <v>880200016</v>
      </c>
      <c r="D170" s="9" t="s">
        <v>17</v>
      </c>
      <c r="E170" s="9">
        <v>635</v>
      </c>
      <c r="F170" s="9">
        <v>27367</v>
      </c>
      <c r="G170" s="9">
        <v>923</v>
      </c>
      <c r="H170" s="9">
        <v>667</v>
      </c>
      <c r="I170" s="9">
        <v>30044</v>
      </c>
      <c r="J170" s="9">
        <v>951</v>
      </c>
      <c r="L170" t="s">
        <v>12</v>
      </c>
      <c r="M170">
        <v>10077487</v>
      </c>
      <c r="N170" t="s">
        <v>244</v>
      </c>
      <c r="O170">
        <v>1575</v>
      </c>
      <c r="P170">
        <v>43344</v>
      </c>
      <c r="AF170" t="s">
        <v>5</v>
      </c>
      <c r="AG170">
        <v>210077423</v>
      </c>
      <c r="AH170" t="s">
        <v>182</v>
      </c>
      <c r="AI170">
        <v>2705</v>
      </c>
      <c r="AJ170">
        <v>2315</v>
      </c>
      <c r="AK170">
        <v>45030</v>
      </c>
      <c r="AL170">
        <v>40071</v>
      </c>
      <c r="AM170">
        <f t="shared" si="5"/>
        <v>-4959</v>
      </c>
      <c r="AO170" t="s">
        <v>5</v>
      </c>
      <c r="AP170">
        <v>210000010</v>
      </c>
      <c r="AQ170" t="s">
        <v>38</v>
      </c>
      <c r="AR170" s="18">
        <v>47996</v>
      </c>
      <c r="AS170" s="18">
        <v>48739</v>
      </c>
      <c r="AT170" s="18">
        <f t="shared" si="4"/>
        <v>743</v>
      </c>
    </row>
    <row r="171" spans="1:46" x14ac:dyDescent="0.35">
      <c r="A171" s="9" t="s">
        <v>9</v>
      </c>
      <c r="B171" s="9" t="s">
        <v>94</v>
      </c>
      <c r="C171" s="9">
        <v>170024101</v>
      </c>
      <c r="D171" s="9" t="s">
        <v>17</v>
      </c>
      <c r="E171" s="9">
        <v>3139</v>
      </c>
      <c r="F171" s="9">
        <v>117846</v>
      </c>
      <c r="G171" s="9">
        <v>3724</v>
      </c>
      <c r="H171" s="9">
        <v>3249</v>
      </c>
      <c r="I171" s="9">
        <v>113136</v>
      </c>
      <c r="J171" s="9">
        <v>4024</v>
      </c>
      <c r="L171" t="s">
        <v>12</v>
      </c>
      <c r="M171">
        <v>19164506</v>
      </c>
      <c r="N171" t="s">
        <v>113</v>
      </c>
      <c r="O171">
        <v>4500</v>
      </c>
      <c r="P171">
        <v>123426</v>
      </c>
      <c r="AF171" t="s">
        <v>5</v>
      </c>
      <c r="AG171">
        <v>210077424</v>
      </c>
      <c r="AH171" t="s">
        <v>197</v>
      </c>
      <c r="AI171">
        <v>993</v>
      </c>
      <c r="AJ171">
        <v>1017</v>
      </c>
      <c r="AK171">
        <v>16104</v>
      </c>
      <c r="AL171">
        <v>16705</v>
      </c>
      <c r="AM171">
        <f t="shared" si="5"/>
        <v>601</v>
      </c>
      <c r="AO171" t="s">
        <v>12</v>
      </c>
      <c r="AP171">
        <v>801600026</v>
      </c>
      <c r="AQ171" t="s">
        <v>188</v>
      </c>
      <c r="AR171" s="18">
        <v>34175</v>
      </c>
      <c r="AS171" s="18">
        <v>34854</v>
      </c>
      <c r="AT171" s="18">
        <f t="shared" si="4"/>
        <v>679</v>
      </c>
    </row>
    <row r="172" spans="1:46" x14ac:dyDescent="0.35">
      <c r="A172" s="9" t="s">
        <v>9</v>
      </c>
      <c r="B172" s="9" t="s">
        <v>37</v>
      </c>
      <c r="C172" s="9">
        <v>270024101</v>
      </c>
      <c r="D172" s="9" t="s">
        <v>17</v>
      </c>
      <c r="E172" s="9">
        <v>3783</v>
      </c>
      <c r="F172" s="9">
        <v>153526</v>
      </c>
      <c r="G172" s="9">
        <v>5695</v>
      </c>
      <c r="H172" s="9">
        <v>3449</v>
      </c>
      <c r="I172" s="9">
        <v>154576</v>
      </c>
      <c r="J172" s="9">
        <v>5237</v>
      </c>
      <c r="L172" t="s">
        <v>12</v>
      </c>
      <c r="M172">
        <v>19177406</v>
      </c>
      <c r="N172" t="s">
        <v>310</v>
      </c>
      <c r="O172">
        <v>2227</v>
      </c>
      <c r="P172">
        <v>154639</v>
      </c>
      <c r="AF172" t="s">
        <v>5</v>
      </c>
      <c r="AG172">
        <v>210077428</v>
      </c>
      <c r="AH172" t="s">
        <v>297</v>
      </c>
      <c r="AI172">
        <v>2024</v>
      </c>
      <c r="AJ172">
        <v>2024</v>
      </c>
      <c r="AK172">
        <v>160718</v>
      </c>
      <c r="AL172">
        <v>171509</v>
      </c>
      <c r="AM172">
        <f t="shared" si="5"/>
        <v>10791</v>
      </c>
      <c r="AO172" t="s">
        <v>15</v>
      </c>
      <c r="AP172">
        <v>705500004</v>
      </c>
      <c r="AQ172" t="s">
        <v>116</v>
      </c>
      <c r="AR172" s="18">
        <v>99469</v>
      </c>
      <c r="AS172" s="18">
        <v>100138</v>
      </c>
      <c r="AT172" s="18">
        <f t="shared" si="4"/>
        <v>669</v>
      </c>
    </row>
    <row r="173" spans="1:46" x14ac:dyDescent="0.35">
      <c r="A173" s="9" t="s">
        <v>12</v>
      </c>
      <c r="B173" s="9" t="s">
        <v>79</v>
      </c>
      <c r="C173" s="9">
        <v>10064114</v>
      </c>
      <c r="D173" s="9" t="s">
        <v>17</v>
      </c>
      <c r="E173" s="9">
        <v>1337</v>
      </c>
      <c r="F173" s="9">
        <v>55750</v>
      </c>
      <c r="G173" s="9">
        <v>1329</v>
      </c>
      <c r="H173" s="9">
        <v>1404</v>
      </c>
      <c r="I173" s="9">
        <v>56108</v>
      </c>
      <c r="J173" s="9">
        <v>1269</v>
      </c>
      <c r="L173" t="s">
        <v>12</v>
      </c>
      <c r="M173">
        <v>19177418</v>
      </c>
      <c r="N173" t="s">
        <v>150</v>
      </c>
      <c r="O173">
        <v>1021</v>
      </c>
      <c r="P173">
        <v>20050</v>
      </c>
      <c r="AF173" t="s">
        <v>5</v>
      </c>
      <c r="AG173">
        <v>210077429</v>
      </c>
      <c r="AH173" t="s">
        <v>273</v>
      </c>
      <c r="AI173">
        <v>1192</v>
      </c>
      <c r="AJ173">
        <v>1125</v>
      </c>
      <c r="AK173">
        <v>72760</v>
      </c>
      <c r="AL173">
        <v>72443</v>
      </c>
      <c r="AM173">
        <f t="shared" si="5"/>
        <v>-317</v>
      </c>
      <c r="AO173" t="s">
        <v>15</v>
      </c>
      <c r="AP173">
        <v>500200034</v>
      </c>
      <c r="AQ173" t="s">
        <v>270</v>
      </c>
      <c r="AR173" s="18">
        <v>68225</v>
      </c>
      <c r="AS173" s="18">
        <v>68870</v>
      </c>
      <c r="AT173" s="18">
        <f t="shared" si="4"/>
        <v>645</v>
      </c>
    </row>
    <row r="174" spans="1:46" x14ac:dyDescent="0.35">
      <c r="A174" s="9" t="s">
        <v>12</v>
      </c>
      <c r="B174" s="9" t="s">
        <v>13</v>
      </c>
      <c r="C174" s="9">
        <v>10064120</v>
      </c>
      <c r="D174" s="9" t="s">
        <v>17</v>
      </c>
      <c r="E174" s="9">
        <v>11892</v>
      </c>
      <c r="F174" s="9">
        <v>556765</v>
      </c>
      <c r="G174" s="9">
        <v>16302</v>
      </c>
      <c r="H174" s="9">
        <v>12487</v>
      </c>
      <c r="I174" s="9">
        <v>603418</v>
      </c>
      <c r="J174" s="9">
        <v>15862</v>
      </c>
      <c r="L174" t="s">
        <v>12</v>
      </c>
      <c r="M174">
        <v>19177419</v>
      </c>
      <c r="N174" t="s">
        <v>385</v>
      </c>
      <c r="O174">
        <v>2175</v>
      </c>
      <c r="P174">
        <v>77596</v>
      </c>
      <c r="AF174" t="s">
        <v>5</v>
      </c>
      <c r="AG174">
        <v>210077431</v>
      </c>
      <c r="AH174" t="s">
        <v>287</v>
      </c>
      <c r="AI174">
        <v>1123</v>
      </c>
      <c r="AJ174">
        <v>1123</v>
      </c>
      <c r="AK174">
        <v>36547</v>
      </c>
      <c r="AL174">
        <v>36582</v>
      </c>
      <c r="AM174">
        <f t="shared" si="5"/>
        <v>35</v>
      </c>
      <c r="AO174" t="s">
        <v>9</v>
      </c>
      <c r="AP174">
        <v>901200013</v>
      </c>
      <c r="AQ174" t="s">
        <v>256</v>
      </c>
      <c r="AR174" s="18">
        <v>15241</v>
      </c>
      <c r="AS174" s="18">
        <v>15874</v>
      </c>
      <c r="AT174" s="18">
        <f t="shared" si="4"/>
        <v>633</v>
      </c>
    </row>
    <row r="175" spans="1:46" x14ac:dyDescent="0.35">
      <c r="A175" s="9" t="s">
        <v>15</v>
      </c>
      <c r="B175" s="9" t="s">
        <v>45</v>
      </c>
      <c r="C175" s="9">
        <v>250000092</v>
      </c>
      <c r="D175" s="9" t="s">
        <v>17</v>
      </c>
      <c r="E175" s="9">
        <v>2472</v>
      </c>
      <c r="F175" s="9">
        <v>67753</v>
      </c>
      <c r="G175" s="9">
        <v>4343</v>
      </c>
      <c r="H175" s="9">
        <v>2356</v>
      </c>
      <c r="I175" s="9">
        <v>63474</v>
      </c>
      <c r="J175" s="9">
        <v>3788</v>
      </c>
      <c r="L175" t="s">
        <v>12</v>
      </c>
      <c r="M175">
        <v>19177424</v>
      </c>
      <c r="N175" t="s">
        <v>152</v>
      </c>
      <c r="O175">
        <v>1290</v>
      </c>
      <c r="P175">
        <v>38414</v>
      </c>
      <c r="AF175" t="s">
        <v>15</v>
      </c>
      <c r="AG175">
        <v>250000021</v>
      </c>
      <c r="AH175" t="s">
        <v>295</v>
      </c>
      <c r="AI175">
        <v>1912</v>
      </c>
      <c r="AJ175">
        <v>1819</v>
      </c>
      <c r="AK175">
        <v>89812</v>
      </c>
      <c r="AL175">
        <v>116358</v>
      </c>
      <c r="AM175">
        <f t="shared" si="5"/>
        <v>26546</v>
      </c>
      <c r="AO175" t="s">
        <v>15</v>
      </c>
      <c r="AP175">
        <v>250000181</v>
      </c>
      <c r="AQ175" t="s">
        <v>156</v>
      </c>
      <c r="AR175" s="18">
        <v>15747</v>
      </c>
      <c r="AS175" s="18">
        <v>16373</v>
      </c>
      <c r="AT175" s="18">
        <f t="shared" si="4"/>
        <v>626</v>
      </c>
    </row>
    <row r="176" spans="1:46" x14ac:dyDescent="0.35">
      <c r="A176" s="9" t="s">
        <v>12</v>
      </c>
      <c r="B176" s="9" t="s">
        <v>95</v>
      </c>
      <c r="C176" s="9">
        <v>19177450</v>
      </c>
      <c r="D176" s="9" t="s">
        <v>17</v>
      </c>
      <c r="E176" s="9">
        <v>1787</v>
      </c>
      <c r="F176" s="9">
        <v>54502</v>
      </c>
      <c r="G176" s="9">
        <v>2002</v>
      </c>
      <c r="H176" s="9">
        <v>1876</v>
      </c>
      <c r="I176" s="9">
        <v>66132</v>
      </c>
      <c r="J176" s="9">
        <v>2175</v>
      </c>
      <c r="L176" t="s">
        <v>12</v>
      </c>
      <c r="M176">
        <v>19177439</v>
      </c>
      <c r="N176" t="s">
        <v>279</v>
      </c>
      <c r="O176">
        <v>1250</v>
      </c>
      <c r="P176">
        <v>77116</v>
      </c>
      <c r="AF176" t="s">
        <v>15</v>
      </c>
      <c r="AG176">
        <v>250000023</v>
      </c>
      <c r="AH176" t="s">
        <v>274</v>
      </c>
      <c r="AI176">
        <v>1794</v>
      </c>
      <c r="AJ176">
        <v>1552</v>
      </c>
      <c r="AK176">
        <v>59434</v>
      </c>
      <c r="AL176">
        <v>67442</v>
      </c>
      <c r="AM176">
        <f t="shared" si="5"/>
        <v>8008</v>
      </c>
      <c r="AO176" t="s">
        <v>5</v>
      </c>
      <c r="AP176">
        <v>210077424</v>
      </c>
      <c r="AQ176" t="s">
        <v>197</v>
      </c>
      <c r="AR176" s="18">
        <v>16104</v>
      </c>
      <c r="AS176" s="18">
        <v>16705</v>
      </c>
      <c r="AT176" s="18">
        <f t="shared" si="4"/>
        <v>601</v>
      </c>
    </row>
    <row r="177" spans="1:46" x14ac:dyDescent="0.35">
      <c r="A177" s="9" t="s">
        <v>9</v>
      </c>
      <c r="B177" s="9" t="s">
        <v>10</v>
      </c>
      <c r="C177" s="9">
        <v>270020302</v>
      </c>
      <c r="D177" s="9" t="s">
        <v>17</v>
      </c>
      <c r="E177" s="9">
        <v>345</v>
      </c>
      <c r="F177" s="9">
        <v>12802</v>
      </c>
      <c r="G177" s="9">
        <v>547</v>
      </c>
      <c r="H177" s="9">
        <v>317</v>
      </c>
      <c r="I177" s="9">
        <v>13351</v>
      </c>
      <c r="J177" s="9">
        <v>516</v>
      </c>
      <c r="L177" t="s">
        <v>12</v>
      </c>
      <c r="M177">
        <v>19177449</v>
      </c>
      <c r="N177" t="s">
        <v>219</v>
      </c>
      <c r="O177">
        <v>14651</v>
      </c>
      <c r="P177">
        <v>41078</v>
      </c>
      <c r="AF177" t="s">
        <v>15</v>
      </c>
      <c r="AG177">
        <v>250000039</v>
      </c>
      <c r="AH177" t="s">
        <v>191</v>
      </c>
      <c r="AI177">
        <v>368</v>
      </c>
      <c r="AJ177">
        <v>386</v>
      </c>
      <c r="AK177">
        <v>5816</v>
      </c>
      <c r="AL177">
        <v>5952</v>
      </c>
      <c r="AM177">
        <f t="shared" si="5"/>
        <v>136</v>
      </c>
      <c r="AO177" t="s">
        <v>9</v>
      </c>
      <c r="AP177">
        <v>270000007</v>
      </c>
      <c r="AQ177" t="s">
        <v>96</v>
      </c>
      <c r="AR177" s="18">
        <v>12497</v>
      </c>
      <c r="AS177" s="18">
        <v>13059</v>
      </c>
      <c r="AT177" s="18">
        <f t="shared" si="4"/>
        <v>562</v>
      </c>
    </row>
    <row r="178" spans="1:46" x14ac:dyDescent="0.35">
      <c r="A178" s="9" t="s">
        <v>9</v>
      </c>
      <c r="B178" s="9" t="s">
        <v>96</v>
      </c>
      <c r="C178" s="9">
        <v>270000007</v>
      </c>
      <c r="D178" s="9" t="s">
        <v>17</v>
      </c>
      <c r="E178" s="9">
        <v>708</v>
      </c>
      <c r="F178" s="9">
        <v>12497</v>
      </c>
      <c r="G178" s="9">
        <v>1193</v>
      </c>
      <c r="H178" s="9">
        <v>743</v>
      </c>
      <c r="I178" s="9">
        <v>13059</v>
      </c>
      <c r="J178" s="9">
        <v>1145</v>
      </c>
      <c r="L178" t="s">
        <v>12</v>
      </c>
      <c r="M178">
        <v>19177450</v>
      </c>
      <c r="N178" t="s">
        <v>95</v>
      </c>
      <c r="O178">
        <v>1876</v>
      </c>
      <c r="P178">
        <v>66132</v>
      </c>
      <c r="AF178" t="s">
        <v>15</v>
      </c>
      <c r="AG178">
        <v>250000071</v>
      </c>
      <c r="AH178" t="s">
        <v>180</v>
      </c>
      <c r="AI178">
        <v>2959</v>
      </c>
      <c r="AJ178">
        <v>3170</v>
      </c>
      <c r="AK178">
        <v>50612</v>
      </c>
      <c r="AL178">
        <v>57979</v>
      </c>
      <c r="AM178">
        <f t="shared" si="5"/>
        <v>7367</v>
      </c>
      <c r="AO178" t="s">
        <v>25</v>
      </c>
      <c r="AP178">
        <v>741400026</v>
      </c>
      <c r="AQ178" t="s">
        <v>178</v>
      </c>
      <c r="AR178" s="18">
        <v>1353</v>
      </c>
      <c r="AS178" s="18">
        <v>1898</v>
      </c>
      <c r="AT178" s="18">
        <f t="shared" si="4"/>
        <v>545</v>
      </c>
    </row>
    <row r="179" spans="1:46" x14ac:dyDescent="0.35">
      <c r="A179" s="9" t="s">
        <v>12</v>
      </c>
      <c r="B179" s="9" t="s">
        <v>33</v>
      </c>
      <c r="C179" s="9">
        <v>10011803</v>
      </c>
      <c r="D179" s="9" t="s">
        <v>97</v>
      </c>
      <c r="E179" s="9">
        <v>909</v>
      </c>
      <c r="F179" s="9">
        <v>66088</v>
      </c>
      <c r="G179" s="9">
        <v>2316</v>
      </c>
      <c r="H179" s="9">
        <v>1000</v>
      </c>
      <c r="I179" s="9">
        <v>73879</v>
      </c>
      <c r="J179" s="9">
        <v>2453</v>
      </c>
      <c r="L179" t="s">
        <v>12</v>
      </c>
      <c r="M179">
        <v>19177452</v>
      </c>
      <c r="N179" t="s">
        <v>338</v>
      </c>
      <c r="O179">
        <v>0</v>
      </c>
      <c r="P179">
        <v>0</v>
      </c>
      <c r="AF179" t="s">
        <v>15</v>
      </c>
      <c r="AG179">
        <v>250000072</v>
      </c>
      <c r="AH179" t="s">
        <v>162</v>
      </c>
      <c r="AI179">
        <v>4594</v>
      </c>
      <c r="AJ179">
        <v>4734</v>
      </c>
      <c r="AK179">
        <v>79905</v>
      </c>
      <c r="AL179">
        <v>82269</v>
      </c>
      <c r="AM179">
        <f t="shared" si="5"/>
        <v>2364</v>
      </c>
      <c r="AO179" t="s">
        <v>5</v>
      </c>
      <c r="AP179">
        <v>50000034</v>
      </c>
      <c r="AQ179" t="s">
        <v>169</v>
      </c>
      <c r="AR179" s="18">
        <v>9499</v>
      </c>
      <c r="AS179" s="18">
        <v>10023</v>
      </c>
      <c r="AT179" s="18">
        <f t="shared" si="4"/>
        <v>524</v>
      </c>
    </row>
    <row r="180" spans="1:46" x14ac:dyDescent="0.35">
      <c r="A180" s="9" t="s">
        <v>12</v>
      </c>
      <c r="B180" s="9" t="s">
        <v>43</v>
      </c>
      <c r="C180" s="9">
        <v>10020301</v>
      </c>
      <c r="D180" s="9" t="s">
        <v>97</v>
      </c>
      <c r="E180" s="9">
        <v>967</v>
      </c>
      <c r="F180" s="9">
        <v>284097</v>
      </c>
      <c r="G180" s="9">
        <v>2530</v>
      </c>
      <c r="H180" s="9">
        <v>959</v>
      </c>
      <c r="I180" s="9">
        <v>376169</v>
      </c>
      <c r="J180" s="9">
        <v>2907</v>
      </c>
      <c r="L180" t="s">
        <v>12</v>
      </c>
      <c r="M180">
        <v>19177456</v>
      </c>
      <c r="N180" t="s">
        <v>328</v>
      </c>
      <c r="O180">
        <v>0</v>
      </c>
      <c r="P180">
        <v>0</v>
      </c>
      <c r="AF180" t="s">
        <v>15</v>
      </c>
      <c r="AG180">
        <v>250000073</v>
      </c>
      <c r="AH180" t="s">
        <v>177</v>
      </c>
      <c r="AI180">
        <v>999</v>
      </c>
      <c r="AJ180">
        <v>1045</v>
      </c>
      <c r="AK180">
        <v>16539</v>
      </c>
      <c r="AL180">
        <v>26151</v>
      </c>
      <c r="AM180">
        <f t="shared" si="5"/>
        <v>9612</v>
      </c>
      <c r="AO180" t="s">
        <v>12</v>
      </c>
      <c r="AP180">
        <v>10000058</v>
      </c>
      <c r="AQ180" t="s">
        <v>868</v>
      </c>
      <c r="AR180" s="18">
        <v>9277</v>
      </c>
      <c r="AS180" s="18">
        <v>9782</v>
      </c>
      <c r="AT180" s="18">
        <f t="shared" si="4"/>
        <v>505</v>
      </c>
    </row>
    <row r="181" spans="1:46" x14ac:dyDescent="0.35">
      <c r="A181" s="9" t="s">
        <v>25</v>
      </c>
      <c r="B181" s="9" t="s">
        <v>49</v>
      </c>
      <c r="C181" s="9">
        <v>320200001</v>
      </c>
      <c r="D181" s="9" t="s">
        <v>98</v>
      </c>
      <c r="E181" s="9">
        <v>1871</v>
      </c>
      <c r="F181" s="9">
        <v>56407</v>
      </c>
      <c r="G181" s="9">
        <v>1043</v>
      </c>
      <c r="H181" s="9">
        <v>1429</v>
      </c>
      <c r="I181" s="9">
        <v>43502</v>
      </c>
      <c r="J181" s="9">
        <v>824</v>
      </c>
      <c r="L181" t="s">
        <v>12</v>
      </c>
      <c r="M181">
        <v>19177462</v>
      </c>
      <c r="N181" t="s">
        <v>308</v>
      </c>
      <c r="O181">
        <v>1012</v>
      </c>
      <c r="P181">
        <v>93836</v>
      </c>
      <c r="AF181" t="s">
        <v>15</v>
      </c>
      <c r="AG181">
        <v>250000085</v>
      </c>
      <c r="AH181" t="s">
        <v>365</v>
      </c>
      <c r="AI181">
        <v>800</v>
      </c>
      <c r="AJ181">
        <v>1000</v>
      </c>
      <c r="AK181">
        <v>21385</v>
      </c>
      <c r="AL181">
        <v>26854</v>
      </c>
      <c r="AM181">
        <f t="shared" si="5"/>
        <v>5469</v>
      </c>
      <c r="AO181" t="s">
        <v>12</v>
      </c>
      <c r="AP181">
        <v>19177406</v>
      </c>
      <c r="AQ181" t="s">
        <v>310</v>
      </c>
      <c r="AR181" s="18">
        <v>154163</v>
      </c>
      <c r="AS181" s="18">
        <v>154639</v>
      </c>
      <c r="AT181" s="18">
        <f t="shared" si="4"/>
        <v>476</v>
      </c>
    </row>
    <row r="182" spans="1:46" x14ac:dyDescent="0.35">
      <c r="A182" s="9" t="s">
        <v>15</v>
      </c>
      <c r="B182" s="9" t="s">
        <v>99</v>
      </c>
      <c r="C182" s="9">
        <v>360200020</v>
      </c>
      <c r="D182" s="9" t="s">
        <v>98</v>
      </c>
      <c r="E182" s="9">
        <v>282</v>
      </c>
      <c r="F182" s="9">
        <v>9382</v>
      </c>
      <c r="G182" s="9">
        <v>111</v>
      </c>
      <c r="H182" s="9">
        <v>310</v>
      </c>
      <c r="I182" s="9">
        <v>10310</v>
      </c>
      <c r="J182" s="9">
        <v>98</v>
      </c>
      <c r="L182" t="s">
        <v>12</v>
      </c>
      <c r="M182">
        <v>19177463</v>
      </c>
      <c r="N182" t="s">
        <v>275</v>
      </c>
      <c r="O182">
        <v>610</v>
      </c>
      <c r="P182">
        <v>37990</v>
      </c>
      <c r="AF182" t="s">
        <v>15</v>
      </c>
      <c r="AG182">
        <v>250000087</v>
      </c>
      <c r="AH182" t="s">
        <v>36</v>
      </c>
      <c r="AI182">
        <v>27126</v>
      </c>
      <c r="AJ182">
        <v>25760</v>
      </c>
      <c r="AK182">
        <v>630927</v>
      </c>
      <c r="AL182">
        <v>611593</v>
      </c>
      <c r="AM182">
        <f t="shared" si="5"/>
        <v>-19334</v>
      </c>
      <c r="AO182" t="s">
        <v>12</v>
      </c>
      <c r="AP182">
        <v>19466203</v>
      </c>
      <c r="AQ182" t="s">
        <v>55</v>
      </c>
      <c r="AR182" s="18">
        <v>2292671</v>
      </c>
      <c r="AS182" s="18">
        <v>2293001</v>
      </c>
      <c r="AT182" s="18">
        <f t="shared" si="4"/>
        <v>330</v>
      </c>
    </row>
    <row r="183" spans="1:46" x14ac:dyDescent="0.35">
      <c r="A183" s="9" t="s">
        <v>15</v>
      </c>
      <c r="B183" s="9" t="s">
        <v>51</v>
      </c>
      <c r="C183" s="9">
        <v>360200027</v>
      </c>
      <c r="D183" s="9" t="s">
        <v>98</v>
      </c>
      <c r="E183" s="9">
        <v>825</v>
      </c>
      <c r="F183" s="9">
        <v>25130</v>
      </c>
      <c r="G183" s="9">
        <v>696</v>
      </c>
      <c r="H183" s="9">
        <v>908</v>
      </c>
      <c r="I183" s="9">
        <v>27310</v>
      </c>
      <c r="J183" s="9">
        <v>784</v>
      </c>
      <c r="L183" t="s">
        <v>12</v>
      </c>
      <c r="M183">
        <v>19177466</v>
      </c>
      <c r="N183" t="s">
        <v>290</v>
      </c>
      <c r="O183">
        <v>450</v>
      </c>
      <c r="P183">
        <v>27310</v>
      </c>
      <c r="AF183" t="s">
        <v>15</v>
      </c>
      <c r="AG183">
        <v>250000092</v>
      </c>
      <c r="AH183" t="s">
        <v>45</v>
      </c>
      <c r="AI183">
        <v>99194</v>
      </c>
      <c r="AJ183">
        <v>104044</v>
      </c>
      <c r="AK183">
        <v>4022427</v>
      </c>
      <c r="AL183">
        <v>4365019</v>
      </c>
      <c r="AM183">
        <f t="shared" si="5"/>
        <v>342592</v>
      </c>
      <c r="AO183" t="s">
        <v>25</v>
      </c>
      <c r="AP183">
        <v>110000011</v>
      </c>
      <c r="AQ183" t="s">
        <v>283</v>
      </c>
      <c r="AR183" s="18">
        <v>218831</v>
      </c>
      <c r="AS183" s="18">
        <v>219126</v>
      </c>
      <c r="AT183" s="18">
        <f t="shared" si="4"/>
        <v>295</v>
      </c>
    </row>
    <row r="184" spans="1:46" x14ac:dyDescent="0.35">
      <c r="A184" s="9" t="s">
        <v>12</v>
      </c>
      <c r="B184" s="9" t="s">
        <v>21</v>
      </c>
      <c r="C184" s="9">
        <v>804435102</v>
      </c>
      <c r="D184" s="9" t="s">
        <v>98</v>
      </c>
      <c r="E184" s="9">
        <v>2767</v>
      </c>
      <c r="F184" s="9">
        <v>87956</v>
      </c>
      <c r="G184" s="9">
        <v>1248</v>
      </c>
      <c r="H184" s="9">
        <v>1359</v>
      </c>
      <c r="I184" s="9">
        <v>42756</v>
      </c>
      <c r="J184" s="9">
        <v>584</v>
      </c>
      <c r="L184" t="s">
        <v>12</v>
      </c>
      <c r="M184">
        <v>19277401</v>
      </c>
      <c r="N184" t="s">
        <v>299</v>
      </c>
      <c r="O184">
        <v>238</v>
      </c>
      <c r="P184">
        <v>9202</v>
      </c>
      <c r="AF184" t="s">
        <v>15</v>
      </c>
      <c r="AG184">
        <v>250000106</v>
      </c>
      <c r="AH184" t="s">
        <v>195</v>
      </c>
      <c r="AI184">
        <v>2215</v>
      </c>
      <c r="AJ184">
        <v>1307</v>
      </c>
      <c r="AK184">
        <v>97517</v>
      </c>
      <c r="AL184">
        <v>126417</v>
      </c>
      <c r="AM184">
        <f t="shared" si="5"/>
        <v>28900</v>
      </c>
      <c r="AO184" t="s">
        <v>25</v>
      </c>
      <c r="AP184">
        <v>560800001</v>
      </c>
      <c r="AQ184" t="s">
        <v>263</v>
      </c>
      <c r="AR184" s="18">
        <v>2763</v>
      </c>
      <c r="AS184" s="18">
        <v>3037</v>
      </c>
      <c r="AT184" s="18">
        <f t="shared" si="4"/>
        <v>274</v>
      </c>
    </row>
    <row r="185" spans="1:46" x14ac:dyDescent="0.35">
      <c r="A185" s="9" t="s">
        <v>15</v>
      </c>
      <c r="B185" s="9" t="s">
        <v>24</v>
      </c>
      <c r="C185" s="9">
        <v>500200052</v>
      </c>
      <c r="D185" s="9" t="s">
        <v>98</v>
      </c>
      <c r="E185" s="9">
        <v>980</v>
      </c>
      <c r="F185" s="9">
        <v>28951</v>
      </c>
      <c r="G185" s="9">
        <v>938</v>
      </c>
      <c r="H185" s="9">
        <v>1078</v>
      </c>
      <c r="I185" s="9">
        <v>31785</v>
      </c>
      <c r="J185" s="9">
        <v>953</v>
      </c>
      <c r="L185" t="s">
        <v>12</v>
      </c>
      <c r="M185">
        <v>19277402</v>
      </c>
      <c r="N185" t="s">
        <v>309</v>
      </c>
      <c r="O185">
        <v>4634</v>
      </c>
      <c r="P185">
        <v>198044</v>
      </c>
      <c r="AF185" t="s">
        <v>15</v>
      </c>
      <c r="AG185">
        <v>250000127</v>
      </c>
      <c r="AH185" t="s">
        <v>41</v>
      </c>
      <c r="AI185">
        <v>534</v>
      </c>
      <c r="AJ185">
        <v>576</v>
      </c>
      <c r="AK185">
        <v>31737</v>
      </c>
      <c r="AL185">
        <v>34868</v>
      </c>
      <c r="AM185">
        <f t="shared" si="5"/>
        <v>3131</v>
      </c>
      <c r="AO185" t="s">
        <v>15</v>
      </c>
      <c r="AP185">
        <v>250000180</v>
      </c>
      <c r="AQ185" t="s">
        <v>186</v>
      </c>
      <c r="AR185" s="18">
        <v>71512</v>
      </c>
      <c r="AS185" s="18">
        <v>71742</v>
      </c>
      <c r="AT185" s="18">
        <f t="shared" si="4"/>
        <v>230</v>
      </c>
    </row>
    <row r="186" spans="1:46" x14ac:dyDescent="0.35">
      <c r="A186" s="9" t="s">
        <v>25</v>
      </c>
      <c r="B186" s="9" t="s">
        <v>26</v>
      </c>
      <c r="C186" s="9">
        <v>400200024</v>
      </c>
      <c r="D186" s="9" t="s">
        <v>98</v>
      </c>
      <c r="E186" s="9">
        <v>1622</v>
      </c>
      <c r="F186" s="9">
        <v>52296</v>
      </c>
      <c r="G186" s="9">
        <v>1406</v>
      </c>
      <c r="H186" s="9">
        <v>1433</v>
      </c>
      <c r="I186" s="9">
        <v>48133</v>
      </c>
      <c r="J186" s="9">
        <v>1153</v>
      </c>
      <c r="L186" t="s">
        <v>12</v>
      </c>
      <c r="M186">
        <v>19362601</v>
      </c>
      <c r="N186" t="s">
        <v>348</v>
      </c>
      <c r="O186">
        <v>5963</v>
      </c>
      <c r="P186">
        <v>571976</v>
      </c>
      <c r="AF186" t="s">
        <v>15</v>
      </c>
      <c r="AG186">
        <v>250000180</v>
      </c>
      <c r="AH186" t="s">
        <v>186</v>
      </c>
      <c r="AI186">
        <v>4377</v>
      </c>
      <c r="AJ186">
        <v>4364</v>
      </c>
      <c r="AK186">
        <v>71512</v>
      </c>
      <c r="AL186">
        <v>71742</v>
      </c>
      <c r="AM186">
        <f t="shared" si="5"/>
        <v>230</v>
      </c>
      <c r="AO186" t="s">
        <v>9</v>
      </c>
      <c r="AP186">
        <v>270000002</v>
      </c>
      <c r="AQ186" t="s">
        <v>183</v>
      </c>
      <c r="AR186" s="18">
        <v>13266</v>
      </c>
      <c r="AS186" s="18">
        <v>13485</v>
      </c>
      <c r="AT186" s="18">
        <f t="shared" si="4"/>
        <v>219</v>
      </c>
    </row>
    <row r="187" spans="1:46" x14ac:dyDescent="0.35">
      <c r="A187" s="9" t="s">
        <v>12</v>
      </c>
      <c r="B187" s="9" t="s">
        <v>27</v>
      </c>
      <c r="C187" s="9">
        <v>10011804</v>
      </c>
      <c r="D187" s="9" t="s">
        <v>98</v>
      </c>
      <c r="E187" s="9">
        <v>3422</v>
      </c>
      <c r="F187" s="9">
        <v>113404</v>
      </c>
      <c r="G187" s="9">
        <v>14305</v>
      </c>
      <c r="H187" s="9">
        <v>2616</v>
      </c>
      <c r="I187" s="9">
        <v>106784</v>
      </c>
      <c r="J187" s="9">
        <v>10178</v>
      </c>
      <c r="L187" t="s">
        <v>12</v>
      </c>
      <c r="M187">
        <v>19364008</v>
      </c>
      <c r="N187" t="s">
        <v>23</v>
      </c>
      <c r="O187">
        <v>12233</v>
      </c>
      <c r="P187">
        <v>563000</v>
      </c>
      <c r="AF187" t="s">
        <v>15</v>
      </c>
      <c r="AG187">
        <v>250000181</v>
      </c>
      <c r="AH187" t="s">
        <v>156</v>
      </c>
      <c r="AI187">
        <v>982</v>
      </c>
      <c r="AJ187">
        <v>1015</v>
      </c>
      <c r="AK187">
        <v>15747</v>
      </c>
      <c r="AL187">
        <v>16373</v>
      </c>
      <c r="AM187">
        <f t="shared" si="5"/>
        <v>626</v>
      </c>
      <c r="AO187" t="s">
        <v>12</v>
      </c>
      <c r="AP187">
        <v>10065214</v>
      </c>
      <c r="AQ187" t="s">
        <v>192</v>
      </c>
      <c r="AR187" s="18">
        <v>5784</v>
      </c>
      <c r="AS187" s="18">
        <v>5994</v>
      </c>
      <c r="AT187" s="18">
        <f t="shared" si="4"/>
        <v>210</v>
      </c>
    </row>
    <row r="188" spans="1:46" x14ac:dyDescent="0.35">
      <c r="A188" s="9" t="s">
        <v>15</v>
      </c>
      <c r="B188" s="9" t="s">
        <v>52</v>
      </c>
      <c r="C188" s="9">
        <v>420200052</v>
      </c>
      <c r="D188" s="9" t="s">
        <v>98</v>
      </c>
      <c r="E188" s="9">
        <v>2504</v>
      </c>
      <c r="F188" s="9">
        <v>82556</v>
      </c>
      <c r="G188" s="9">
        <v>1276</v>
      </c>
      <c r="H188" s="9">
        <v>2025</v>
      </c>
      <c r="I188" s="9">
        <v>66824</v>
      </c>
      <c r="J188" s="9">
        <v>1175</v>
      </c>
      <c r="L188" t="s">
        <v>12</v>
      </c>
      <c r="M188">
        <v>19367401</v>
      </c>
      <c r="N188" t="s">
        <v>104</v>
      </c>
      <c r="O188">
        <v>592</v>
      </c>
      <c r="P188">
        <v>17578</v>
      </c>
      <c r="AF188" t="s">
        <v>9</v>
      </c>
      <c r="AG188">
        <v>270000002</v>
      </c>
      <c r="AH188" t="s">
        <v>183</v>
      </c>
      <c r="AI188">
        <v>764</v>
      </c>
      <c r="AJ188">
        <v>762</v>
      </c>
      <c r="AK188">
        <v>13266</v>
      </c>
      <c r="AL188">
        <v>13485</v>
      </c>
      <c r="AM188">
        <f t="shared" si="5"/>
        <v>219</v>
      </c>
      <c r="AO188" t="s">
        <v>15</v>
      </c>
      <c r="AP188">
        <v>961000004</v>
      </c>
      <c r="AQ188" t="s">
        <v>179</v>
      </c>
      <c r="AR188" s="18">
        <v>2590</v>
      </c>
      <c r="AS188" s="18">
        <v>2798</v>
      </c>
      <c r="AT188" s="18">
        <f t="shared" si="4"/>
        <v>208</v>
      </c>
    </row>
    <row r="189" spans="1:46" x14ac:dyDescent="0.35">
      <c r="A189" s="9" t="s">
        <v>5</v>
      </c>
      <c r="B189" s="9" t="s">
        <v>28</v>
      </c>
      <c r="C189" s="9">
        <v>50022601</v>
      </c>
      <c r="D189" s="9" t="s">
        <v>98</v>
      </c>
      <c r="E189" s="9">
        <v>156</v>
      </c>
      <c r="F189" s="9">
        <v>4359</v>
      </c>
      <c r="G189" s="9">
        <v>440</v>
      </c>
      <c r="H189" s="9">
        <v>146</v>
      </c>
      <c r="I189" s="9">
        <v>5139</v>
      </c>
      <c r="J189" s="9">
        <v>435</v>
      </c>
      <c r="L189" t="s">
        <v>12</v>
      </c>
      <c r="M189">
        <v>19377420</v>
      </c>
      <c r="N189" t="s">
        <v>216</v>
      </c>
      <c r="O189">
        <v>819</v>
      </c>
      <c r="P189">
        <v>59910</v>
      </c>
      <c r="AF189" t="s">
        <v>9</v>
      </c>
      <c r="AG189">
        <v>270000007</v>
      </c>
      <c r="AH189" t="s">
        <v>96</v>
      </c>
      <c r="AI189">
        <v>708</v>
      </c>
      <c r="AJ189">
        <v>743</v>
      </c>
      <c r="AK189">
        <v>12497</v>
      </c>
      <c r="AL189">
        <v>13059</v>
      </c>
      <c r="AM189">
        <f t="shared" si="5"/>
        <v>562</v>
      </c>
      <c r="AO189" t="s">
        <v>12</v>
      </c>
      <c r="AP189">
        <v>10000322</v>
      </c>
      <c r="AQ189" t="s">
        <v>376</v>
      </c>
      <c r="AR189" s="18">
        <v>31978</v>
      </c>
      <c r="AS189" s="18">
        <v>32144</v>
      </c>
      <c r="AT189" s="18">
        <f t="shared" si="4"/>
        <v>166</v>
      </c>
    </row>
    <row r="190" spans="1:46" x14ac:dyDescent="0.35">
      <c r="A190" s="9" t="s">
        <v>5</v>
      </c>
      <c r="B190" s="9" t="s">
        <v>6</v>
      </c>
      <c r="C190" s="9">
        <v>50020401</v>
      </c>
      <c r="D190" s="9" t="s">
        <v>98</v>
      </c>
      <c r="E190" s="9">
        <v>200</v>
      </c>
      <c r="F190" s="9">
        <v>5067</v>
      </c>
      <c r="G190" s="9">
        <v>284</v>
      </c>
      <c r="H190" s="9">
        <v>191</v>
      </c>
      <c r="I190" s="9">
        <v>5181</v>
      </c>
      <c r="J190" s="9">
        <v>184</v>
      </c>
      <c r="L190" t="s">
        <v>12</v>
      </c>
      <c r="M190">
        <v>19377430</v>
      </c>
      <c r="N190" t="s">
        <v>83</v>
      </c>
      <c r="O190">
        <v>681</v>
      </c>
      <c r="P190">
        <v>20807</v>
      </c>
      <c r="AF190" t="s">
        <v>9</v>
      </c>
      <c r="AG190">
        <v>270000069</v>
      </c>
      <c r="AH190" t="s">
        <v>54</v>
      </c>
      <c r="AI190">
        <v>1671</v>
      </c>
      <c r="AJ190">
        <v>1897</v>
      </c>
      <c r="AK190">
        <v>113802</v>
      </c>
      <c r="AL190">
        <v>129306</v>
      </c>
      <c r="AM190">
        <f t="shared" si="5"/>
        <v>15504</v>
      </c>
      <c r="AO190" t="s">
        <v>15</v>
      </c>
      <c r="AP190">
        <v>250000039</v>
      </c>
      <c r="AQ190" t="s">
        <v>191</v>
      </c>
      <c r="AR190" s="18">
        <v>5816</v>
      </c>
      <c r="AS190" s="18">
        <v>5952</v>
      </c>
      <c r="AT190" s="18">
        <f t="shared" si="4"/>
        <v>136</v>
      </c>
    </row>
    <row r="191" spans="1:46" x14ac:dyDescent="0.35">
      <c r="A191" s="9" t="s">
        <v>25</v>
      </c>
      <c r="B191" s="9" t="s">
        <v>53</v>
      </c>
      <c r="C191" s="9">
        <v>460200036</v>
      </c>
      <c r="D191" s="9" t="s">
        <v>98</v>
      </c>
      <c r="E191" s="9">
        <v>501</v>
      </c>
      <c r="F191" s="9">
        <v>15786</v>
      </c>
      <c r="G191" s="9">
        <v>384</v>
      </c>
      <c r="H191" s="9">
        <v>501</v>
      </c>
      <c r="I191" s="9">
        <v>15751</v>
      </c>
      <c r="J191" s="9">
        <v>328</v>
      </c>
      <c r="L191" t="s">
        <v>12</v>
      </c>
      <c r="M191">
        <v>19377447</v>
      </c>
      <c r="N191" t="s">
        <v>190</v>
      </c>
      <c r="O191">
        <v>614</v>
      </c>
      <c r="P191">
        <v>10378</v>
      </c>
      <c r="AF191" t="s">
        <v>9</v>
      </c>
      <c r="AG191">
        <v>270020302</v>
      </c>
      <c r="AH191" t="s">
        <v>10</v>
      </c>
      <c r="AI191">
        <v>120857</v>
      </c>
      <c r="AJ191">
        <v>122854</v>
      </c>
      <c r="AK191">
        <v>5396330</v>
      </c>
      <c r="AL191">
        <v>5666639</v>
      </c>
      <c r="AM191">
        <f t="shared" si="5"/>
        <v>270309</v>
      </c>
      <c r="AO191" t="s">
        <v>9</v>
      </c>
      <c r="AP191">
        <v>270077412</v>
      </c>
      <c r="AQ191" t="s">
        <v>181</v>
      </c>
      <c r="AR191" s="18">
        <v>1810</v>
      </c>
      <c r="AS191" s="18">
        <v>1922</v>
      </c>
      <c r="AT191" s="18">
        <f t="shared" si="4"/>
        <v>112</v>
      </c>
    </row>
    <row r="192" spans="1:46" x14ac:dyDescent="0.35">
      <c r="A192" s="9" t="s">
        <v>9</v>
      </c>
      <c r="B192" s="9" t="s">
        <v>100</v>
      </c>
      <c r="C192" s="9">
        <v>270065201</v>
      </c>
      <c r="D192" s="9" t="s">
        <v>98</v>
      </c>
      <c r="E192" s="9">
        <v>714</v>
      </c>
      <c r="F192" s="9">
        <v>18238</v>
      </c>
      <c r="G192" s="9">
        <v>382</v>
      </c>
      <c r="H192" s="9">
        <v>785</v>
      </c>
      <c r="I192" s="9">
        <v>20009</v>
      </c>
      <c r="J192" s="9">
        <v>337</v>
      </c>
      <c r="L192" t="s">
        <v>12</v>
      </c>
      <c r="M192">
        <v>19377452</v>
      </c>
      <c r="N192" t="s">
        <v>257</v>
      </c>
      <c r="O192">
        <v>1820</v>
      </c>
      <c r="P192">
        <v>52423</v>
      </c>
      <c r="AF192" t="s">
        <v>9</v>
      </c>
      <c r="AG192">
        <v>270024101</v>
      </c>
      <c r="AH192" t="s">
        <v>37</v>
      </c>
      <c r="AI192">
        <v>38526</v>
      </c>
      <c r="AJ192">
        <v>39104</v>
      </c>
      <c r="AK192">
        <v>1043278</v>
      </c>
      <c r="AL192">
        <v>1082849</v>
      </c>
      <c r="AM192">
        <f t="shared" si="5"/>
        <v>39571</v>
      </c>
      <c r="AO192" t="s">
        <v>5</v>
      </c>
      <c r="AP192">
        <v>210077431</v>
      </c>
      <c r="AQ192" t="s">
        <v>287</v>
      </c>
      <c r="AR192" s="18">
        <v>36547</v>
      </c>
      <c r="AS192" s="18">
        <v>36582</v>
      </c>
      <c r="AT192" s="18">
        <f t="shared" si="4"/>
        <v>35</v>
      </c>
    </row>
    <row r="193" spans="1:46" x14ac:dyDescent="0.35">
      <c r="A193" s="9" t="s">
        <v>12</v>
      </c>
      <c r="B193" s="9" t="s">
        <v>101</v>
      </c>
      <c r="C193" s="9">
        <v>130066201</v>
      </c>
      <c r="D193" s="9" t="s">
        <v>98</v>
      </c>
      <c r="E193" s="9">
        <v>1424</v>
      </c>
      <c r="F193" s="9">
        <v>45992</v>
      </c>
      <c r="G193" s="9">
        <v>581</v>
      </c>
      <c r="H193" s="9">
        <v>1566</v>
      </c>
      <c r="I193" s="9">
        <v>50617</v>
      </c>
      <c r="J193" s="9">
        <v>635</v>
      </c>
      <c r="L193" t="s">
        <v>12</v>
      </c>
      <c r="M193">
        <v>19464002</v>
      </c>
      <c r="N193" t="s">
        <v>379</v>
      </c>
      <c r="O193">
        <v>2473</v>
      </c>
      <c r="P193">
        <v>205725</v>
      </c>
      <c r="AF193" t="s">
        <v>9</v>
      </c>
      <c r="AG193">
        <v>270064003</v>
      </c>
      <c r="AH193" t="s">
        <v>133</v>
      </c>
      <c r="AI193">
        <v>6849</v>
      </c>
      <c r="AJ193">
        <v>7816</v>
      </c>
      <c r="AK193">
        <v>121882</v>
      </c>
      <c r="AL193">
        <v>139539</v>
      </c>
      <c r="AM193">
        <f t="shared" si="5"/>
        <v>17657</v>
      </c>
      <c r="AO193" t="s">
        <v>12</v>
      </c>
      <c r="AP193">
        <v>19177452</v>
      </c>
      <c r="AQ193" t="s">
        <v>338</v>
      </c>
      <c r="AR193" s="18">
        <v>0</v>
      </c>
      <c r="AS193" s="18">
        <v>0</v>
      </c>
      <c r="AT193" s="18">
        <f t="shared" si="4"/>
        <v>0</v>
      </c>
    </row>
    <row r="194" spans="1:46" x14ac:dyDescent="0.35">
      <c r="A194" s="9" t="s">
        <v>12</v>
      </c>
      <c r="B194" s="9" t="s">
        <v>102</v>
      </c>
      <c r="C194" s="9">
        <v>10054114</v>
      </c>
      <c r="D194" s="9" t="s">
        <v>98</v>
      </c>
      <c r="E194" s="9">
        <v>449</v>
      </c>
      <c r="F194" s="9">
        <v>12737</v>
      </c>
      <c r="G194" s="9">
        <v>235</v>
      </c>
      <c r="H194" s="9">
        <v>436</v>
      </c>
      <c r="I194" s="9">
        <v>12095</v>
      </c>
      <c r="J194" s="9">
        <v>216</v>
      </c>
      <c r="L194" t="s">
        <v>12</v>
      </c>
      <c r="M194">
        <v>19466201</v>
      </c>
      <c r="N194" t="s">
        <v>225</v>
      </c>
      <c r="O194">
        <v>3078</v>
      </c>
      <c r="P194">
        <v>76711</v>
      </c>
      <c r="AF194" t="s">
        <v>9</v>
      </c>
      <c r="AG194">
        <v>270064101</v>
      </c>
      <c r="AH194" t="s">
        <v>85</v>
      </c>
      <c r="AI194">
        <v>10068</v>
      </c>
      <c r="AJ194">
        <v>11082</v>
      </c>
      <c r="AK194">
        <v>265494</v>
      </c>
      <c r="AL194">
        <v>274980</v>
      </c>
      <c r="AM194">
        <f t="shared" si="5"/>
        <v>9486</v>
      </c>
      <c r="AO194" t="s">
        <v>12</v>
      </c>
      <c r="AP194">
        <v>19177456</v>
      </c>
      <c r="AQ194" t="s">
        <v>328</v>
      </c>
      <c r="AR194" s="18">
        <v>0</v>
      </c>
      <c r="AS194" s="18">
        <v>0</v>
      </c>
      <c r="AT194" s="18">
        <f t="shared" si="4"/>
        <v>0</v>
      </c>
    </row>
    <row r="195" spans="1:46" x14ac:dyDescent="0.35">
      <c r="A195" s="9" t="s">
        <v>12</v>
      </c>
      <c r="B195" s="9" t="s">
        <v>30</v>
      </c>
      <c r="C195" s="9">
        <v>10064111</v>
      </c>
      <c r="D195" s="9" t="s">
        <v>98</v>
      </c>
      <c r="E195" s="9">
        <v>7266</v>
      </c>
      <c r="F195" s="9">
        <v>238998</v>
      </c>
      <c r="G195" s="9">
        <v>3723</v>
      </c>
      <c r="H195" s="9">
        <v>7993</v>
      </c>
      <c r="I195" s="9">
        <v>262362</v>
      </c>
      <c r="J195" s="9">
        <v>3841</v>
      </c>
      <c r="L195" t="s">
        <v>12</v>
      </c>
      <c r="M195">
        <v>19466203</v>
      </c>
      <c r="N195" t="s">
        <v>55</v>
      </c>
      <c r="O195">
        <v>20641</v>
      </c>
      <c r="P195">
        <v>2293001</v>
      </c>
      <c r="AF195" t="s">
        <v>9</v>
      </c>
      <c r="AG195">
        <v>270065201</v>
      </c>
      <c r="AH195" t="s">
        <v>100</v>
      </c>
      <c r="AI195">
        <v>3995</v>
      </c>
      <c r="AJ195">
        <v>4152</v>
      </c>
      <c r="AK195">
        <v>95792</v>
      </c>
      <c r="AL195">
        <v>102625</v>
      </c>
      <c r="AM195">
        <f t="shared" si="5"/>
        <v>6833</v>
      </c>
      <c r="AO195" t="s">
        <v>9</v>
      </c>
      <c r="AP195">
        <v>170077419</v>
      </c>
      <c r="AQ195" t="s">
        <v>330</v>
      </c>
      <c r="AR195" s="18">
        <v>0</v>
      </c>
      <c r="AS195" s="18">
        <v>0</v>
      </c>
      <c r="AT195" s="18">
        <f t="shared" si="4"/>
        <v>0</v>
      </c>
    </row>
    <row r="196" spans="1:46" x14ac:dyDescent="0.35">
      <c r="A196" s="9" t="s">
        <v>12</v>
      </c>
      <c r="B196" s="9" t="s">
        <v>103</v>
      </c>
      <c r="C196" s="9">
        <v>801600009</v>
      </c>
      <c r="D196" s="9" t="s">
        <v>98</v>
      </c>
      <c r="E196" s="9">
        <v>1120</v>
      </c>
      <c r="F196" s="9">
        <v>35875</v>
      </c>
      <c r="G196" s="9">
        <v>368</v>
      </c>
      <c r="H196" s="9">
        <v>1232</v>
      </c>
      <c r="I196" s="9">
        <v>39384</v>
      </c>
      <c r="J196" s="9">
        <v>412</v>
      </c>
      <c r="L196" t="s">
        <v>12</v>
      </c>
      <c r="M196">
        <v>19466204</v>
      </c>
      <c r="N196" t="s">
        <v>214</v>
      </c>
      <c r="O196">
        <v>2629</v>
      </c>
      <c r="P196">
        <v>1018892</v>
      </c>
      <c r="AF196" t="s">
        <v>9</v>
      </c>
      <c r="AG196">
        <v>270065202</v>
      </c>
      <c r="AH196" t="s">
        <v>343</v>
      </c>
      <c r="AI196">
        <v>1629</v>
      </c>
      <c r="AJ196">
        <v>1540</v>
      </c>
      <c r="AK196">
        <v>47515</v>
      </c>
      <c r="AL196">
        <v>49457</v>
      </c>
      <c r="AM196">
        <f t="shared" si="5"/>
        <v>1942</v>
      </c>
      <c r="AO196" t="s">
        <v>9</v>
      </c>
      <c r="AP196">
        <v>170077421</v>
      </c>
      <c r="AQ196" t="s">
        <v>332</v>
      </c>
      <c r="AR196" s="18">
        <v>0</v>
      </c>
      <c r="AS196" s="18">
        <v>0</v>
      </c>
      <c r="AT196" s="18">
        <f t="shared" si="4"/>
        <v>0</v>
      </c>
    </row>
    <row r="197" spans="1:46" x14ac:dyDescent="0.35">
      <c r="A197" s="9" t="s">
        <v>12</v>
      </c>
      <c r="B197" s="9" t="s">
        <v>104</v>
      </c>
      <c r="C197" s="9">
        <v>19367401</v>
      </c>
      <c r="D197" s="9" t="s">
        <v>98</v>
      </c>
      <c r="E197" s="9">
        <v>130</v>
      </c>
      <c r="F197" s="9">
        <v>4228</v>
      </c>
      <c r="G197" s="9">
        <v>50</v>
      </c>
      <c r="H197" s="9">
        <v>143</v>
      </c>
      <c r="I197" s="9">
        <v>4744</v>
      </c>
      <c r="J197" s="9">
        <v>29</v>
      </c>
      <c r="L197" t="s">
        <v>12</v>
      </c>
      <c r="M197">
        <v>19477408</v>
      </c>
      <c r="N197" t="s">
        <v>311</v>
      </c>
      <c r="O197">
        <v>2800</v>
      </c>
      <c r="P197">
        <v>143194</v>
      </c>
      <c r="AF197" t="s">
        <v>9</v>
      </c>
      <c r="AG197">
        <v>270077407</v>
      </c>
      <c r="AH197" t="s">
        <v>329</v>
      </c>
      <c r="AI197">
        <v>0</v>
      </c>
      <c r="AJ197">
        <v>0</v>
      </c>
      <c r="AK197">
        <v>0</v>
      </c>
      <c r="AL197">
        <v>0</v>
      </c>
      <c r="AM197">
        <f t="shared" si="5"/>
        <v>0</v>
      </c>
      <c r="AO197" t="s">
        <v>9</v>
      </c>
      <c r="AP197">
        <v>170077426</v>
      </c>
      <c r="AQ197" t="s">
        <v>334</v>
      </c>
      <c r="AR197" s="18">
        <v>0</v>
      </c>
      <c r="AS197" s="18">
        <v>0</v>
      </c>
      <c r="AT197" s="18">
        <f t="shared" si="4"/>
        <v>0</v>
      </c>
    </row>
    <row r="198" spans="1:46" x14ac:dyDescent="0.35">
      <c r="A198" s="9" t="s">
        <v>25</v>
      </c>
      <c r="B198" s="9" t="s">
        <v>105</v>
      </c>
      <c r="C198" s="9">
        <v>406435102</v>
      </c>
      <c r="D198" s="9" t="s">
        <v>98</v>
      </c>
      <c r="E198" s="9">
        <v>152</v>
      </c>
      <c r="F198" s="9">
        <v>4761</v>
      </c>
      <c r="G198" s="9">
        <v>131</v>
      </c>
      <c r="H198" s="9">
        <v>152</v>
      </c>
      <c r="I198" s="9">
        <v>4848</v>
      </c>
      <c r="J198" s="9">
        <v>193</v>
      </c>
      <c r="L198" t="s">
        <v>12</v>
      </c>
      <c r="M198">
        <v>19477410</v>
      </c>
      <c r="N198" t="s">
        <v>254</v>
      </c>
      <c r="O198">
        <v>2408</v>
      </c>
      <c r="P198">
        <v>75841</v>
      </c>
      <c r="AF198" t="s">
        <v>9</v>
      </c>
      <c r="AG198">
        <v>270077409</v>
      </c>
      <c r="AH198" t="s">
        <v>174</v>
      </c>
      <c r="AI198">
        <v>1287</v>
      </c>
      <c r="AJ198">
        <v>1259</v>
      </c>
      <c r="AK198">
        <v>20490</v>
      </c>
      <c r="AL198">
        <v>19770</v>
      </c>
      <c r="AM198">
        <f t="shared" si="5"/>
        <v>-720</v>
      </c>
      <c r="AO198" t="s">
        <v>5</v>
      </c>
      <c r="AP198">
        <v>210000007</v>
      </c>
      <c r="AQ198" t="s">
        <v>335</v>
      </c>
      <c r="AR198" s="18">
        <v>0</v>
      </c>
      <c r="AS198" s="18">
        <v>0</v>
      </c>
      <c r="AT198" s="18">
        <f t="shared" ref="AT198:AT261" si="6">AS198-AR198</f>
        <v>0</v>
      </c>
    </row>
    <row r="199" spans="1:46" x14ac:dyDescent="0.35">
      <c r="A199" s="9" t="s">
        <v>25</v>
      </c>
      <c r="B199" s="9" t="s">
        <v>31</v>
      </c>
      <c r="C199" s="9">
        <v>90024101</v>
      </c>
      <c r="D199" s="9" t="s">
        <v>98</v>
      </c>
      <c r="E199" s="9">
        <v>2146</v>
      </c>
      <c r="F199" s="9">
        <v>70595</v>
      </c>
      <c r="G199" s="9">
        <v>1568</v>
      </c>
      <c r="H199" s="9">
        <v>2146</v>
      </c>
      <c r="I199" s="9">
        <v>70450</v>
      </c>
      <c r="J199" s="9">
        <v>1702</v>
      </c>
      <c r="L199" t="s">
        <v>12</v>
      </c>
      <c r="M199">
        <v>19477411</v>
      </c>
      <c r="N199" t="s">
        <v>300</v>
      </c>
      <c r="O199">
        <v>2401</v>
      </c>
      <c r="P199">
        <v>163284</v>
      </c>
      <c r="AF199" t="s">
        <v>9</v>
      </c>
      <c r="AG199">
        <v>270077412</v>
      </c>
      <c r="AH199" t="s">
        <v>181</v>
      </c>
      <c r="AI199">
        <v>111</v>
      </c>
      <c r="AJ199">
        <v>117</v>
      </c>
      <c r="AK199">
        <v>1810</v>
      </c>
      <c r="AL199">
        <v>1922</v>
      </c>
      <c r="AM199">
        <f t="shared" ref="AM199:AM262" si="7">AL199-AK199</f>
        <v>112</v>
      </c>
      <c r="AO199" t="s">
        <v>5</v>
      </c>
      <c r="AP199">
        <v>210000013</v>
      </c>
      <c r="AQ199" t="s">
        <v>340</v>
      </c>
      <c r="AR199" s="18">
        <v>0</v>
      </c>
      <c r="AS199" s="18">
        <v>0</v>
      </c>
      <c r="AT199" s="18">
        <f t="shared" si="6"/>
        <v>0</v>
      </c>
    </row>
    <row r="200" spans="1:46" x14ac:dyDescent="0.35">
      <c r="A200" s="9" t="s">
        <v>25</v>
      </c>
      <c r="B200" s="9" t="s">
        <v>57</v>
      </c>
      <c r="C200" s="9">
        <v>110000048</v>
      </c>
      <c r="D200" s="9" t="s">
        <v>98</v>
      </c>
      <c r="E200" s="9">
        <v>1300</v>
      </c>
      <c r="F200" s="9">
        <v>36843</v>
      </c>
      <c r="G200" s="9">
        <v>893</v>
      </c>
      <c r="H200" s="9">
        <v>284</v>
      </c>
      <c r="I200" s="9">
        <v>8208</v>
      </c>
      <c r="J200" s="9">
        <v>168</v>
      </c>
      <c r="L200" t="s">
        <v>12</v>
      </c>
      <c r="M200">
        <v>19477427</v>
      </c>
      <c r="N200" t="s">
        <v>316</v>
      </c>
      <c r="O200">
        <v>1179</v>
      </c>
      <c r="P200">
        <v>75266</v>
      </c>
      <c r="AF200" t="s">
        <v>25</v>
      </c>
      <c r="AG200">
        <v>320200001</v>
      </c>
      <c r="AH200" t="s">
        <v>49</v>
      </c>
      <c r="AI200">
        <v>51233</v>
      </c>
      <c r="AJ200">
        <v>48287.333333333328</v>
      </c>
      <c r="AK200">
        <v>1646917</v>
      </c>
      <c r="AL200">
        <v>1635387</v>
      </c>
      <c r="AM200">
        <f t="shared" si="7"/>
        <v>-11530</v>
      </c>
      <c r="AO200" t="s">
        <v>5</v>
      </c>
      <c r="AP200">
        <v>210000053</v>
      </c>
      <c r="AQ200" t="s">
        <v>331</v>
      </c>
      <c r="AR200" s="18">
        <v>0</v>
      </c>
      <c r="AS200" s="18">
        <v>0</v>
      </c>
      <c r="AT200" s="18">
        <f t="shared" si="6"/>
        <v>0</v>
      </c>
    </row>
    <row r="201" spans="1:46" x14ac:dyDescent="0.35">
      <c r="A201" s="9" t="s">
        <v>12</v>
      </c>
      <c r="B201" s="9" t="s">
        <v>58</v>
      </c>
      <c r="C201" s="9">
        <v>130020302</v>
      </c>
      <c r="D201" s="9" t="s">
        <v>98</v>
      </c>
      <c r="E201" s="9">
        <v>1682</v>
      </c>
      <c r="F201" s="9">
        <v>52848</v>
      </c>
      <c r="G201" s="9">
        <v>741</v>
      </c>
      <c r="H201" s="9">
        <v>1850</v>
      </c>
      <c r="I201" s="9">
        <v>58379</v>
      </c>
      <c r="J201" s="9">
        <v>665</v>
      </c>
      <c r="L201" t="s">
        <v>12</v>
      </c>
      <c r="M201">
        <v>19477430</v>
      </c>
      <c r="N201" t="s">
        <v>187</v>
      </c>
      <c r="O201">
        <v>1822</v>
      </c>
      <c r="P201">
        <v>31585</v>
      </c>
      <c r="AF201" t="s">
        <v>15</v>
      </c>
      <c r="AG201">
        <v>360200009</v>
      </c>
      <c r="AH201" t="s">
        <v>282</v>
      </c>
      <c r="AI201">
        <v>1539</v>
      </c>
      <c r="AJ201">
        <v>1434</v>
      </c>
      <c r="AK201">
        <v>38538</v>
      </c>
      <c r="AL201">
        <v>54145</v>
      </c>
      <c r="AM201">
        <f t="shared" si="7"/>
        <v>15607</v>
      </c>
      <c r="AO201" t="s">
        <v>9</v>
      </c>
      <c r="AP201">
        <v>270077407</v>
      </c>
      <c r="AQ201" t="s">
        <v>329</v>
      </c>
      <c r="AR201" s="18">
        <v>0</v>
      </c>
      <c r="AS201" s="18">
        <v>0</v>
      </c>
      <c r="AT201" s="18">
        <f t="shared" si="6"/>
        <v>0</v>
      </c>
    </row>
    <row r="202" spans="1:46" x14ac:dyDescent="0.35">
      <c r="A202" s="9" t="s">
        <v>25</v>
      </c>
      <c r="B202" s="9" t="s">
        <v>417</v>
      </c>
      <c r="C202" s="9"/>
      <c r="D202" s="9" t="s">
        <v>98</v>
      </c>
      <c r="E202" s="9"/>
      <c r="F202" s="9"/>
      <c r="G202" s="9"/>
      <c r="H202" s="9">
        <v>1308</v>
      </c>
      <c r="I202" s="9">
        <v>41121</v>
      </c>
      <c r="J202" s="9">
        <v>856</v>
      </c>
      <c r="L202" t="s">
        <v>12</v>
      </c>
      <c r="M202">
        <v>19477456</v>
      </c>
      <c r="N202" t="s">
        <v>313</v>
      </c>
      <c r="O202">
        <v>1491</v>
      </c>
      <c r="P202">
        <v>129618</v>
      </c>
      <c r="AF202" t="s">
        <v>15</v>
      </c>
      <c r="AG202">
        <v>360200020</v>
      </c>
      <c r="AH202" t="s">
        <v>99</v>
      </c>
      <c r="AI202">
        <v>7713</v>
      </c>
      <c r="AJ202">
        <v>7310</v>
      </c>
      <c r="AK202">
        <v>151072</v>
      </c>
      <c r="AL202">
        <v>148629</v>
      </c>
      <c r="AM202">
        <f t="shared" si="7"/>
        <v>-2443</v>
      </c>
      <c r="AO202" t="s">
        <v>25</v>
      </c>
      <c r="AP202">
        <v>400200027</v>
      </c>
      <c r="AQ202" t="s">
        <v>341</v>
      </c>
      <c r="AR202" s="18">
        <v>0</v>
      </c>
      <c r="AS202" s="18">
        <v>0</v>
      </c>
      <c r="AT202" s="18">
        <f t="shared" si="6"/>
        <v>0</v>
      </c>
    </row>
    <row r="203" spans="1:46" x14ac:dyDescent="0.35">
      <c r="A203" s="9" t="s">
        <v>12</v>
      </c>
      <c r="B203" s="9" t="s">
        <v>106</v>
      </c>
      <c r="C203" s="9">
        <v>10000433</v>
      </c>
      <c r="D203" s="9" t="s">
        <v>98</v>
      </c>
      <c r="E203" s="9">
        <v>1159</v>
      </c>
      <c r="F203" s="9">
        <v>37597</v>
      </c>
      <c r="G203" s="9">
        <v>603</v>
      </c>
      <c r="H203" s="9">
        <v>1272</v>
      </c>
      <c r="I203" s="9">
        <v>41548</v>
      </c>
      <c r="J203" s="9">
        <v>704</v>
      </c>
      <c r="L203" t="s">
        <v>12</v>
      </c>
      <c r="M203">
        <v>19477466</v>
      </c>
      <c r="N203" t="s">
        <v>384</v>
      </c>
      <c r="O203">
        <v>3283</v>
      </c>
      <c r="P203">
        <v>111793</v>
      </c>
      <c r="AF203" t="s">
        <v>15</v>
      </c>
      <c r="AG203">
        <v>360200027</v>
      </c>
      <c r="AH203" t="s">
        <v>51</v>
      </c>
      <c r="AI203">
        <v>14734</v>
      </c>
      <c r="AJ203">
        <v>14664</v>
      </c>
      <c r="AK203">
        <v>509483</v>
      </c>
      <c r="AL203">
        <v>520146</v>
      </c>
      <c r="AM203">
        <f t="shared" si="7"/>
        <v>10663</v>
      </c>
      <c r="AO203" t="s">
        <v>15</v>
      </c>
      <c r="AP203">
        <v>500200054</v>
      </c>
      <c r="AQ203" t="s">
        <v>336</v>
      </c>
      <c r="AR203" s="18">
        <v>0</v>
      </c>
      <c r="AS203" s="18">
        <v>0</v>
      </c>
      <c r="AT203" s="18">
        <f t="shared" si="6"/>
        <v>0</v>
      </c>
    </row>
    <row r="204" spans="1:46" x14ac:dyDescent="0.35">
      <c r="A204" s="9" t="s">
        <v>5</v>
      </c>
      <c r="B204" s="9" t="s">
        <v>59</v>
      </c>
      <c r="C204" s="9">
        <v>600200001</v>
      </c>
      <c r="D204" s="9" t="s">
        <v>98</v>
      </c>
      <c r="E204" s="9">
        <v>1676</v>
      </c>
      <c r="F204" s="9">
        <v>52501</v>
      </c>
      <c r="G204" s="9">
        <v>1542</v>
      </c>
      <c r="H204" s="9">
        <v>1844</v>
      </c>
      <c r="I204" s="9">
        <v>57793</v>
      </c>
      <c r="J204" s="9">
        <v>1516</v>
      </c>
      <c r="L204" t="s">
        <v>12</v>
      </c>
      <c r="M204">
        <v>130013001</v>
      </c>
      <c r="N204" t="s">
        <v>123</v>
      </c>
      <c r="O204">
        <v>43180</v>
      </c>
      <c r="P204">
        <v>1508936</v>
      </c>
      <c r="AF204" t="s">
        <v>15</v>
      </c>
      <c r="AG204">
        <v>380200004</v>
      </c>
      <c r="AH204" t="s">
        <v>406</v>
      </c>
      <c r="AI204">
        <v>720</v>
      </c>
      <c r="AJ204">
        <v>520</v>
      </c>
      <c r="AK204">
        <v>53859</v>
      </c>
      <c r="AL204">
        <v>60449</v>
      </c>
      <c r="AM204">
        <f t="shared" si="7"/>
        <v>6590</v>
      </c>
      <c r="AO204" t="s">
        <v>9</v>
      </c>
      <c r="AP204">
        <v>620200019</v>
      </c>
      <c r="AQ204" t="s">
        <v>228</v>
      </c>
      <c r="AR204" s="18">
        <v>5302</v>
      </c>
      <c r="AS204" s="18">
        <v>5302</v>
      </c>
      <c r="AT204" s="18">
        <f t="shared" si="6"/>
        <v>0</v>
      </c>
    </row>
    <row r="205" spans="1:46" x14ac:dyDescent="0.35">
      <c r="A205" s="9" t="s">
        <v>9</v>
      </c>
      <c r="B205" s="9" t="s">
        <v>85</v>
      </c>
      <c r="C205" s="9">
        <v>270064101</v>
      </c>
      <c r="D205" s="9" t="s">
        <v>98</v>
      </c>
      <c r="E205" s="9">
        <v>699</v>
      </c>
      <c r="F205" s="9">
        <v>23266</v>
      </c>
      <c r="G205" s="9">
        <v>546</v>
      </c>
      <c r="H205" s="9">
        <v>694</v>
      </c>
      <c r="I205" s="9">
        <v>23083</v>
      </c>
      <c r="J205" s="9">
        <v>528</v>
      </c>
      <c r="L205" t="s">
        <v>12</v>
      </c>
      <c r="M205">
        <v>130020302</v>
      </c>
      <c r="N205" t="s">
        <v>58</v>
      </c>
      <c r="O205">
        <v>32811</v>
      </c>
      <c r="P205">
        <v>1334896</v>
      </c>
      <c r="AF205" t="s">
        <v>25</v>
      </c>
      <c r="AG205">
        <v>400200003</v>
      </c>
      <c r="AH205" t="s">
        <v>208</v>
      </c>
      <c r="AI205">
        <v>1181</v>
      </c>
      <c r="AJ205">
        <v>1204</v>
      </c>
      <c r="AK205">
        <v>29666</v>
      </c>
      <c r="AL205">
        <v>34215</v>
      </c>
      <c r="AM205">
        <f t="shared" si="7"/>
        <v>4549</v>
      </c>
      <c r="AO205" t="s">
        <v>5</v>
      </c>
      <c r="AP205">
        <v>761200014</v>
      </c>
      <c r="AQ205" t="s">
        <v>337</v>
      </c>
      <c r="AR205" s="18">
        <v>0</v>
      </c>
      <c r="AS205" s="18">
        <v>0</v>
      </c>
      <c r="AT205" s="18">
        <f t="shared" si="6"/>
        <v>0</v>
      </c>
    </row>
    <row r="206" spans="1:46" x14ac:dyDescent="0.35">
      <c r="A206" s="9" t="s">
        <v>9</v>
      </c>
      <c r="B206" s="9" t="s">
        <v>107</v>
      </c>
      <c r="C206" s="9">
        <v>170065204</v>
      </c>
      <c r="D206" s="9" t="s">
        <v>98</v>
      </c>
      <c r="E206" s="9">
        <v>694</v>
      </c>
      <c r="F206" s="9">
        <v>23089</v>
      </c>
      <c r="G206" s="9">
        <v>586</v>
      </c>
      <c r="H206" s="9">
        <v>694</v>
      </c>
      <c r="I206" s="9">
        <v>23784</v>
      </c>
      <c r="J206" s="9">
        <v>934</v>
      </c>
      <c r="L206" t="s">
        <v>12</v>
      </c>
      <c r="M206">
        <v>130024102</v>
      </c>
      <c r="N206" t="s">
        <v>84</v>
      </c>
      <c r="O206">
        <v>33305</v>
      </c>
      <c r="P206">
        <v>657861</v>
      </c>
      <c r="AF206" t="s">
        <v>25</v>
      </c>
      <c r="AG206">
        <v>400200007</v>
      </c>
      <c r="AH206" t="s">
        <v>248</v>
      </c>
      <c r="AI206">
        <v>1544</v>
      </c>
      <c r="AJ206">
        <v>1621</v>
      </c>
      <c r="AK206">
        <v>42491</v>
      </c>
      <c r="AL206">
        <v>44610</v>
      </c>
      <c r="AM206">
        <f t="shared" si="7"/>
        <v>2119</v>
      </c>
      <c r="AO206" t="s">
        <v>9</v>
      </c>
      <c r="AP206">
        <v>900200068</v>
      </c>
      <c r="AQ206" t="s">
        <v>327</v>
      </c>
      <c r="AR206" s="18">
        <v>0</v>
      </c>
      <c r="AS206" s="18">
        <v>0</v>
      </c>
      <c r="AT206" s="18">
        <f t="shared" si="6"/>
        <v>0</v>
      </c>
    </row>
    <row r="207" spans="1:46" x14ac:dyDescent="0.35">
      <c r="A207" s="9" t="s">
        <v>12</v>
      </c>
      <c r="B207" s="9" t="s">
        <v>61</v>
      </c>
      <c r="C207" s="9">
        <v>10040307</v>
      </c>
      <c r="D207" s="9" t="s">
        <v>98</v>
      </c>
      <c r="E207" s="9">
        <v>4535</v>
      </c>
      <c r="F207" s="9">
        <v>141356</v>
      </c>
      <c r="G207" s="9">
        <v>2901</v>
      </c>
      <c r="H207" s="9">
        <v>4989</v>
      </c>
      <c r="I207" s="9">
        <v>157212</v>
      </c>
      <c r="J207" s="9">
        <v>2790</v>
      </c>
      <c r="L207" t="s">
        <v>12</v>
      </c>
      <c r="M207">
        <v>130063401</v>
      </c>
      <c r="N207" t="s">
        <v>333</v>
      </c>
      <c r="O207">
        <v>20068</v>
      </c>
      <c r="P207">
        <v>655955</v>
      </c>
      <c r="AF207" t="s">
        <v>25</v>
      </c>
      <c r="AG207">
        <v>400200024</v>
      </c>
      <c r="AH207" t="s">
        <v>26</v>
      </c>
      <c r="AI207">
        <v>58902</v>
      </c>
      <c r="AJ207">
        <v>57996.142857142855</v>
      </c>
      <c r="AK207">
        <v>1747261</v>
      </c>
      <c r="AL207">
        <v>1682968</v>
      </c>
      <c r="AM207">
        <f t="shared" si="7"/>
        <v>-64293</v>
      </c>
      <c r="AO207" t="s">
        <v>15</v>
      </c>
      <c r="AP207">
        <v>940200008</v>
      </c>
      <c r="AQ207" t="s">
        <v>326</v>
      </c>
      <c r="AR207" s="18">
        <v>0</v>
      </c>
      <c r="AS207" s="18">
        <v>0</v>
      </c>
      <c r="AT207" s="18">
        <f t="shared" si="6"/>
        <v>0</v>
      </c>
    </row>
    <row r="208" spans="1:46" x14ac:dyDescent="0.35">
      <c r="A208" s="9" t="s">
        <v>9</v>
      </c>
      <c r="B208" s="9" t="s">
        <v>42</v>
      </c>
      <c r="C208" s="9">
        <v>170020401</v>
      </c>
      <c r="D208" s="9" t="s">
        <v>98</v>
      </c>
      <c r="E208" s="9">
        <v>703</v>
      </c>
      <c r="F208" s="9">
        <v>19448</v>
      </c>
      <c r="G208" s="9">
        <v>774</v>
      </c>
      <c r="H208" s="9">
        <v>757</v>
      </c>
      <c r="I208" s="9">
        <v>20975</v>
      </c>
      <c r="J208" s="9">
        <v>643</v>
      </c>
      <c r="L208" t="s">
        <v>12</v>
      </c>
      <c r="M208">
        <v>130064003</v>
      </c>
      <c r="N208" t="s">
        <v>91</v>
      </c>
      <c r="O208">
        <v>11992</v>
      </c>
      <c r="P208">
        <v>680199</v>
      </c>
      <c r="AF208" t="s">
        <v>25</v>
      </c>
      <c r="AG208">
        <v>400200027</v>
      </c>
      <c r="AH208" t="s">
        <v>341</v>
      </c>
      <c r="AI208">
        <v>0</v>
      </c>
      <c r="AJ208">
        <v>0</v>
      </c>
      <c r="AK208">
        <v>0</v>
      </c>
      <c r="AL208">
        <v>0</v>
      </c>
      <c r="AM208">
        <f t="shared" si="7"/>
        <v>0</v>
      </c>
      <c r="AO208" t="s">
        <v>25</v>
      </c>
      <c r="AP208">
        <v>90077431</v>
      </c>
      <c r="AQ208" t="s">
        <v>294</v>
      </c>
      <c r="AR208" s="18">
        <v>152969</v>
      </c>
      <c r="AS208" s="18">
        <v>152967</v>
      </c>
      <c r="AT208" s="18">
        <f t="shared" si="6"/>
        <v>-2</v>
      </c>
    </row>
    <row r="209" spans="1:46" x14ac:dyDescent="0.35">
      <c r="A209" s="9" t="s">
        <v>15</v>
      </c>
      <c r="B209" s="9" t="s">
        <v>62</v>
      </c>
      <c r="C209" s="9">
        <v>660200027</v>
      </c>
      <c r="D209" s="9" t="s">
        <v>98</v>
      </c>
      <c r="E209" s="9">
        <v>2565</v>
      </c>
      <c r="F209" s="9">
        <v>85332</v>
      </c>
      <c r="G209" s="9">
        <v>994</v>
      </c>
      <c r="H209" s="9">
        <v>2660</v>
      </c>
      <c r="I209" s="9">
        <v>88510</v>
      </c>
      <c r="J209" s="9">
        <v>1135</v>
      </c>
      <c r="L209" t="s">
        <v>12</v>
      </c>
      <c r="M209">
        <v>130066201</v>
      </c>
      <c r="N209" t="s">
        <v>101</v>
      </c>
      <c r="O209">
        <v>4748</v>
      </c>
      <c r="P209">
        <v>160135</v>
      </c>
      <c r="AF209" t="s">
        <v>25</v>
      </c>
      <c r="AG209">
        <v>406435102</v>
      </c>
      <c r="AH209" t="s">
        <v>105</v>
      </c>
      <c r="AI209">
        <v>6587</v>
      </c>
      <c r="AJ209">
        <v>6427</v>
      </c>
      <c r="AK209">
        <v>125278</v>
      </c>
      <c r="AL209">
        <v>124919</v>
      </c>
      <c r="AM209">
        <f t="shared" si="7"/>
        <v>-359</v>
      </c>
      <c r="AO209" t="s">
        <v>15</v>
      </c>
      <c r="AP209">
        <v>420200021</v>
      </c>
      <c r="AQ209" t="s">
        <v>129</v>
      </c>
      <c r="AR209" s="18">
        <v>62339</v>
      </c>
      <c r="AS209" s="18">
        <v>62282</v>
      </c>
      <c r="AT209" s="18">
        <f t="shared" si="6"/>
        <v>-57</v>
      </c>
    </row>
    <row r="210" spans="1:46" x14ac:dyDescent="0.35">
      <c r="A210" s="9" t="s">
        <v>5</v>
      </c>
      <c r="B210" s="9" t="s">
        <v>64</v>
      </c>
      <c r="C210" s="9">
        <v>680200030</v>
      </c>
      <c r="D210" s="9" t="s">
        <v>98</v>
      </c>
      <c r="E210" s="9">
        <v>3005</v>
      </c>
      <c r="F210" s="9">
        <v>95710</v>
      </c>
      <c r="G210" s="9">
        <v>2486</v>
      </c>
      <c r="H210" s="9">
        <v>2514</v>
      </c>
      <c r="I210" s="9">
        <v>80313</v>
      </c>
      <c r="J210" s="9">
        <v>2128</v>
      </c>
      <c r="L210" t="s">
        <v>12</v>
      </c>
      <c r="M210">
        <v>130077418</v>
      </c>
      <c r="N210" t="s">
        <v>305</v>
      </c>
      <c r="O210">
        <v>1279</v>
      </c>
      <c r="P210">
        <v>60813</v>
      </c>
      <c r="AF210" t="s">
        <v>25</v>
      </c>
      <c r="AG210">
        <v>406477401</v>
      </c>
      <c r="AH210" t="s">
        <v>269</v>
      </c>
      <c r="AI210">
        <v>1973</v>
      </c>
      <c r="AJ210">
        <v>1881</v>
      </c>
      <c r="AK210">
        <v>252608</v>
      </c>
      <c r="AL210">
        <v>266503</v>
      </c>
      <c r="AM210">
        <f t="shared" si="7"/>
        <v>13895</v>
      </c>
      <c r="AO210" t="s">
        <v>12</v>
      </c>
      <c r="AP210">
        <v>10000310</v>
      </c>
      <c r="AQ210" t="s">
        <v>211</v>
      </c>
      <c r="AR210" s="18">
        <v>63891</v>
      </c>
      <c r="AS210" s="18">
        <v>63790</v>
      </c>
      <c r="AT210" s="18">
        <f t="shared" si="6"/>
        <v>-101</v>
      </c>
    </row>
    <row r="211" spans="1:46" x14ac:dyDescent="0.35">
      <c r="A211" s="9" t="s">
        <v>15</v>
      </c>
      <c r="B211" s="9" t="s">
        <v>16</v>
      </c>
      <c r="C211" s="9">
        <v>700200041</v>
      </c>
      <c r="D211" s="9" t="s">
        <v>98</v>
      </c>
      <c r="E211" s="9">
        <v>1507</v>
      </c>
      <c r="F211" s="9">
        <v>47663</v>
      </c>
      <c r="G211" s="9">
        <v>1171</v>
      </c>
      <c r="H211" s="9">
        <v>1308</v>
      </c>
      <c r="I211" s="9">
        <v>40838</v>
      </c>
      <c r="J211" s="9">
        <v>940</v>
      </c>
      <c r="L211" t="s">
        <v>12</v>
      </c>
      <c r="M211">
        <v>130077419</v>
      </c>
      <c r="N211" t="s">
        <v>226</v>
      </c>
      <c r="O211">
        <v>118</v>
      </c>
      <c r="P211">
        <v>3978</v>
      </c>
      <c r="AF211" t="s">
        <v>15</v>
      </c>
      <c r="AG211">
        <v>420200021</v>
      </c>
      <c r="AH211" t="s">
        <v>129</v>
      </c>
      <c r="AI211">
        <v>2264</v>
      </c>
      <c r="AJ211">
        <v>2225</v>
      </c>
      <c r="AK211">
        <v>62339</v>
      </c>
      <c r="AL211">
        <v>62282</v>
      </c>
      <c r="AM211">
        <f t="shared" si="7"/>
        <v>-57</v>
      </c>
      <c r="AO211" t="s">
        <v>9</v>
      </c>
      <c r="AP211">
        <v>880200024</v>
      </c>
      <c r="AQ211" t="s">
        <v>232</v>
      </c>
      <c r="AR211" s="18">
        <v>2537</v>
      </c>
      <c r="AS211" s="18">
        <v>2375</v>
      </c>
      <c r="AT211" s="18">
        <f t="shared" si="6"/>
        <v>-162</v>
      </c>
    </row>
    <row r="212" spans="1:46" x14ac:dyDescent="0.35">
      <c r="A212" s="9" t="s">
        <v>5</v>
      </c>
      <c r="B212" s="9" t="s">
        <v>108</v>
      </c>
      <c r="C212" s="9">
        <v>50064005</v>
      </c>
      <c r="D212" s="9" t="s">
        <v>98</v>
      </c>
      <c r="E212" s="9">
        <v>1910</v>
      </c>
      <c r="F212" s="9">
        <v>55471</v>
      </c>
      <c r="G212" s="9">
        <v>1811</v>
      </c>
      <c r="H212" s="9">
        <v>1986</v>
      </c>
      <c r="I212" s="9">
        <v>57580</v>
      </c>
      <c r="J212" s="9">
        <v>2165</v>
      </c>
      <c r="L212" t="s">
        <v>12</v>
      </c>
      <c r="M212">
        <v>130077420</v>
      </c>
      <c r="N212" t="s">
        <v>288</v>
      </c>
      <c r="O212">
        <v>2105</v>
      </c>
      <c r="P212">
        <v>101958</v>
      </c>
      <c r="AF212" t="s">
        <v>15</v>
      </c>
      <c r="AG212">
        <v>420200032</v>
      </c>
      <c r="AH212" t="s">
        <v>154</v>
      </c>
      <c r="AI212">
        <v>3545</v>
      </c>
      <c r="AJ212">
        <v>3463</v>
      </c>
      <c r="AK212">
        <v>56187</v>
      </c>
      <c r="AL212">
        <v>59573</v>
      </c>
      <c r="AM212">
        <f t="shared" si="7"/>
        <v>3386</v>
      </c>
      <c r="AO212" t="s">
        <v>15</v>
      </c>
      <c r="AP212">
        <v>700800009</v>
      </c>
      <c r="AQ212" t="s">
        <v>185</v>
      </c>
      <c r="AR212" s="18">
        <v>15631</v>
      </c>
      <c r="AS212" s="18">
        <v>15441</v>
      </c>
      <c r="AT212" s="18">
        <f t="shared" si="6"/>
        <v>-190</v>
      </c>
    </row>
    <row r="213" spans="1:46" x14ac:dyDescent="0.35">
      <c r="A213" s="9" t="s">
        <v>12</v>
      </c>
      <c r="B213" s="9" t="s">
        <v>88</v>
      </c>
      <c r="C213" s="9">
        <v>10000995</v>
      </c>
      <c r="D213" s="9" t="s">
        <v>98</v>
      </c>
      <c r="E213" s="9">
        <v>1278</v>
      </c>
      <c r="F213" s="9">
        <v>41671</v>
      </c>
      <c r="G213" s="9">
        <v>19</v>
      </c>
      <c r="H213" s="9">
        <v>618</v>
      </c>
      <c r="I213" s="9">
        <v>20194</v>
      </c>
      <c r="J213" s="9">
        <v>252</v>
      </c>
      <c r="L213" t="s">
        <v>12</v>
      </c>
      <c r="M213">
        <v>130077421</v>
      </c>
      <c r="N213" t="s">
        <v>377</v>
      </c>
      <c r="O213">
        <v>488</v>
      </c>
      <c r="P213">
        <v>78130</v>
      </c>
      <c r="AF213" t="s">
        <v>15</v>
      </c>
      <c r="AG213">
        <v>420200039</v>
      </c>
      <c r="AH213" t="s">
        <v>159</v>
      </c>
      <c r="AI213">
        <v>1840</v>
      </c>
      <c r="AJ213">
        <v>1698</v>
      </c>
      <c r="AK213">
        <v>30544</v>
      </c>
      <c r="AL213">
        <v>26873</v>
      </c>
      <c r="AM213">
        <f t="shared" si="7"/>
        <v>-3671</v>
      </c>
      <c r="AO213" t="s">
        <v>9</v>
      </c>
      <c r="AP213">
        <v>901200012</v>
      </c>
      <c r="AQ213" t="s">
        <v>153</v>
      </c>
      <c r="AR213" s="18">
        <v>8460</v>
      </c>
      <c r="AS213" s="18">
        <v>8232</v>
      </c>
      <c r="AT213" s="18">
        <f t="shared" si="6"/>
        <v>-228</v>
      </c>
    </row>
    <row r="214" spans="1:46" x14ac:dyDescent="0.35">
      <c r="A214" s="9" t="s">
        <v>12</v>
      </c>
      <c r="B214" s="9" t="s">
        <v>78</v>
      </c>
      <c r="C214" s="9">
        <v>10064801</v>
      </c>
      <c r="D214" s="9" t="s">
        <v>98</v>
      </c>
      <c r="E214" s="9">
        <v>3225</v>
      </c>
      <c r="F214" s="9">
        <v>105406</v>
      </c>
      <c r="G214" s="9">
        <v>1103</v>
      </c>
      <c r="H214" s="9">
        <v>3418</v>
      </c>
      <c r="I214" s="9">
        <v>112286</v>
      </c>
      <c r="J214" s="9">
        <v>1175</v>
      </c>
      <c r="L214" t="s">
        <v>12</v>
      </c>
      <c r="M214">
        <v>800800007</v>
      </c>
      <c r="N214" t="s">
        <v>289</v>
      </c>
      <c r="O214">
        <v>1928</v>
      </c>
      <c r="P214">
        <v>151636</v>
      </c>
      <c r="AF214" t="s">
        <v>15</v>
      </c>
      <c r="AG214">
        <v>420200052</v>
      </c>
      <c r="AH214" t="s">
        <v>52</v>
      </c>
      <c r="AI214">
        <v>77203</v>
      </c>
      <c r="AJ214">
        <v>78561</v>
      </c>
      <c r="AK214">
        <v>2939144</v>
      </c>
      <c r="AL214">
        <v>3097006</v>
      </c>
      <c r="AM214">
        <f t="shared" si="7"/>
        <v>157862</v>
      </c>
      <c r="AO214" t="s">
        <v>12</v>
      </c>
      <c r="AP214">
        <v>10077485</v>
      </c>
      <c r="AQ214" t="s">
        <v>164</v>
      </c>
      <c r="AR214" s="18">
        <v>26519</v>
      </c>
      <c r="AS214" s="18">
        <v>26260</v>
      </c>
      <c r="AT214" s="18">
        <f t="shared" si="6"/>
        <v>-259</v>
      </c>
    </row>
    <row r="215" spans="1:46" x14ac:dyDescent="0.35">
      <c r="A215" s="9" t="s">
        <v>25</v>
      </c>
      <c r="B215" s="9" t="s">
        <v>32</v>
      </c>
      <c r="C215" s="9">
        <v>740200008</v>
      </c>
      <c r="D215" s="9" t="s">
        <v>98</v>
      </c>
      <c r="E215" s="9">
        <v>3117</v>
      </c>
      <c r="F215" s="9">
        <v>100914</v>
      </c>
      <c r="G215" s="9">
        <v>1088</v>
      </c>
      <c r="H215" s="9">
        <v>2567</v>
      </c>
      <c r="I215" s="9">
        <v>82922</v>
      </c>
      <c r="J215" s="9">
        <v>1080</v>
      </c>
      <c r="L215" t="s">
        <v>12</v>
      </c>
      <c r="M215">
        <v>800800015</v>
      </c>
      <c r="N215" t="s">
        <v>166</v>
      </c>
      <c r="O215">
        <v>2059</v>
      </c>
      <c r="P215">
        <v>11731</v>
      </c>
      <c r="AF215" t="s">
        <v>15</v>
      </c>
      <c r="AG215">
        <v>420200066</v>
      </c>
      <c r="AH215" t="s">
        <v>378</v>
      </c>
      <c r="AI215">
        <v>651</v>
      </c>
      <c r="AJ215">
        <v>684</v>
      </c>
      <c r="AK215">
        <v>86965</v>
      </c>
      <c r="AL215">
        <v>75817</v>
      </c>
      <c r="AM215">
        <f t="shared" si="7"/>
        <v>-11148</v>
      </c>
      <c r="AO215" t="s">
        <v>12</v>
      </c>
      <c r="AP215">
        <v>19477408</v>
      </c>
      <c r="AQ215" t="s">
        <v>311</v>
      </c>
      <c r="AR215" s="18">
        <v>143478</v>
      </c>
      <c r="AS215" s="18">
        <v>143194</v>
      </c>
      <c r="AT215" s="18">
        <f t="shared" si="6"/>
        <v>-284</v>
      </c>
    </row>
    <row r="216" spans="1:46" x14ac:dyDescent="0.35">
      <c r="A216" s="9" t="s">
        <v>12</v>
      </c>
      <c r="B216" s="9" t="s">
        <v>33</v>
      </c>
      <c r="C216" s="9">
        <v>10011803</v>
      </c>
      <c r="D216" s="9" t="s">
        <v>98</v>
      </c>
      <c r="E216" s="9">
        <v>2614</v>
      </c>
      <c r="F216" s="9">
        <v>81102</v>
      </c>
      <c r="G216" s="9">
        <v>1715</v>
      </c>
      <c r="H216" s="9">
        <v>2509</v>
      </c>
      <c r="I216" s="9">
        <v>79114</v>
      </c>
      <c r="J216" s="9">
        <v>1338</v>
      </c>
      <c r="L216" t="s">
        <v>12</v>
      </c>
      <c r="M216">
        <v>801000001</v>
      </c>
      <c r="N216" t="s">
        <v>163</v>
      </c>
      <c r="O216">
        <v>1074</v>
      </c>
      <c r="P216">
        <v>22519</v>
      </c>
      <c r="AF216" t="s">
        <v>15</v>
      </c>
      <c r="AG216">
        <v>421200001</v>
      </c>
      <c r="AH216" t="s">
        <v>350</v>
      </c>
      <c r="AI216">
        <v>13132</v>
      </c>
      <c r="AJ216">
        <v>13494</v>
      </c>
      <c r="AK216">
        <v>481203</v>
      </c>
      <c r="AL216">
        <v>500326</v>
      </c>
      <c r="AM216">
        <f t="shared" si="7"/>
        <v>19123</v>
      </c>
      <c r="AO216" t="s">
        <v>12</v>
      </c>
      <c r="AP216">
        <v>130077419</v>
      </c>
      <c r="AQ216" t="s">
        <v>226</v>
      </c>
      <c r="AR216" s="18">
        <v>4288</v>
      </c>
      <c r="AS216" s="18">
        <v>3978</v>
      </c>
      <c r="AT216" s="18">
        <f t="shared" si="6"/>
        <v>-310</v>
      </c>
    </row>
    <row r="217" spans="1:46" x14ac:dyDescent="0.35">
      <c r="A217" s="9" t="s">
        <v>5</v>
      </c>
      <c r="B217" s="9" t="s">
        <v>65</v>
      </c>
      <c r="C217" s="9">
        <v>760200002</v>
      </c>
      <c r="D217" s="9" t="s">
        <v>98</v>
      </c>
      <c r="E217" s="9">
        <v>250</v>
      </c>
      <c r="F217" s="9">
        <v>7515</v>
      </c>
      <c r="G217" s="9">
        <v>131</v>
      </c>
      <c r="H217" s="9">
        <v>275</v>
      </c>
      <c r="I217" s="9">
        <v>8275</v>
      </c>
      <c r="J217" s="9">
        <v>144</v>
      </c>
      <c r="L217" t="s">
        <v>12</v>
      </c>
      <c r="M217">
        <v>801000013</v>
      </c>
      <c r="N217" t="s">
        <v>89</v>
      </c>
      <c r="O217">
        <v>11973</v>
      </c>
      <c r="P217">
        <v>371876</v>
      </c>
      <c r="AF217" t="s">
        <v>5</v>
      </c>
      <c r="AG217">
        <v>440800001</v>
      </c>
      <c r="AH217" t="s">
        <v>125</v>
      </c>
      <c r="AI217">
        <v>7613</v>
      </c>
      <c r="AJ217">
        <v>7779</v>
      </c>
      <c r="AK217">
        <v>112365</v>
      </c>
      <c r="AL217">
        <v>117941</v>
      </c>
      <c r="AM217">
        <f t="shared" si="7"/>
        <v>5576</v>
      </c>
      <c r="AO217" t="s">
        <v>5</v>
      </c>
      <c r="AP217">
        <v>210077429</v>
      </c>
      <c r="AQ217" t="s">
        <v>273</v>
      </c>
      <c r="AR217" s="18">
        <v>72760</v>
      </c>
      <c r="AS217" s="18">
        <v>72443</v>
      </c>
      <c r="AT217" s="18">
        <f t="shared" si="6"/>
        <v>-317</v>
      </c>
    </row>
    <row r="218" spans="1:46" x14ac:dyDescent="0.35">
      <c r="A218" s="9" t="s">
        <v>9</v>
      </c>
      <c r="B218" s="9" t="s">
        <v>66</v>
      </c>
      <c r="C218" s="9">
        <v>641600001</v>
      </c>
      <c r="D218" s="9" t="s">
        <v>98</v>
      </c>
      <c r="E218" s="9">
        <v>30</v>
      </c>
      <c r="F218" s="9">
        <v>860</v>
      </c>
      <c r="G218" s="9">
        <v>26</v>
      </c>
      <c r="H218" s="9">
        <v>19</v>
      </c>
      <c r="I218" s="9">
        <v>575</v>
      </c>
      <c r="J218" s="9">
        <v>22</v>
      </c>
      <c r="L218" t="s">
        <v>12</v>
      </c>
      <c r="M218">
        <v>801200001</v>
      </c>
      <c r="N218" t="s">
        <v>110</v>
      </c>
      <c r="O218">
        <v>54417</v>
      </c>
      <c r="P218">
        <v>1302461</v>
      </c>
      <c r="AF218" t="s">
        <v>5</v>
      </c>
      <c r="AG218">
        <v>440800002</v>
      </c>
      <c r="AH218" t="s">
        <v>258</v>
      </c>
      <c r="AI218">
        <v>691</v>
      </c>
      <c r="AJ218">
        <v>726</v>
      </c>
      <c r="AK218">
        <v>25371</v>
      </c>
      <c r="AL218">
        <v>24216</v>
      </c>
      <c r="AM218">
        <f t="shared" si="7"/>
        <v>-1155</v>
      </c>
      <c r="AO218" t="s">
        <v>12</v>
      </c>
      <c r="AP218">
        <v>19277401</v>
      </c>
      <c r="AQ218" t="s">
        <v>299</v>
      </c>
      <c r="AR218" s="18">
        <v>9522</v>
      </c>
      <c r="AS218" s="18">
        <v>9202</v>
      </c>
      <c r="AT218" s="18">
        <f t="shared" si="6"/>
        <v>-320</v>
      </c>
    </row>
    <row r="219" spans="1:46" x14ac:dyDescent="0.35">
      <c r="A219" s="9" t="s">
        <v>5</v>
      </c>
      <c r="B219" s="9" t="s">
        <v>109</v>
      </c>
      <c r="C219" s="9">
        <v>50064009</v>
      </c>
      <c r="D219" s="9" t="s">
        <v>98</v>
      </c>
      <c r="E219" s="9">
        <v>7310</v>
      </c>
      <c r="F219" s="9">
        <v>240097</v>
      </c>
      <c r="G219" s="9">
        <v>4287</v>
      </c>
      <c r="H219" s="9">
        <v>7170</v>
      </c>
      <c r="I219" s="9">
        <v>236097</v>
      </c>
      <c r="J219" s="9">
        <v>4255</v>
      </c>
      <c r="L219" t="s">
        <v>12</v>
      </c>
      <c r="M219">
        <v>801200021</v>
      </c>
      <c r="N219" t="s">
        <v>242</v>
      </c>
      <c r="O219">
        <v>875</v>
      </c>
      <c r="P219">
        <v>24080</v>
      </c>
      <c r="AF219" t="s">
        <v>5</v>
      </c>
      <c r="AG219">
        <v>440800009</v>
      </c>
      <c r="AH219" t="s">
        <v>149</v>
      </c>
      <c r="AI219">
        <v>4139</v>
      </c>
      <c r="AJ219">
        <v>4302</v>
      </c>
      <c r="AK219">
        <v>68010</v>
      </c>
      <c r="AL219">
        <v>87115</v>
      </c>
      <c r="AM219">
        <f t="shared" si="7"/>
        <v>19105</v>
      </c>
      <c r="AO219" t="s">
        <v>25</v>
      </c>
      <c r="AP219">
        <v>406435102</v>
      </c>
      <c r="AQ219" t="s">
        <v>105</v>
      </c>
      <c r="AR219" s="18">
        <v>125278</v>
      </c>
      <c r="AS219" s="18">
        <v>124919</v>
      </c>
      <c r="AT219" s="18">
        <f t="shared" si="6"/>
        <v>-359</v>
      </c>
    </row>
    <row r="220" spans="1:46" x14ac:dyDescent="0.35">
      <c r="A220" s="9" t="s">
        <v>5</v>
      </c>
      <c r="B220" s="9" t="s">
        <v>67</v>
      </c>
      <c r="C220" s="9">
        <v>210020301</v>
      </c>
      <c r="D220" s="9" t="s">
        <v>98</v>
      </c>
      <c r="E220" s="9">
        <v>5556</v>
      </c>
      <c r="F220" s="9">
        <v>178313</v>
      </c>
      <c r="G220" s="9">
        <v>4837</v>
      </c>
      <c r="H220" s="9">
        <v>5541</v>
      </c>
      <c r="I220" s="9">
        <v>178620</v>
      </c>
      <c r="J220" s="9">
        <v>4629</v>
      </c>
      <c r="L220" t="s">
        <v>12</v>
      </c>
      <c r="M220">
        <v>801400002</v>
      </c>
      <c r="N220" t="s">
        <v>92</v>
      </c>
      <c r="O220">
        <v>9951</v>
      </c>
      <c r="P220">
        <v>278675</v>
      </c>
      <c r="AF220" t="s">
        <v>5</v>
      </c>
      <c r="AG220">
        <v>440800015</v>
      </c>
      <c r="AH220" t="s">
        <v>355</v>
      </c>
      <c r="AI220">
        <v>6803</v>
      </c>
      <c r="AJ220">
        <v>7846</v>
      </c>
      <c r="AK220">
        <v>129919</v>
      </c>
      <c r="AL220">
        <v>139255</v>
      </c>
      <c r="AM220">
        <f t="shared" si="7"/>
        <v>9336</v>
      </c>
      <c r="AO220" t="s">
        <v>15</v>
      </c>
      <c r="AP220">
        <v>941600009</v>
      </c>
      <c r="AQ220" t="s">
        <v>271</v>
      </c>
      <c r="AR220" s="18">
        <v>164132</v>
      </c>
      <c r="AS220" s="18">
        <v>163546</v>
      </c>
      <c r="AT220" s="18">
        <f t="shared" si="6"/>
        <v>-586</v>
      </c>
    </row>
    <row r="221" spans="1:46" x14ac:dyDescent="0.35">
      <c r="A221" s="9" t="s">
        <v>12</v>
      </c>
      <c r="B221" s="9" t="s">
        <v>43</v>
      </c>
      <c r="C221" s="9">
        <v>10020301</v>
      </c>
      <c r="D221" s="9" t="s">
        <v>98</v>
      </c>
      <c r="E221" s="9">
        <v>156</v>
      </c>
      <c r="F221" s="9">
        <v>5162</v>
      </c>
      <c r="G221" s="9">
        <v>109</v>
      </c>
      <c r="H221" s="9">
        <v>172</v>
      </c>
      <c r="I221" s="9">
        <v>5727</v>
      </c>
      <c r="J221" s="9">
        <v>52</v>
      </c>
      <c r="L221" t="s">
        <v>12</v>
      </c>
      <c r="M221">
        <v>801400007</v>
      </c>
      <c r="N221" t="s">
        <v>146</v>
      </c>
      <c r="O221">
        <v>2525</v>
      </c>
      <c r="P221">
        <v>43986</v>
      </c>
      <c r="AF221" t="s">
        <v>25</v>
      </c>
      <c r="AG221">
        <v>460200027</v>
      </c>
      <c r="AH221" t="s">
        <v>175</v>
      </c>
      <c r="AI221">
        <v>1118</v>
      </c>
      <c r="AJ221">
        <v>1015</v>
      </c>
      <c r="AK221">
        <v>18422</v>
      </c>
      <c r="AL221">
        <v>16742</v>
      </c>
      <c r="AM221">
        <f t="shared" si="7"/>
        <v>-1680</v>
      </c>
      <c r="AO221" t="s">
        <v>25</v>
      </c>
      <c r="AP221">
        <v>90077403</v>
      </c>
      <c r="AQ221" t="s">
        <v>142</v>
      </c>
      <c r="AR221" s="18">
        <v>9152</v>
      </c>
      <c r="AS221" s="18">
        <v>8544</v>
      </c>
      <c r="AT221" s="18">
        <f t="shared" si="6"/>
        <v>-608</v>
      </c>
    </row>
    <row r="222" spans="1:46" x14ac:dyDescent="0.35">
      <c r="A222" s="9" t="s">
        <v>12</v>
      </c>
      <c r="B222" s="9" t="s">
        <v>44</v>
      </c>
      <c r="C222" s="9">
        <v>10020302</v>
      </c>
      <c r="D222" s="9" t="s">
        <v>98</v>
      </c>
      <c r="E222" s="9">
        <v>399</v>
      </c>
      <c r="F222" s="9">
        <v>13143</v>
      </c>
      <c r="G222" s="9">
        <v>208</v>
      </c>
      <c r="H222" s="9">
        <v>399</v>
      </c>
      <c r="I222" s="9">
        <v>13154</v>
      </c>
      <c r="J222" s="9">
        <v>177</v>
      </c>
      <c r="L222" t="s">
        <v>12</v>
      </c>
      <c r="M222">
        <v>801600003</v>
      </c>
      <c r="N222" t="s">
        <v>19</v>
      </c>
      <c r="O222">
        <v>35377</v>
      </c>
      <c r="P222">
        <v>1329516</v>
      </c>
      <c r="AF222" t="s">
        <v>25</v>
      </c>
      <c r="AG222">
        <v>460200036</v>
      </c>
      <c r="AH222" t="s">
        <v>53</v>
      </c>
      <c r="AI222">
        <v>53740</v>
      </c>
      <c r="AJ222">
        <v>50694</v>
      </c>
      <c r="AK222">
        <v>2060509</v>
      </c>
      <c r="AL222">
        <v>2051303</v>
      </c>
      <c r="AM222">
        <f t="shared" si="7"/>
        <v>-9206</v>
      </c>
      <c r="AO222" t="s">
        <v>9</v>
      </c>
      <c r="AP222">
        <v>270077409</v>
      </c>
      <c r="AQ222" t="s">
        <v>174</v>
      </c>
      <c r="AR222" s="18">
        <v>20490</v>
      </c>
      <c r="AS222" s="18">
        <v>19770</v>
      </c>
      <c r="AT222" s="18">
        <f t="shared" si="6"/>
        <v>-720</v>
      </c>
    </row>
    <row r="223" spans="1:46" x14ac:dyDescent="0.35">
      <c r="A223" s="9" t="s">
        <v>12</v>
      </c>
      <c r="B223" s="9" t="s">
        <v>34</v>
      </c>
      <c r="C223" s="9">
        <v>10000234</v>
      </c>
      <c r="D223" s="9" t="s">
        <v>98</v>
      </c>
      <c r="E223" s="9">
        <v>5211</v>
      </c>
      <c r="F223" s="9">
        <v>166253</v>
      </c>
      <c r="G223" s="9">
        <v>3497</v>
      </c>
      <c r="H223" s="9">
        <v>4566</v>
      </c>
      <c r="I223" s="9">
        <v>144775</v>
      </c>
      <c r="J223" s="9">
        <v>2848</v>
      </c>
      <c r="L223" t="s">
        <v>12</v>
      </c>
      <c r="M223">
        <v>801600004</v>
      </c>
      <c r="N223" t="s">
        <v>349</v>
      </c>
      <c r="O223">
        <v>4465</v>
      </c>
      <c r="P223">
        <v>431879</v>
      </c>
      <c r="AF223" t="s">
        <v>25</v>
      </c>
      <c r="AG223">
        <v>460200042</v>
      </c>
      <c r="AH223" t="s">
        <v>229</v>
      </c>
      <c r="AI223">
        <v>246</v>
      </c>
      <c r="AJ223">
        <v>207</v>
      </c>
      <c r="AK223">
        <v>8002</v>
      </c>
      <c r="AL223">
        <v>6734</v>
      </c>
      <c r="AM223">
        <f t="shared" si="7"/>
        <v>-1268</v>
      </c>
      <c r="AO223" t="s">
        <v>12</v>
      </c>
      <c r="AP223">
        <v>19377447</v>
      </c>
      <c r="AQ223" t="s">
        <v>190</v>
      </c>
      <c r="AR223" s="18">
        <v>11171</v>
      </c>
      <c r="AS223" s="18">
        <v>10378</v>
      </c>
      <c r="AT223" s="18">
        <f t="shared" si="6"/>
        <v>-793</v>
      </c>
    </row>
    <row r="224" spans="1:46" x14ac:dyDescent="0.35">
      <c r="A224" s="9" t="s">
        <v>12</v>
      </c>
      <c r="B224" s="9" t="s">
        <v>35</v>
      </c>
      <c r="C224" s="9">
        <v>10001535</v>
      </c>
      <c r="D224" s="9" t="s">
        <v>98</v>
      </c>
      <c r="E224" s="9">
        <v>3267</v>
      </c>
      <c r="F224" s="9">
        <v>108019</v>
      </c>
      <c r="G224" s="9">
        <v>2289</v>
      </c>
      <c r="H224" s="9">
        <v>3594</v>
      </c>
      <c r="I224" s="9">
        <v>119129</v>
      </c>
      <c r="J224" s="9">
        <v>2513</v>
      </c>
      <c r="L224" t="s">
        <v>12</v>
      </c>
      <c r="M224">
        <v>801600009</v>
      </c>
      <c r="N224" t="s">
        <v>103</v>
      </c>
      <c r="O224">
        <v>7369</v>
      </c>
      <c r="P224">
        <v>183599</v>
      </c>
      <c r="AF224" t="s">
        <v>25</v>
      </c>
      <c r="AG224">
        <v>460200043</v>
      </c>
      <c r="AH224" t="s">
        <v>158</v>
      </c>
      <c r="AI224">
        <v>939</v>
      </c>
      <c r="AJ224">
        <v>986</v>
      </c>
      <c r="AK224">
        <v>15010</v>
      </c>
      <c r="AL224">
        <v>15962</v>
      </c>
      <c r="AM224">
        <f t="shared" si="7"/>
        <v>952</v>
      </c>
      <c r="AO224" t="s">
        <v>12</v>
      </c>
      <c r="AP224">
        <v>19177449</v>
      </c>
      <c r="AQ224" t="s">
        <v>219</v>
      </c>
      <c r="AR224" s="18">
        <v>41952</v>
      </c>
      <c r="AS224" s="18">
        <v>41078</v>
      </c>
      <c r="AT224" s="18">
        <f t="shared" si="6"/>
        <v>-874</v>
      </c>
    </row>
    <row r="225" spans="1:46" x14ac:dyDescent="0.35">
      <c r="A225" s="9" t="s">
        <v>12</v>
      </c>
      <c r="B225" s="9" t="s">
        <v>110</v>
      </c>
      <c r="C225" s="9">
        <v>801200001</v>
      </c>
      <c r="D225" s="9" t="s">
        <v>98</v>
      </c>
      <c r="E225" s="9">
        <v>1074</v>
      </c>
      <c r="F225" s="9">
        <v>35107</v>
      </c>
      <c r="G225" s="9">
        <v>412</v>
      </c>
      <c r="H225" s="9">
        <v>1059</v>
      </c>
      <c r="I225" s="9">
        <v>34545</v>
      </c>
      <c r="J225" s="9">
        <v>545</v>
      </c>
      <c r="L225" t="s">
        <v>12</v>
      </c>
      <c r="M225">
        <v>801600025</v>
      </c>
      <c r="N225" t="s">
        <v>390</v>
      </c>
      <c r="O225">
        <v>774</v>
      </c>
      <c r="P225">
        <v>37187</v>
      </c>
      <c r="AF225" t="s">
        <v>25</v>
      </c>
      <c r="AG225">
        <v>468900005</v>
      </c>
      <c r="AH225" t="s">
        <v>351</v>
      </c>
      <c r="AI225">
        <v>10817</v>
      </c>
      <c r="AJ225">
        <v>9297</v>
      </c>
      <c r="AK225">
        <v>935614</v>
      </c>
      <c r="AL225">
        <v>853555</v>
      </c>
      <c r="AM225">
        <f t="shared" si="7"/>
        <v>-82059</v>
      </c>
      <c r="AO225" t="s">
        <v>12</v>
      </c>
      <c r="AP225">
        <v>19377430</v>
      </c>
      <c r="AQ225" t="s">
        <v>83</v>
      </c>
      <c r="AR225" s="18">
        <v>21751</v>
      </c>
      <c r="AS225" s="18">
        <v>20807</v>
      </c>
      <c r="AT225" s="18">
        <f t="shared" si="6"/>
        <v>-944</v>
      </c>
    </row>
    <row r="226" spans="1:46" x14ac:dyDescent="0.35">
      <c r="A226" s="9" t="s">
        <v>9</v>
      </c>
      <c r="B226" s="9" t="s">
        <v>68</v>
      </c>
      <c r="C226" s="9">
        <v>840200047</v>
      </c>
      <c r="D226" s="9" t="s">
        <v>98</v>
      </c>
      <c r="E226" s="9">
        <v>483</v>
      </c>
      <c r="F226" s="9">
        <v>16024</v>
      </c>
      <c r="G226" s="9">
        <v>301</v>
      </c>
      <c r="H226" s="9">
        <v>392</v>
      </c>
      <c r="I226" s="9">
        <v>12916</v>
      </c>
      <c r="J226" s="9">
        <v>216</v>
      </c>
      <c r="L226" t="s">
        <v>12</v>
      </c>
      <c r="M226">
        <v>801600026</v>
      </c>
      <c r="N226" t="s">
        <v>188</v>
      </c>
      <c r="O226">
        <v>2407</v>
      </c>
      <c r="P226">
        <v>34854</v>
      </c>
      <c r="AF226" t="s">
        <v>15</v>
      </c>
      <c r="AG226">
        <v>500200034</v>
      </c>
      <c r="AH226" t="s">
        <v>270</v>
      </c>
      <c r="AI226">
        <v>1570</v>
      </c>
      <c r="AJ226">
        <v>1570</v>
      </c>
      <c r="AK226">
        <v>68225</v>
      </c>
      <c r="AL226">
        <v>68870</v>
      </c>
      <c r="AM226">
        <f t="shared" si="7"/>
        <v>645</v>
      </c>
      <c r="AO226" t="s">
        <v>9</v>
      </c>
      <c r="AP226">
        <v>27000002</v>
      </c>
      <c r="AQ226" t="s">
        <v>264</v>
      </c>
      <c r="AR226" s="18">
        <v>22786</v>
      </c>
      <c r="AS226" s="18">
        <v>21815</v>
      </c>
      <c r="AT226" s="18">
        <f t="shared" si="6"/>
        <v>-971</v>
      </c>
    </row>
    <row r="227" spans="1:46" x14ac:dyDescent="0.35">
      <c r="A227" s="9" t="s">
        <v>15</v>
      </c>
      <c r="B227" s="9" t="s">
        <v>111</v>
      </c>
      <c r="C227" s="9">
        <v>941600020</v>
      </c>
      <c r="D227" s="9" t="s">
        <v>98</v>
      </c>
      <c r="E227" s="9">
        <v>808</v>
      </c>
      <c r="F227" s="9">
        <v>26653</v>
      </c>
      <c r="G227" s="9">
        <v>417</v>
      </c>
      <c r="H227" s="9">
        <v>889</v>
      </c>
      <c r="I227" s="9">
        <v>29548</v>
      </c>
      <c r="J227" s="9">
        <v>567</v>
      </c>
      <c r="L227" t="s">
        <v>12</v>
      </c>
      <c r="M227">
        <v>801600029</v>
      </c>
      <c r="N227" t="s">
        <v>278</v>
      </c>
      <c r="O227">
        <v>1311</v>
      </c>
      <c r="P227">
        <v>69782</v>
      </c>
      <c r="AF227" t="s">
        <v>15</v>
      </c>
      <c r="AG227">
        <v>500200035</v>
      </c>
      <c r="AH227" t="s">
        <v>298</v>
      </c>
      <c r="AI227">
        <v>2654</v>
      </c>
      <c r="AJ227">
        <v>2654</v>
      </c>
      <c r="AK227">
        <v>102275</v>
      </c>
      <c r="AL227">
        <v>105597</v>
      </c>
      <c r="AM227">
        <f t="shared" si="7"/>
        <v>3322</v>
      </c>
      <c r="AO227" t="s">
        <v>5</v>
      </c>
      <c r="AP227">
        <v>50000037</v>
      </c>
      <c r="AQ227" t="s">
        <v>227</v>
      </c>
      <c r="AR227" s="18">
        <v>12589</v>
      </c>
      <c r="AS227" s="18">
        <v>11613</v>
      </c>
      <c r="AT227" s="18">
        <f t="shared" si="6"/>
        <v>-976</v>
      </c>
    </row>
    <row r="228" spans="1:46" x14ac:dyDescent="0.35">
      <c r="A228" s="9" t="s">
        <v>9</v>
      </c>
      <c r="B228" s="9" t="s">
        <v>69</v>
      </c>
      <c r="C228" s="9">
        <v>880200016</v>
      </c>
      <c r="D228" s="9" t="s">
        <v>98</v>
      </c>
      <c r="E228" s="9">
        <v>1215</v>
      </c>
      <c r="F228" s="9">
        <v>37252</v>
      </c>
      <c r="G228" s="9">
        <v>1482</v>
      </c>
      <c r="H228" s="9">
        <v>413</v>
      </c>
      <c r="I228" s="9">
        <v>12422</v>
      </c>
      <c r="J228" s="9">
        <v>366</v>
      </c>
      <c r="L228" t="s">
        <v>12</v>
      </c>
      <c r="M228">
        <v>804435102</v>
      </c>
      <c r="N228" t="s">
        <v>21</v>
      </c>
      <c r="O228">
        <v>20338</v>
      </c>
      <c r="P228">
        <v>1310455</v>
      </c>
      <c r="AF228" t="s">
        <v>15</v>
      </c>
      <c r="AG228">
        <v>500200037</v>
      </c>
      <c r="AH228" t="s">
        <v>173</v>
      </c>
      <c r="AI228">
        <v>2926</v>
      </c>
      <c r="AJ228">
        <v>3072</v>
      </c>
      <c r="AK228">
        <v>44837</v>
      </c>
      <c r="AL228">
        <v>46997</v>
      </c>
      <c r="AM228">
        <f t="shared" si="7"/>
        <v>2160</v>
      </c>
      <c r="AO228" t="s">
        <v>9</v>
      </c>
      <c r="AP228">
        <v>880200058</v>
      </c>
      <c r="AQ228" t="s">
        <v>277</v>
      </c>
      <c r="AR228" s="18">
        <v>126536</v>
      </c>
      <c r="AS228" s="18">
        <v>125476</v>
      </c>
      <c r="AT228" s="18">
        <f t="shared" si="6"/>
        <v>-1060</v>
      </c>
    </row>
    <row r="229" spans="1:46" x14ac:dyDescent="0.35">
      <c r="A229" s="9" t="s">
        <v>9</v>
      </c>
      <c r="B229" s="9" t="s">
        <v>71</v>
      </c>
      <c r="C229" s="9">
        <v>900200046</v>
      </c>
      <c r="D229" s="9" t="s">
        <v>98</v>
      </c>
      <c r="E229" s="9">
        <v>1502</v>
      </c>
      <c r="F229" s="9">
        <v>46469</v>
      </c>
      <c r="G229" s="9">
        <v>809</v>
      </c>
      <c r="H229" s="9">
        <v>944</v>
      </c>
      <c r="I229" s="9">
        <v>29576</v>
      </c>
      <c r="J229" s="9">
        <v>717</v>
      </c>
      <c r="L229" t="s">
        <v>12</v>
      </c>
      <c r="M229">
        <v>804462601</v>
      </c>
      <c r="N229" t="s">
        <v>319</v>
      </c>
      <c r="O229">
        <v>1102</v>
      </c>
      <c r="P229">
        <v>1099773</v>
      </c>
      <c r="AF229" t="s">
        <v>15</v>
      </c>
      <c r="AG229">
        <v>500200052</v>
      </c>
      <c r="AH229" t="s">
        <v>24</v>
      </c>
      <c r="AI229">
        <v>44386</v>
      </c>
      <c r="AJ229">
        <v>45909.8</v>
      </c>
      <c r="AK229">
        <v>1463138</v>
      </c>
      <c r="AL229">
        <v>1453510</v>
      </c>
      <c r="AM229">
        <f t="shared" si="7"/>
        <v>-9628</v>
      </c>
      <c r="AO229" t="s">
        <v>12</v>
      </c>
      <c r="AP229">
        <v>10000287</v>
      </c>
      <c r="AQ229" t="s">
        <v>135</v>
      </c>
      <c r="AR229" s="18">
        <v>68639</v>
      </c>
      <c r="AS229" s="18">
        <v>67569</v>
      </c>
      <c r="AT229" s="18">
        <f t="shared" si="6"/>
        <v>-1070</v>
      </c>
    </row>
    <row r="230" spans="1:46" x14ac:dyDescent="0.35">
      <c r="A230" s="9" t="s">
        <v>12</v>
      </c>
      <c r="B230" s="9" t="s">
        <v>112</v>
      </c>
      <c r="C230" s="9">
        <v>10000289</v>
      </c>
      <c r="D230" s="9" t="s">
        <v>98</v>
      </c>
      <c r="E230" s="9">
        <v>3142</v>
      </c>
      <c r="F230" s="9">
        <v>104495</v>
      </c>
      <c r="G230" s="9">
        <v>2643</v>
      </c>
      <c r="H230" s="9">
        <v>2434</v>
      </c>
      <c r="I230" s="9">
        <v>80952</v>
      </c>
      <c r="J230" s="9">
        <v>1592</v>
      </c>
      <c r="L230" t="s">
        <v>12</v>
      </c>
      <c r="M230">
        <v>806012001</v>
      </c>
      <c r="N230" t="s">
        <v>346</v>
      </c>
      <c r="O230">
        <v>26105</v>
      </c>
      <c r="P230">
        <v>1400616</v>
      </c>
      <c r="AF230" t="s">
        <v>15</v>
      </c>
      <c r="AG230">
        <v>500200054</v>
      </c>
      <c r="AH230" t="s">
        <v>336</v>
      </c>
      <c r="AI230">
        <v>0</v>
      </c>
      <c r="AJ230">
        <v>0</v>
      </c>
      <c r="AK230">
        <v>0</v>
      </c>
      <c r="AL230">
        <v>0</v>
      </c>
      <c r="AM230">
        <f t="shared" si="7"/>
        <v>0</v>
      </c>
      <c r="AO230" t="s">
        <v>5</v>
      </c>
      <c r="AP230">
        <v>440800002</v>
      </c>
      <c r="AQ230" t="s">
        <v>258</v>
      </c>
      <c r="AR230" s="18">
        <v>25371</v>
      </c>
      <c r="AS230" s="18">
        <v>24216</v>
      </c>
      <c r="AT230" s="18">
        <f t="shared" si="6"/>
        <v>-1155</v>
      </c>
    </row>
    <row r="231" spans="1:46" x14ac:dyDescent="0.35">
      <c r="A231" s="9" t="s">
        <v>12</v>
      </c>
      <c r="B231" s="9" t="s">
        <v>79</v>
      </c>
      <c r="C231" s="9">
        <v>10064114</v>
      </c>
      <c r="D231" s="9" t="s">
        <v>98</v>
      </c>
      <c r="E231" s="9">
        <v>8128</v>
      </c>
      <c r="F231" s="9">
        <v>263249</v>
      </c>
      <c r="G231" s="9">
        <v>2892</v>
      </c>
      <c r="H231" s="9">
        <v>4326</v>
      </c>
      <c r="I231" s="9">
        <v>140668</v>
      </c>
      <c r="J231" s="9">
        <v>1312</v>
      </c>
      <c r="L231" t="s">
        <v>15</v>
      </c>
      <c r="M231">
        <v>250000021</v>
      </c>
      <c r="N231" t="s">
        <v>295</v>
      </c>
      <c r="O231">
        <v>1819</v>
      </c>
      <c r="P231">
        <v>116358</v>
      </c>
      <c r="AF231" t="s">
        <v>25</v>
      </c>
      <c r="AG231">
        <v>560800001</v>
      </c>
      <c r="AH231" t="s">
        <v>263</v>
      </c>
      <c r="AI231">
        <v>111</v>
      </c>
      <c r="AJ231">
        <v>122</v>
      </c>
      <c r="AK231">
        <v>2763</v>
      </c>
      <c r="AL231">
        <v>3037</v>
      </c>
      <c r="AM231">
        <f t="shared" si="7"/>
        <v>274</v>
      </c>
      <c r="AO231" t="s">
        <v>25</v>
      </c>
      <c r="AP231">
        <v>460200042</v>
      </c>
      <c r="AQ231" t="s">
        <v>229</v>
      </c>
      <c r="AR231" s="18">
        <v>8002</v>
      </c>
      <c r="AS231" s="18">
        <v>6734</v>
      </c>
      <c r="AT231" s="18">
        <f t="shared" si="6"/>
        <v>-1268</v>
      </c>
    </row>
    <row r="232" spans="1:46" x14ac:dyDescent="0.35">
      <c r="A232" s="9" t="s">
        <v>12</v>
      </c>
      <c r="B232" s="9" t="s">
        <v>13</v>
      </c>
      <c r="C232" s="9">
        <v>10064120</v>
      </c>
      <c r="D232" s="9" t="s">
        <v>98</v>
      </c>
      <c r="E232" s="9">
        <v>19752</v>
      </c>
      <c r="F232" s="9">
        <v>622520</v>
      </c>
      <c r="G232" s="9">
        <v>10671</v>
      </c>
      <c r="H232" s="9">
        <v>22178</v>
      </c>
      <c r="I232" s="9">
        <v>681928</v>
      </c>
      <c r="J232" s="9">
        <v>11769</v>
      </c>
      <c r="L232" t="s">
        <v>15</v>
      </c>
      <c r="M232">
        <v>250000023</v>
      </c>
      <c r="N232" t="s">
        <v>274</v>
      </c>
      <c r="O232">
        <v>1552</v>
      </c>
      <c r="P232">
        <v>67442</v>
      </c>
      <c r="AF232" t="s">
        <v>5</v>
      </c>
      <c r="AG232">
        <v>600200001</v>
      </c>
      <c r="AH232" t="s">
        <v>59</v>
      </c>
      <c r="AI232">
        <v>45010</v>
      </c>
      <c r="AJ232">
        <v>39879</v>
      </c>
      <c r="AK232">
        <v>1148086</v>
      </c>
      <c r="AL232">
        <v>1084130</v>
      </c>
      <c r="AM232">
        <f t="shared" si="7"/>
        <v>-63956</v>
      </c>
      <c r="AO232" t="s">
        <v>5</v>
      </c>
      <c r="AP232">
        <v>760200024</v>
      </c>
      <c r="AQ232" t="s">
        <v>315</v>
      </c>
      <c r="AR232" s="18">
        <v>85857</v>
      </c>
      <c r="AS232" s="18">
        <v>84558</v>
      </c>
      <c r="AT232" s="18">
        <f t="shared" si="6"/>
        <v>-1299</v>
      </c>
    </row>
    <row r="233" spans="1:46" x14ac:dyDescent="0.35">
      <c r="A233" s="9" t="s">
        <v>12</v>
      </c>
      <c r="B233" s="9" t="s">
        <v>113</v>
      </c>
      <c r="C233" s="9">
        <v>19164506</v>
      </c>
      <c r="D233" s="9" t="s">
        <v>98</v>
      </c>
      <c r="E233" s="9">
        <v>2225</v>
      </c>
      <c r="F233" s="9">
        <v>73502</v>
      </c>
      <c r="G233" s="9">
        <v>962</v>
      </c>
      <c r="H233" s="9">
        <v>2448</v>
      </c>
      <c r="I233" s="9">
        <v>80728</v>
      </c>
      <c r="J233" s="9">
        <v>1007</v>
      </c>
      <c r="L233" t="s">
        <v>15</v>
      </c>
      <c r="M233">
        <v>250000039</v>
      </c>
      <c r="N233" t="s">
        <v>191</v>
      </c>
      <c r="O233">
        <v>386</v>
      </c>
      <c r="P233">
        <v>5952</v>
      </c>
      <c r="AF233" t="s">
        <v>5</v>
      </c>
      <c r="AG233">
        <v>601000001</v>
      </c>
      <c r="AH233" t="s">
        <v>389</v>
      </c>
      <c r="AI233">
        <v>18786</v>
      </c>
      <c r="AJ233">
        <v>15477</v>
      </c>
      <c r="AK233">
        <v>373838</v>
      </c>
      <c r="AL233">
        <v>334482</v>
      </c>
      <c r="AM233">
        <f t="shared" si="7"/>
        <v>-39356</v>
      </c>
      <c r="AO233" t="s">
        <v>12</v>
      </c>
      <c r="AP233">
        <v>10060302</v>
      </c>
      <c r="AQ233" t="s">
        <v>236</v>
      </c>
      <c r="AR233" s="18">
        <v>6506</v>
      </c>
      <c r="AS233" s="18">
        <v>5090</v>
      </c>
      <c r="AT233" s="18">
        <f t="shared" si="6"/>
        <v>-1416</v>
      </c>
    </row>
    <row r="234" spans="1:46" x14ac:dyDescent="0.35">
      <c r="A234" s="9" t="s">
        <v>15</v>
      </c>
      <c r="B234" s="9" t="s">
        <v>45</v>
      </c>
      <c r="C234" s="9">
        <v>250000092</v>
      </c>
      <c r="D234" s="9" t="s">
        <v>98</v>
      </c>
      <c r="E234" s="9">
        <v>1307</v>
      </c>
      <c r="F234" s="9">
        <v>42840</v>
      </c>
      <c r="G234" s="9">
        <v>858</v>
      </c>
      <c r="H234" s="9">
        <v>1307</v>
      </c>
      <c r="I234" s="9">
        <v>42465</v>
      </c>
      <c r="J234" s="9">
        <v>971</v>
      </c>
      <c r="L234" t="s">
        <v>15</v>
      </c>
      <c r="M234">
        <v>250000071</v>
      </c>
      <c r="N234" t="s">
        <v>180</v>
      </c>
      <c r="O234">
        <v>3170</v>
      </c>
      <c r="P234">
        <v>57979</v>
      </c>
      <c r="AF234" t="s">
        <v>5</v>
      </c>
      <c r="AG234">
        <v>601000008</v>
      </c>
      <c r="AH234" t="s">
        <v>286</v>
      </c>
      <c r="AI234">
        <v>2140</v>
      </c>
      <c r="AJ234">
        <v>2111</v>
      </c>
      <c r="AK234">
        <v>56288</v>
      </c>
      <c r="AL234">
        <v>54770</v>
      </c>
      <c r="AM234">
        <f t="shared" si="7"/>
        <v>-1518</v>
      </c>
      <c r="AO234" t="s">
        <v>9</v>
      </c>
      <c r="AP234">
        <v>170077441</v>
      </c>
      <c r="AQ234" t="s">
        <v>127</v>
      </c>
      <c r="AR234" s="18">
        <v>56860</v>
      </c>
      <c r="AS234" s="18">
        <v>55378</v>
      </c>
      <c r="AT234" s="18">
        <f t="shared" si="6"/>
        <v>-1482</v>
      </c>
    </row>
    <row r="235" spans="1:46" x14ac:dyDescent="0.35">
      <c r="A235" s="9" t="s">
        <v>9</v>
      </c>
      <c r="B235" s="9" t="s">
        <v>80</v>
      </c>
      <c r="C235" s="9">
        <v>620200058</v>
      </c>
      <c r="D235" s="9" t="s">
        <v>98</v>
      </c>
      <c r="E235" s="9">
        <v>18</v>
      </c>
      <c r="F235" s="9">
        <v>575</v>
      </c>
      <c r="G235" s="9">
        <v>12</v>
      </c>
      <c r="H235" s="9">
        <v>20</v>
      </c>
      <c r="I235" s="9">
        <v>672</v>
      </c>
      <c r="J235" s="9">
        <v>9</v>
      </c>
      <c r="L235" t="s">
        <v>15</v>
      </c>
      <c r="M235">
        <v>250000072</v>
      </c>
      <c r="N235" t="s">
        <v>162</v>
      </c>
      <c r="O235">
        <v>4734</v>
      </c>
      <c r="P235">
        <v>82269</v>
      </c>
      <c r="AF235" t="s">
        <v>5</v>
      </c>
      <c r="AG235">
        <v>601000010</v>
      </c>
      <c r="AH235" t="s">
        <v>249</v>
      </c>
      <c r="AI235">
        <v>1839</v>
      </c>
      <c r="AJ235">
        <v>1931</v>
      </c>
      <c r="AK235">
        <v>63196</v>
      </c>
      <c r="AL235">
        <v>66166</v>
      </c>
      <c r="AM235">
        <f t="shared" si="7"/>
        <v>2970</v>
      </c>
      <c r="AO235" t="s">
        <v>9</v>
      </c>
      <c r="AP235">
        <v>170000007</v>
      </c>
      <c r="AQ235" t="s">
        <v>296</v>
      </c>
      <c r="AR235" s="18">
        <v>40745</v>
      </c>
      <c r="AS235" s="18">
        <v>39241</v>
      </c>
      <c r="AT235" s="18">
        <f t="shared" si="6"/>
        <v>-1504</v>
      </c>
    </row>
    <row r="236" spans="1:46" x14ac:dyDescent="0.35">
      <c r="A236" s="9" t="s">
        <v>25</v>
      </c>
      <c r="B236" s="9" t="s">
        <v>39</v>
      </c>
      <c r="C236" s="9">
        <v>90000026</v>
      </c>
      <c r="D236" s="9" t="s">
        <v>98</v>
      </c>
      <c r="E236" s="9">
        <v>1238</v>
      </c>
      <c r="F236" s="9">
        <v>40574</v>
      </c>
      <c r="G236" s="9">
        <v>783</v>
      </c>
      <c r="H236" s="9">
        <v>1362</v>
      </c>
      <c r="I236" s="9">
        <v>44113</v>
      </c>
      <c r="J236" s="9">
        <v>1129</v>
      </c>
      <c r="L236" t="s">
        <v>15</v>
      </c>
      <c r="M236">
        <v>250000073</v>
      </c>
      <c r="N236" t="s">
        <v>177</v>
      </c>
      <c r="O236">
        <v>1045</v>
      </c>
      <c r="P236">
        <v>26151</v>
      </c>
      <c r="AF236" t="s">
        <v>9</v>
      </c>
      <c r="AG236">
        <v>620200012</v>
      </c>
      <c r="AH236" t="s">
        <v>247</v>
      </c>
      <c r="AI236">
        <v>1081</v>
      </c>
      <c r="AJ236">
        <v>1135</v>
      </c>
      <c r="AK236">
        <v>29749</v>
      </c>
      <c r="AL236">
        <v>31235</v>
      </c>
      <c r="AM236">
        <f t="shared" si="7"/>
        <v>1486</v>
      </c>
      <c r="AO236" t="s">
        <v>5</v>
      </c>
      <c r="AP236">
        <v>601000008</v>
      </c>
      <c r="AQ236" t="s">
        <v>286</v>
      </c>
      <c r="AR236" s="18">
        <v>56288</v>
      </c>
      <c r="AS236" s="18">
        <v>54770</v>
      </c>
      <c r="AT236" s="18">
        <f t="shared" si="6"/>
        <v>-1518</v>
      </c>
    </row>
    <row r="237" spans="1:46" x14ac:dyDescent="0.35">
      <c r="A237" s="9" t="s">
        <v>9</v>
      </c>
      <c r="B237" s="9" t="s">
        <v>10</v>
      </c>
      <c r="C237" s="9">
        <v>270020302</v>
      </c>
      <c r="D237" s="9" t="s">
        <v>98</v>
      </c>
      <c r="E237" s="9">
        <v>3264</v>
      </c>
      <c r="F237" s="9">
        <v>104160</v>
      </c>
      <c r="G237" s="9">
        <v>2564</v>
      </c>
      <c r="H237" s="9">
        <v>1624</v>
      </c>
      <c r="I237" s="9">
        <v>52689</v>
      </c>
      <c r="J237" s="9">
        <v>1281</v>
      </c>
      <c r="L237" t="s">
        <v>15</v>
      </c>
      <c r="M237">
        <v>250000085</v>
      </c>
      <c r="N237" t="s">
        <v>365</v>
      </c>
      <c r="O237">
        <v>1000</v>
      </c>
      <c r="P237">
        <v>26854</v>
      </c>
      <c r="AF237" t="s">
        <v>9</v>
      </c>
      <c r="AG237">
        <v>620200019</v>
      </c>
      <c r="AH237" t="s">
        <v>228</v>
      </c>
      <c r="AI237">
        <v>163</v>
      </c>
      <c r="AJ237">
        <v>163</v>
      </c>
      <c r="AK237">
        <v>5302</v>
      </c>
      <c r="AL237">
        <v>5302</v>
      </c>
      <c r="AM237">
        <f t="shared" si="7"/>
        <v>0</v>
      </c>
      <c r="AO237" t="s">
        <v>12</v>
      </c>
      <c r="AP237">
        <v>19477427</v>
      </c>
      <c r="AQ237" t="s">
        <v>316</v>
      </c>
      <c r="AR237" s="18">
        <v>76820</v>
      </c>
      <c r="AS237" s="18">
        <v>75266</v>
      </c>
      <c r="AT237" s="18">
        <f t="shared" si="6"/>
        <v>-1554</v>
      </c>
    </row>
    <row r="238" spans="1:46" x14ac:dyDescent="0.35">
      <c r="A238" s="9" t="s">
        <v>5</v>
      </c>
      <c r="B238" s="9" t="s">
        <v>6</v>
      </c>
      <c r="C238" s="9">
        <v>50020401</v>
      </c>
      <c r="D238" s="9" t="s">
        <v>114</v>
      </c>
      <c r="E238" s="9">
        <v>267</v>
      </c>
      <c r="F238" s="9">
        <v>2318</v>
      </c>
      <c r="G238" s="9">
        <v>0</v>
      </c>
      <c r="H238" s="9">
        <v>267</v>
      </c>
      <c r="I238" s="9">
        <v>2318</v>
      </c>
      <c r="J238" s="9">
        <v>0</v>
      </c>
      <c r="L238" t="s">
        <v>15</v>
      </c>
      <c r="M238">
        <v>250000087</v>
      </c>
      <c r="N238" t="s">
        <v>36</v>
      </c>
      <c r="O238">
        <v>25760</v>
      </c>
      <c r="P238">
        <v>611593</v>
      </c>
      <c r="AF238" t="s">
        <v>9</v>
      </c>
      <c r="AG238">
        <v>620200033</v>
      </c>
      <c r="AH238" t="s">
        <v>251</v>
      </c>
      <c r="AI238">
        <v>5560</v>
      </c>
      <c r="AJ238">
        <v>6130</v>
      </c>
      <c r="AK238">
        <v>101008</v>
      </c>
      <c r="AL238">
        <v>111149</v>
      </c>
      <c r="AM238">
        <f t="shared" si="7"/>
        <v>10141</v>
      </c>
      <c r="AO238" t="s">
        <v>25</v>
      </c>
      <c r="AP238">
        <v>460200027</v>
      </c>
      <c r="AQ238" t="s">
        <v>175</v>
      </c>
      <c r="AR238" s="18">
        <v>18422</v>
      </c>
      <c r="AS238" s="18">
        <v>16742</v>
      </c>
      <c r="AT238" s="18">
        <f t="shared" si="6"/>
        <v>-1680</v>
      </c>
    </row>
    <row r="239" spans="1:46" x14ac:dyDescent="0.35">
      <c r="A239" s="9" t="s">
        <v>9</v>
      </c>
      <c r="B239" s="9" t="s">
        <v>42</v>
      </c>
      <c r="C239" s="9">
        <v>170020401</v>
      </c>
      <c r="D239" s="9" t="s">
        <v>114</v>
      </c>
      <c r="E239" s="9">
        <v>93</v>
      </c>
      <c r="F239" s="9">
        <v>807</v>
      </c>
      <c r="G239" s="9">
        <v>0</v>
      </c>
      <c r="H239" s="9">
        <v>104</v>
      </c>
      <c r="I239" s="9">
        <v>903</v>
      </c>
      <c r="J239" s="9">
        <v>0</v>
      </c>
      <c r="L239" t="s">
        <v>15</v>
      </c>
      <c r="M239">
        <v>250000092</v>
      </c>
      <c r="N239" t="s">
        <v>45</v>
      </c>
      <c r="O239">
        <v>104044</v>
      </c>
      <c r="P239">
        <v>4365019</v>
      </c>
      <c r="AF239" t="s">
        <v>9</v>
      </c>
      <c r="AG239">
        <v>620200037</v>
      </c>
      <c r="AH239" t="s">
        <v>165</v>
      </c>
      <c r="AI239">
        <v>3199</v>
      </c>
      <c r="AJ239">
        <v>3366</v>
      </c>
      <c r="AK239">
        <v>54482</v>
      </c>
      <c r="AL239">
        <v>57570</v>
      </c>
      <c r="AM239">
        <f t="shared" si="7"/>
        <v>3088</v>
      </c>
      <c r="AO239" t="s">
        <v>9</v>
      </c>
      <c r="AP239">
        <v>620200038</v>
      </c>
      <c r="AQ239" t="s">
        <v>60</v>
      </c>
      <c r="AR239" s="18">
        <v>1505207</v>
      </c>
      <c r="AS239" s="18">
        <v>1503435</v>
      </c>
      <c r="AT239" s="18">
        <f t="shared" si="6"/>
        <v>-1772</v>
      </c>
    </row>
    <row r="240" spans="1:46" x14ac:dyDescent="0.35">
      <c r="A240" s="9" t="s">
        <v>12</v>
      </c>
      <c r="B240" s="9" t="s">
        <v>33</v>
      </c>
      <c r="C240" s="9">
        <v>10011803</v>
      </c>
      <c r="D240" s="9" t="s">
        <v>114</v>
      </c>
      <c r="E240" s="9">
        <v>114</v>
      </c>
      <c r="F240" s="9">
        <v>990</v>
      </c>
      <c r="G240" s="9">
        <v>0</v>
      </c>
      <c r="H240" s="9">
        <v>128</v>
      </c>
      <c r="I240" s="9">
        <v>1111</v>
      </c>
      <c r="J240" s="9">
        <v>0</v>
      </c>
      <c r="L240" t="s">
        <v>15</v>
      </c>
      <c r="M240">
        <v>250000106</v>
      </c>
      <c r="N240" t="s">
        <v>195</v>
      </c>
      <c r="O240">
        <v>1307</v>
      </c>
      <c r="P240">
        <v>126417</v>
      </c>
      <c r="AF240" t="s">
        <v>9</v>
      </c>
      <c r="AG240">
        <v>620200038</v>
      </c>
      <c r="AH240" t="s">
        <v>60</v>
      </c>
      <c r="AI240">
        <v>32272</v>
      </c>
      <c r="AJ240">
        <v>33212</v>
      </c>
      <c r="AK240">
        <v>1505207</v>
      </c>
      <c r="AL240">
        <v>1503435</v>
      </c>
      <c r="AM240">
        <f t="shared" si="7"/>
        <v>-1772</v>
      </c>
      <c r="AO240" t="s">
        <v>15</v>
      </c>
      <c r="AP240">
        <v>661400011</v>
      </c>
      <c r="AQ240" t="s">
        <v>358</v>
      </c>
      <c r="AR240" s="18">
        <v>18348</v>
      </c>
      <c r="AS240" s="18">
        <v>16542</v>
      </c>
      <c r="AT240" s="18">
        <f t="shared" si="6"/>
        <v>-1806</v>
      </c>
    </row>
    <row r="241" spans="1:46" x14ac:dyDescent="0.35">
      <c r="A241" s="9" t="s">
        <v>12</v>
      </c>
      <c r="B241" s="9" t="s">
        <v>34</v>
      </c>
      <c r="C241" s="9">
        <v>10000234</v>
      </c>
      <c r="D241" s="9" t="s">
        <v>114</v>
      </c>
      <c r="E241" s="9">
        <v>3029</v>
      </c>
      <c r="F241" s="9">
        <v>26292</v>
      </c>
      <c r="G241" s="9">
        <v>0</v>
      </c>
      <c r="H241" s="9">
        <v>3349</v>
      </c>
      <c r="I241" s="9">
        <v>29069</v>
      </c>
      <c r="J241" s="9">
        <v>0</v>
      </c>
      <c r="L241" t="s">
        <v>15</v>
      </c>
      <c r="M241">
        <v>250000127</v>
      </c>
      <c r="N241" t="s">
        <v>41</v>
      </c>
      <c r="O241">
        <v>576</v>
      </c>
      <c r="P241">
        <v>34868</v>
      </c>
      <c r="AF241" t="s">
        <v>9</v>
      </c>
      <c r="AG241">
        <v>620200058</v>
      </c>
      <c r="AH241" t="s">
        <v>80</v>
      </c>
      <c r="AI241">
        <v>57344</v>
      </c>
      <c r="AJ241">
        <v>56140</v>
      </c>
      <c r="AK241">
        <v>3128856</v>
      </c>
      <c r="AL241">
        <v>3383092</v>
      </c>
      <c r="AM241">
        <f t="shared" si="7"/>
        <v>254236</v>
      </c>
      <c r="AO241" t="s">
        <v>5</v>
      </c>
      <c r="AP241">
        <v>50000031</v>
      </c>
      <c r="AQ241" t="s">
        <v>151</v>
      </c>
      <c r="AR241" s="18">
        <v>40489</v>
      </c>
      <c r="AS241" s="18">
        <v>38490</v>
      </c>
      <c r="AT241" s="18">
        <f t="shared" si="6"/>
        <v>-1999</v>
      </c>
    </row>
    <row r="242" spans="1:46" x14ac:dyDescent="0.35">
      <c r="A242" s="9" t="s">
        <v>25</v>
      </c>
      <c r="B242" s="9" t="s">
        <v>49</v>
      </c>
      <c r="C242" s="9">
        <v>320200001</v>
      </c>
      <c r="D242" s="9" t="s">
        <v>115</v>
      </c>
      <c r="E242" s="9">
        <v>2980</v>
      </c>
      <c r="F242" s="9">
        <v>23512</v>
      </c>
      <c r="G242" s="9">
        <v>1057</v>
      </c>
      <c r="H242" s="9">
        <v>3150</v>
      </c>
      <c r="I242" s="9">
        <v>24854</v>
      </c>
      <c r="J242" s="9">
        <v>1043</v>
      </c>
      <c r="L242" t="s">
        <v>15</v>
      </c>
      <c r="M242">
        <v>250000180</v>
      </c>
      <c r="N242" t="s">
        <v>186</v>
      </c>
      <c r="O242">
        <v>4364</v>
      </c>
      <c r="P242">
        <v>71742</v>
      </c>
      <c r="AF242" t="s">
        <v>9</v>
      </c>
      <c r="AG242">
        <v>620200060</v>
      </c>
      <c r="AH242" t="s">
        <v>93</v>
      </c>
      <c r="AI242">
        <v>822</v>
      </c>
      <c r="AJ242">
        <v>863</v>
      </c>
      <c r="AK242">
        <v>29330</v>
      </c>
      <c r="AL242">
        <v>31409</v>
      </c>
      <c r="AM242">
        <f t="shared" si="7"/>
        <v>2079</v>
      </c>
      <c r="AO242" t="s">
        <v>15</v>
      </c>
      <c r="AP242">
        <v>360200020</v>
      </c>
      <c r="AQ242" t="s">
        <v>99</v>
      </c>
      <c r="AR242" s="18">
        <v>151072</v>
      </c>
      <c r="AS242" s="18">
        <v>148629</v>
      </c>
      <c r="AT242" s="18">
        <f t="shared" si="6"/>
        <v>-2443</v>
      </c>
    </row>
    <row r="243" spans="1:46" x14ac:dyDescent="0.35">
      <c r="A243" s="9" t="s">
        <v>15</v>
      </c>
      <c r="B243" s="9" t="s">
        <v>99</v>
      </c>
      <c r="C243" s="9">
        <v>360200020</v>
      </c>
      <c r="D243" s="9" t="s">
        <v>115</v>
      </c>
      <c r="E243" s="9">
        <v>1408</v>
      </c>
      <c r="F243" s="9">
        <v>9464</v>
      </c>
      <c r="G243" s="9">
        <v>495</v>
      </c>
      <c r="H243" s="9">
        <v>1181</v>
      </c>
      <c r="I243" s="9">
        <v>8718</v>
      </c>
      <c r="J243" s="9">
        <v>374</v>
      </c>
      <c r="L243" t="s">
        <v>15</v>
      </c>
      <c r="M243">
        <v>250000181</v>
      </c>
      <c r="N243" t="s">
        <v>156</v>
      </c>
      <c r="O243">
        <v>1015</v>
      </c>
      <c r="P243">
        <v>16373</v>
      </c>
      <c r="AF243" t="s">
        <v>9</v>
      </c>
      <c r="AG243">
        <v>640600017</v>
      </c>
      <c r="AH243" t="s">
        <v>230</v>
      </c>
      <c r="AI243">
        <v>1130</v>
      </c>
      <c r="AJ243">
        <v>1137</v>
      </c>
      <c r="AK243">
        <v>34024</v>
      </c>
      <c r="AL243">
        <v>36959</v>
      </c>
      <c r="AM243">
        <f t="shared" si="7"/>
        <v>2935</v>
      </c>
      <c r="AO243" t="s">
        <v>5</v>
      </c>
      <c r="AP243">
        <v>50066201</v>
      </c>
      <c r="AQ243" t="s">
        <v>360</v>
      </c>
      <c r="AR243" s="18">
        <v>138283</v>
      </c>
      <c r="AS243" s="18">
        <v>135776</v>
      </c>
      <c r="AT243" s="18">
        <f t="shared" si="6"/>
        <v>-2507</v>
      </c>
    </row>
    <row r="244" spans="1:46" x14ac:dyDescent="0.35">
      <c r="A244" s="9" t="s">
        <v>15</v>
      </c>
      <c r="B244" s="9" t="s">
        <v>51</v>
      </c>
      <c r="C244" s="9">
        <v>360200027</v>
      </c>
      <c r="D244" s="9" t="s">
        <v>115</v>
      </c>
      <c r="E244" s="9">
        <v>700</v>
      </c>
      <c r="F244" s="9">
        <v>5523</v>
      </c>
      <c r="G244" s="9">
        <v>289</v>
      </c>
      <c r="H244" s="9">
        <v>683</v>
      </c>
      <c r="I244" s="9">
        <v>5389</v>
      </c>
      <c r="J244" s="9">
        <v>282</v>
      </c>
      <c r="L244" t="s">
        <v>15</v>
      </c>
      <c r="M244">
        <v>360200009</v>
      </c>
      <c r="N244" t="s">
        <v>282</v>
      </c>
      <c r="O244">
        <v>1434</v>
      </c>
      <c r="P244">
        <v>54145</v>
      </c>
      <c r="AF244" t="s">
        <v>9</v>
      </c>
      <c r="AG244">
        <v>641000009</v>
      </c>
      <c r="AH244" t="s">
        <v>171</v>
      </c>
      <c r="AI244">
        <v>494</v>
      </c>
      <c r="AJ244">
        <v>519</v>
      </c>
      <c r="AK244">
        <v>8671</v>
      </c>
      <c r="AL244">
        <v>9799</v>
      </c>
      <c r="AM244">
        <f t="shared" si="7"/>
        <v>1128</v>
      </c>
      <c r="AO244" t="s">
        <v>9</v>
      </c>
      <c r="AP244">
        <v>900200054</v>
      </c>
      <c r="AQ244" t="s">
        <v>86</v>
      </c>
      <c r="AR244" s="18">
        <v>35734</v>
      </c>
      <c r="AS244" s="18">
        <v>33184</v>
      </c>
      <c r="AT244" s="18">
        <f t="shared" si="6"/>
        <v>-2550</v>
      </c>
    </row>
    <row r="245" spans="1:46" x14ac:dyDescent="0.35">
      <c r="A245" s="9" t="s">
        <v>15</v>
      </c>
      <c r="B245" s="9" t="s">
        <v>24</v>
      </c>
      <c r="C245" s="9">
        <v>500200052</v>
      </c>
      <c r="D245" s="9" t="s">
        <v>115</v>
      </c>
      <c r="E245" s="9">
        <v>2975</v>
      </c>
      <c r="F245" s="9">
        <v>23473</v>
      </c>
      <c r="G245" s="9">
        <v>1614</v>
      </c>
      <c r="H245" s="9">
        <v>3115</v>
      </c>
      <c r="I245" s="9">
        <v>24549</v>
      </c>
      <c r="J245" s="9">
        <v>1762</v>
      </c>
      <c r="L245" t="s">
        <v>15</v>
      </c>
      <c r="M245">
        <v>360200020</v>
      </c>
      <c r="N245" t="s">
        <v>99</v>
      </c>
      <c r="O245">
        <v>7310</v>
      </c>
      <c r="P245">
        <v>148629</v>
      </c>
      <c r="AF245" t="s">
        <v>9</v>
      </c>
      <c r="AG245">
        <v>641600001</v>
      </c>
      <c r="AH245" t="s">
        <v>66</v>
      </c>
      <c r="AI245">
        <v>11468</v>
      </c>
      <c r="AJ245">
        <v>11383</v>
      </c>
      <c r="AK245">
        <v>608787</v>
      </c>
      <c r="AL245">
        <v>646044</v>
      </c>
      <c r="AM245">
        <f t="shared" si="7"/>
        <v>37257</v>
      </c>
      <c r="AO245" t="s">
        <v>12</v>
      </c>
      <c r="AP245">
        <v>10001989</v>
      </c>
      <c r="AQ245" t="s">
        <v>221</v>
      </c>
      <c r="AR245" s="18">
        <v>30102</v>
      </c>
      <c r="AS245" s="18">
        <v>27551</v>
      </c>
      <c r="AT245" s="18">
        <f t="shared" si="6"/>
        <v>-2551</v>
      </c>
    </row>
    <row r="246" spans="1:46" x14ac:dyDescent="0.35">
      <c r="A246" s="9" t="s">
        <v>25</v>
      </c>
      <c r="B246" s="9" t="s">
        <v>26</v>
      </c>
      <c r="C246" s="9">
        <v>400200024</v>
      </c>
      <c r="D246" s="9" t="s">
        <v>115</v>
      </c>
      <c r="E246" s="9">
        <v>6367</v>
      </c>
      <c r="F246" s="9">
        <v>50236</v>
      </c>
      <c r="G246" s="9">
        <v>2402</v>
      </c>
      <c r="H246" s="9">
        <v>4478</v>
      </c>
      <c r="I246" s="9">
        <v>35331</v>
      </c>
      <c r="J246" s="9">
        <v>1766</v>
      </c>
      <c r="L246" t="s">
        <v>15</v>
      </c>
      <c r="M246">
        <v>360200027</v>
      </c>
      <c r="N246" t="s">
        <v>51</v>
      </c>
      <c r="O246">
        <v>14664</v>
      </c>
      <c r="P246">
        <v>520146</v>
      </c>
      <c r="AF246" t="s">
        <v>15</v>
      </c>
      <c r="AG246">
        <v>660200010</v>
      </c>
      <c r="AH246" t="s">
        <v>255</v>
      </c>
      <c r="AI246">
        <v>2029</v>
      </c>
      <c r="AJ246">
        <v>2130</v>
      </c>
      <c r="AK246">
        <v>55838</v>
      </c>
      <c r="AL246">
        <v>58618</v>
      </c>
      <c r="AM246">
        <f t="shared" si="7"/>
        <v>2780</v>
      </c>
      <c r="AO246" t="s">
        <v>12</v>
      </c>
      <c r="AP246">
        <v>10019111</v>
      </c>
      <c r="AQ246" t="s">
        <v>215</v>
      </c>
      <c r="AR246" s="18">
        <v>57399</v>
      </c>
      <c r="AS246" s="18">
        <v>54629</v>
      </c>
      <c r="AT246" s="18">
        <f t="shared" si="6"/>
        <v>-2770</v>
      </c>
    </row>
    <row r="247" spans="1:46" x14ac:dyDescent="0.35">
      <c r="A247" s="9" t="s">
        <v>12</v>
      </c>
      <c r="B247" s="9" t="s">
        <v>27</v>
      </c>
      <c r="C247" s="9">
        <v>10011804</v>
      </c>
      <c r="D247" s="9" t="s">
        <v>115</v>
      </c>
      <c r="E247" s="9">
        <v>39421</v>
      </c>
      <c r="F247" s="9">
        <v>320105</v>
      </c>
      <c r="G247" s="9">
        <v>88285</v>
      </c>
      <c r="H247" s="9">
        <v>44944</v>
      </c>
      <c r="I247" s="9">
        <v>364347</v>
      </c>
      <c r="J247" s="9">
        <v>89965</v>
      </c>
      <c r="L247" t="s">
        <v>15</v>
      </c>
      <c r="M247">
        <v>380200004</v>
      </c>
      <c r="N247" t="s">
        <v>406</v>
      </c>
      <c r="O247">
        <v>520</v>
      </c>
      <c r="P247">
        <v>60449</v>
      </c>
      <c r="AF247" t="s">
        <v>15</v>
      </c>
      <c r="AG247">
        <v>660200027</v>
      </c>
      <c r="AH247" t="s">
        <v>62</v>
      </c>
      <c r="AI247">
        <v>59269</v>
      </c>
      <c r="AJ247">
        <v>58563</v>
      </c>
      <c r="AK247">
        <v>1950081</v>
      </c>
      <c r="AL247">
        <v>1931648</v>
      </c>
      <c r="AM247">
        <f t="shared" si="7"/>
        <v>-18433</v>
      </c>
      <c r="AO247" t="s">
        <v>12</v>
      </c>
      <c r="AP247">
        <v>10021301</v>
      </c>
      <c r="AQ247" t="s">
        <v>184</v>
      </c>
      <c r="AR247" s="18">
        <v>101785</v>
      </c>
      <c r="AS247" s="18">
        <v>98931</v>
      </c>
      <c r="AT247" s="18">
        <f t="shared" si="6"/>
        <v>-2854</v>
      </c>
    </row>
    <row r="248" spans="1:46" x14ac:dyDescent="0.35">
      <c r="A248" s="9" t="s">
        <v>15</v>
      </c>
      <c r="B248" s="9" t="s">
        <v>52</v>
      </c>
      <c r="C248" s="9">
        <v>420200052</v>
      </c>
      <c r="D248" s="9" t="s">
        <v>115</v>
      </c>
      <c r="E248" s="9">
        <v>6000</v>
      </c>
      <c r="F248" s="9">
        <v>47392</v>
      </c>
      <c r="G248" s="9">
        <v>2478</v>
      </c>
      <c r="H248" s="9">
        <v>5909</v>
      </c>
      <c r="I248" s="9">
        <v>48348</v>
      </c>
      <c r="J248" s="9">
        <v>2486</v>
      </c>
      <c r="L248" t="s">
        <v>15</v>
      </c>
      <c r="M248">
        <v>420200021</v>
      </c>
      <c r="N248" t="s">
        <v>129</v>
      </c>
      <c r="O248">
        <v>2225</v>
      </c>
      <c r="P248">
        <v>62282</v>
      </c>
      <c r="AF248" t="s">
        <v>15</v>
      </c>
      <c r="AG248">
        <v>660200029</v>
      </c>
      <c r="AH248" t="s">
        <v>176</v>
      </c>
      <c r="AI248">
        <v>3017</v>
      </c>
      <c r="AJ248">
        <v>3164</v>
      </c>
      <c r="AK248">
        <v>49605</v>
      </c>
      <c r="AL248">
        <v>52303</v>
      </c>
      <c r="AM248">
        <f t="shared" si="7"/>
        <v>2698</v>
      </c>
      <c r="AO248" t="s">
        <v>12</v>
      </c>
      <c r="AP248">
        <v>10000480</v>
      </c>
      <c r="AQ248" t="s">
        <v>357</v>
      </c>
      <c r="AR248" s="18">
        <v>103518</v>
      </c>
      <c r="AS248" s="18">
        <v>100150</v>
      </c>
      <c r="AT248" s="18">
        <f t="shared" si="6"/>
        <v>-3368</v>
      </c>
    </row>
    <row r="249" spans="1:46" x14ac:dyDescent="0.35">
      <c r="A249" s="9" t="s">
        <v>5</v>
      </c>
      <c r="B249" s="9" t="s">
        <v>28</v>
      </c>
      <c r="C249" s="9">
        <v>50022601</v>
      </c>
      <c r="D249" s="9" t="s">
        <v>115</v>
      </c>
      <c r="E249" s="9">
        <v>730</v>
      </c>
      <c r="F249" s="9">
        <v>5840</v>
      </c>
      <c r="G249" s="9">
        <v>1614</v>
      </c>
      <c r="H249" s="9">
        <v>627</v>
      </c>
      <c r="I249" s="9">
        <v>5020</v>
      </c>
      <c r="J249" s="9">
        <v>1216</v>
      </c>
      <c r="L249" t="s">
        <v>15</v>
      </c>
      <c r="M249">
        <v>420200032</v>
      </c>
      <c r="N249" t="s">
        <v>154</v>
      </c>
      <c r="O249">
        <v>3463</v>
      </c>
      <c r="P249">
        <v>59573</v>
      </c>
      <c r="AF249" t="s">
        <v>15</v>
      </c>
      <c r="AG249">
        <v>660200030</v>
      </c>
      <c r="AH249" t="s">
        <v>161</v>
      </c>
      <c r="AI249">
        <v>1554</v>
      </c>
      <c r="AJ249">
        <v>1551</v>
      </c>
      <c r="AK249">
        <v>26436</v>
      </c>
      <c r="AL249">
        <v>29897</v>
      </c>
      <c r="AM249">
        <f t="shared" si="7"/>
        <v>3461</v>
      </c>
      <c r="AO249" t="s">
        <v>5</v>
      </c>
      <c r="AP249">
        <v>50043801</v>
      </c>
      <c r="AQ249" t="s">
        <v>81</v>
      </c>
      <c r="AR249" s="18">
        <v>377449</v>
      </c>
      <c r="AS249" s="18">
        <v>373832</v>
      </c>
      <c r="AT249" s="18">
        <f t="shared" si="6"/>
        <v>-3617</v>
      </c>
    </row>
    <row r="250" spans="1:46" x14ac:dyDescent="0.35">
      <c r="A250" s="9" t="s">
        <v>5</v>
      </c>
      <c r="B250" s="9" t="s">
        <v>6</v>
      </c>
      <c r="C250" s="9">
        <v>50020401</v>
      </c>
      <c r="D250" s="9" t="s">
        <v>115</v>
      </c>
      <c r="E250" s="9">
        <v>9534</v>
      </c>
      <c r="F250" s="9">
        <v>65346</v>
      </c>
      <c r="G250" s="9">
        <v>4047</v>
      </c>
      <c r="H250" s="9">
        <v>10487</v>
      </c>
      <c r="I250" s="9">
        <v>68854</v>
      </c>
      <c r="J250" s="9">
        <v>4239</v>
      </c>
      <c r="L250" t="s">
        <v>15</v>
      </c>
      <c r="M250">
        <v>420200039</v>
      </c>
      <c r="N250" t="s">
        <v>159</v>
      </c>
      <c r="O250">
        <v>1698</v>
      </c>
      <c r="P250">
        <v>26873</v>
      </c>
      <c r="AF250" t="s">
        <v>15</v>
      </c>
      <c r="AG250">
        <v>660200035</v>
      </c>
      <c r="AH250" t="s">
        <v>317</v>
      </c>
      <c r="AI250">
        <v>462</v>
      </c>
      <c r="AJ250">
        <v>462</v>
      </c>
      <c r="AK250">
        <v>21439</v>
      </c>
      <c r="AL250">
        <v>27197</v>
      </c>
      <c r="AM250">
        <f t="shared" si="7"/>
        <v>5758</v>
      </c>
      <c r="AO250" t="s">
        <v>15</v>
      </c>
      <c r="AP250">
        <v>420200039</v>
      </c>
      <c r="AQ250" t="s">
        <v>159</v>
      </c>
      <c r="AR250" s="18">
        <v>30544</v>
      </c>
      <c r="AS250" s="18">
        <v>26873</v>
      </c>
      <c r="AT250" s="18">
        <f t="shared" si="6"/>
        <v>-3671</v>
      </c>
    </row>
    <row r="251" spans="1:46" x14ac:dyDescent="0.35">
      <c r="A251" s="9" t="s">
        <v>25</v>
      </c>
      <c r="B251" s="9" t="s">
        <v>53</v>
      </c>
      <c r="C251" s="9">
        <v>460200036</v>
      </c>
      <c r="D251" s="9" t="s">
        <v>115</v>
      </c>
      <c r="E251" s="9">
        <v>4127</v>
      </c>
      <c r="F251" s="9">
        <v>38922</v>
      </c>
      <c r="G251" s="9">
        <v>1650</v>
      </c>
      <c r="H251" s="9">
        <v>2883</v>
      </c>
      <c r="I251" s="9">
        <v>27039</v>
      </c>
      <c r="J251" s="9">
        <v>946</v>
      </c>
      <c r="L251" t="s">
        <v>15</v>
      </c>
      <c r="M251">
        <v>420200052</v>
      </c>
      <c r="N251" t="s">
        <v>52</v>
      </c>
      <c r="O251">
        <v>78561</v>
      </c>
      <c r="P251">
        <v>3097006</v>
      </c>
      <c r="AF251" t="s">
        <v>15</v>
      </c>
      <c r="AG251">
        <v>661400011</v>
      </c>
      <c r="AH251" t="s">
        <v>358</v>
      </c>
      <c r="AI251">
        <v>1292</v>
      </c>
      <c r="AJ251">
        <v>1058</v>
      </c>
      <c r="AK251">
        <v>18348</v>
      </c>
      <c r="AL251">
        <v>16542</v>
      </c>
      <c r="AM251">
        <f t="shared" si="7"/>
        <v>-1806</v>
      </c>
      <c r="AO251" t="s">
        <v>12</v>
      </c>
      <c r="AP251">
        <v>19466201</v>
      </c>
      <c r="AQ251" t="s">
        <v>225</v>
      </c>
      <c r="AR251" s="18">
        <v>80668</v>
      </c>
      <c r="AS251" s="18">
        <v>76711</v>
      </c>
      <c r="AT251" s="18">
        <f t="shared" si="6"/>
        <v>-3957</v>
      </c>
    </row>
    <row r="252" spans="1:46" x14ac:dyDescent="0.35">
      <c r="A252" s="9" t="s">
        <v>12</v>
      </c>
      <c r="B252" s="9" t="s">
        <v>102</v>
      </c>
      <c r="C252" s="9">
        <v>10054114</v>
      </c>
      <c r="D252" s="9" t="s">
        <v>115</v>
      </c>
      <c r="E252" s="9">
        <v>2301</v>
      </c>
      <c r="F252" s="9">
        <v>18155</v>
      </c>
      <c r="G252" s="9">
        <v>502</v>
      </c>
      <c r="H252" s="9">
        <v>1848</v>
      </c>
      <c r="I252" s="9">
        <v>14581</v>
      </c>
      <c r="J252" s="9">
        <v>324</v>
      </c>
      <c r="L252" t="s">
        <v>15</v>
      </c>
      <c r="M252">
        <v>420200066</v>
      </c>
      <c r="N252" t="s">
        <v>378</v>
      </c>
      <c r="O252">
        <v>684</v>
      </c>
      <c r="P252">
        <v>75817</v>
      </c>
      <c r="AF252" t="s">
        <v>5</v>
      </c>
      <c r="AG252">
        <v>680200001</v>
      </c>
      <c r="AH252" t="s">
        <v>261</v>
      </c>
      <c r="AI252">
        <v>3000</v>
      </c>
      <c r="AJ252">
        <v>3150</v>
      </c>
      <c r="AK252">
        <v>97916</v>
      </c>
      <c r="AL252">
        <v>99373</v>
      </c>
      <c r="AM252">
        <f t="shared" si="7"/>
        <v>1457</v>
      </c>
      <c r="AO252" t="s">
        <v>9</v>
      </c>
      <c r="AP252">
        <v>170065204</v>
      </c>
      <c r="AQ252" t="s">
        <v>107</v>
      </c>
      <c r="AR252" s="18">
        <v>261615</v>
      </c>
      <c r="AS252" s="18">
        <v>257250</v>
      </c>
      <c r="AT252" s="18">
        <f t="shared" si="6"/>
        <v>-4365</v>
      </c>
    </row>
    <row r="253" spans="1:46" x14ac:dyDescent="0.35">
      <c r="A253" s="9" t="s">
        <v>12</v>
      </c>
      <c r="B253" s="9" t="s">
        <v>30</v>
      </c>
      <c r="C253" s="9">
        <v>10064111</v>
      </c>
      <c r="D253" s="9" t="s">
        <v>115</v>
      </c>
      <c r="E253" s="9">
        <v>12750</v>
      </c>
      <c r="F253" s="9">
        <v>100598</v>
      </c>
      <c r="G253" s="9">
        <v>3249</v>
      </c>
      <c r="H253" s="9">
        <v>7836</v>
      </c>
      <c r="I253" s="9">
        <v>61826</v>
      </c>
      <c r="J253" s="9">
        <v>1824</v>
      </c>
      <c r="L253" t="s">
        <v>15</v>
      </c>
      <c r="M253">
        <v>421200001</v>
      </c>
      <c r="N253" t="s">
        <v>350</v>
      </c>
      <c r="O253">
        <v>13494</v>
      </c>
      <c r="P253">
        <v>500326</v>
      </c>
      <c r="AF253" t="s">
        <v>5</v>
      </c>
      <c r="AG253">
        <v>680200009</v>
      </c>
      <c r="AH253" t="s">
        <v>141</v>
      </c>
      <c r="AI253">
        <v>547</v>
      </c>
      <c r="AJ253">
        <v>613</v>
      </c>
      <c r="AK253">
        <v>74595</v>
      </c>
      <c r="AL253">
        <v>79298</v>
      </c>
      <c r="AM253">
        <f t="shared" si="7"/>
        <v>4703</v>
      </c>
      <c r="AO253" t="s">
        <v>25</v>
      </c>
      <c r="AP253">
        <v>741400013</v>
      </c>
      <c r="AQ253" t="s">
        <v>312</v>
      </c>
      <c r="AR253" s="18">
        <v>73196</v>
      </c>
      <c r="AS253" s="18">
        <v>68808</v>
      </c>
      <c r="AT253" s="18">
        <f t="shared" si="6"/>
        <v>-4388</v>
      </c>
    </row>
    <row r="254" spans="1:46" x14ac:dyDescent="0.35">
      <c r="A254" s="9" t="s">
        <v>15</v>
      </c>
      <c r="B254" s="9" t="s">
        <v>116</v>
      </c>
      <c r="C254" s="9">
        <v>705500004</v>
      </c>
      <c r="D254" s="9" t="s">
        <v>115</v>
      </c>
      <c r="E254" s="9">
        <v>1190</v>
      </c>
      <c r="F254" s="9">
        <v>13459</v>
      </c>
      <c r="G254" s="9">
        <v>686</v>
      </c>
      <c r="H254" s="9">
        <v>812</v>
      </c>
      <c r="I254" s="9">
        <v>9174</v>
      </c>
      <c r="J254" s="9">
        <v>494</v>
      </c>
      <c r="L254" t="s">
        <v>15</v>
      </c>
      <c r="M254">
        <v>500200034</v>
      </c>
      <c r="N254" t="s">
        <v>270</v>
      </c>
      <c r="O254">
        <v>1570</v>
      </c>
      <c r="P254">
        <v>68870</v>
      </c>
      <c r="AF254" t="s">
        <v>5</v>
      </c>
      <c r="AG254">
        <v>680200030</v>
      </c>
      <c r="AH254" t="s">
        <v>64</v>
      </c>
      <c r="AI254">
        <v>45540</v>
      </c>
      <c r="AJ254">
        <v>40657</v>
      </c>
      <c r="AK254">
        <v>1182651</v>
      </c>
      <c r="AL254">
        <v>1096487</v>
      </c>
      <c r="AM254">
        <f t="shared" si="7"/>
        <v>-86164</v>
      </c>
      <c r="AO254" t="s">
        <v>25</v>
      </c>
      <c r="AP254">
        <v>90077418</v>
      </c>
      <c r="AQ254" t="s">
        <v>160</v>
      </c>
      <c r="AR254" s="18">
        <v>14019</v>
      </c>
      <c r="AS254" s="18">
        <v>9508</v>
      </c>
      <c r="AT254" s="18">
        <f t="shared" si="6"/>
        <v>-4511</v>
      </c>
    </row>
    <row r="255" spans="1:46" x14ac:dyDescent="0.35">
      <c r="A255" s="9" t="s">
        <v>5</v>
      </c>
      <c r="B255" s="9" t="s">
        <v>117</v>
      </c>
      <c r="C255" s="9">
        <v>50000017</v>
      </c>
      <c r="D255" s="9" t="s">
        <v>115</v>
      </c>
      <c r="E255" s="9">
        <v>1492</v>
      </c>
      <c r="F255" s="9">
        <v>11761</v>
      </c>
      <c r="G255" s="9">
        <v>639</v>
      </c>
      <c r="H255" s="9">
        <v>1641</v>
      </c>
      <c r="I255" s="9">
        <v>12934</v>
      </c>
      <c r="J255" s="9">
        <v>707</v>
      </c>
      <c r="L255" t="s">
        <v>15</v>
      </c>
      <c r="M255">
        <v>500200035</v>
      </c>
      <c r="N255" t="s">
        <v>298</v>
      </c>
      <c r="O255">
        <v>2654</v>
      </c>
      <c r="P255">
        <v>105597</v>
      </c>
      <c r="AF255" t="s">
        <v>5</v>
      </c>
      <c r="AG255">
        <v>680200034</v>
      </c>
      <c r="AH255" t="s">
        <v>292</v>
      </c>
      <c r="AI255">
        <v>2855</v>
      </c>
      <c r="AJ255">
        <v>2747</v>
      </c>
      <c r="AK255">
        <v>141936</v>
      </c>
      <c r="AL255">
        <v>144713</v>
      </c>
      <c r="AM255">
        <f t="shared" si="7"/>
        <v>2777</v>
      </c>
      <c r="AO255" t="s">
        <v>5</v>
      </c>
      <c r="AP255">
        <v>210077423</v>
      </c>
      <c r="AQ255" t="s">
        <v>182</v>
      </c>
      <c r="AR255" s="18">
        <v>45030</v>
      </c>
      <c r="AS255" s="18">
        <v>40071</v>
      </c>
      <c r="AT255" s="18">
        <f t="shared" si="6"/>
        <v>-4959</v>
      </c>
    </row>
    <row r="256" spans="1:46" x14ac:dyDescent="0.35">
      <c r="A256" s="9" t="s">
        <v>25</v>
      </c>
      <c r="B256" s="9" t="s">
        <v>105</v>
      </c>
      <c r="C256" s="9">
        <v>406435102</v>
      </c>
      <c r="D256" s="9" t="s">
        <v>115</v>
      </c>
      <c r="E256" s="9">
        <v>765</v>
      </c>
      <c r="F256" s="9">
        <v>6044</v>
      </c>
      <c r="G256" s="9">
        <v>301</v>
      </c>
      <c r="H256" s="9">
        <v>649</v>
      </c>
      <c r="I256" s="9">
        <v>5141</v>
      </c>
      <c r="J256" s="9">
        <v>233</v>
      </c>
      <c r="L256" t="s">
        <v>15</v>
      </c>
      <c r="M256">
        <v>500200037</v>
      </c>
      <c r="N256" t="s">
        <v>173</v>
      </c>
      <c r="O256">
        <v>3072</v>
      </c>
      <c r="P256">
        <v>46997</v>
      </c>
      <c r="AF256" t="s">
        <v>5</v>
      </c>
      <c r="AG256">
        <v>681000002</v>
      </c>
      <c r="AH256" t="s">
        <v>119</v>
      </c>
      <c r="AI256">
        <v>5918</v>
      </c>
      <c r="AJ256">
        <v>6173</v>
      </c>
      <c r="AK256">
        <v>141418</v>
      </c>
      <c r="AL256">
        <v>147726</v>
      </c>
      <c r="AM256">
        <f t="shared" si="7"/>
        <v>6308</v>
      </c>
      <c r="AO256" t="s">
        <v>9</v>
      </c>
      <c r="AP256">
        <v>170077444</v>
      </c>
      <c r="AQ256" t="s">
        <v>307</v>
      </c>
      <c r="AR256" s="18">
        <v>84792</v>
      </c>
      <c r="AS256" s="18">
        <v>79487</v>
      </c>
      <c r="AT256" s="18">
        <f t="shared" si="6"/>
        <v>-5305</v>
      </c>
    </row>
    <row r="257" spans="1:46" x14ac:dyDescent="0.35">
      <c r="A257" s="9" t="s">
        <v>12</v>
      </c>
      <c r="B257" s="9" t="s">
        <v>118</v>
      </c>
      <c r="C257" s="9">
        <v>10054109</v>
      </c>
      <c r="D257" s="9" t="s">
        <v>115</v>
      </c>
      <c r="E257" s="9">
        <v>1381</v>
      </c>
      <c r="F257" s="9">
        <v>10902</v>
      </c>
      <c r="G257" s="9">
        <v>204</v>
      </c>
      <c r="H257" s="9">
        <v>1515</v>
      </c>
      <c r="I257" s="9">
        <v>11952</v>
      </c>
      <c r="J257" s="9">
        <v>244</v>
      </c>
      <c r="L257" t="s">
        <v>15</v>
      </c>
      <c r="M257">
        <v>500200052</v>
      </c>
      <c r="N257" t="s">
        <v>24</v>
      </c>
      <c r="O257">
        <v>45909.8</v>
      </c>
      <c r="P257">
        <v>1453510</v>
      </c>
      <c r="AF257" t="s">
        <v>15</v>
      </c>
      <c r="AG257">
        <v>700200041</v>
      </c>
      <c r="AH257" t="s">
        <v>16</v>
      </c>
      <c r="AI257">
        <v>60203</v>
      </c>
      <c r="AJ257">
        <v>56189.4</v>
      </c>
      <c r="AK257">
        <v>2220734</v>
      </c>
      <c r="AL257">
        <v>2153414</v>
      </c>
      <c r="AM257">
        <f t="shared" si="7"/>
        <v>-67320</v>
      </c>
      <c r="AO257" t="s">
        <v>5</v>
      </c>
      <c r="AP257">
        <v>781800005</v>
      </c>
      <c r="AQ257" t="s">
        <v>126</v>
      </c>
      <c r="AR257" s="18">
        <v>51900</v>
      </c>
      <c r="AS257" s="18">
        <v>46541</v>
      </c>
      <c r="AT257" s="18">
        <f t="shared" si="6"/>
        <v>-5359</v>
      </c>
    </row>
    <row r="258" spans="1:46" x14ac:dyDescent="0.35">
      <c r="A258" s="9" t="s">
        <v>9</v>
      </c>
      <c r="B258" s="9" t="s">
        <v>75</v>
      </c>
      <c r="C258" s="9">
        <v>170024104</v>
      </c>
      <c r="D258" s="9" t="s">
        <v>115</v>
      </c>
      <c r="E258" s="9">
        <v>1188</v>
      </c>
      <c r="F258" s="9">
        <v>9361</v>
      </c>
      <c r="G258" s="9">
        <v>417</v>
      </c>
      <c r="H258" s="9">
        <v>1055</v>
      </c>
      <c r="I258" s="9">
        <v>8324</v>
      </c>
      <c r="J258" s="9">
        <v>469</v>
      </c>
      <c r="L258" t="s">
        <v>15</v>
      </c>
      <c r="M258">
        <v>500200054</v>
      </c>
      <c r="N258" t="s">
        <v>336</v>
      </c>
      <c r="O258">
        <v>0</v>
      </c>
      <c r="P258">
        <v>0</v>
      </c>
      <c r="AF258" t="s">
        <v>15</v>
      </c>
      <c r="AG258">
        <v>700800009</v>
      </c>
      <c r="AH258" t="s">
        <v>185</v>
      </c>
      <c r="AI258">
        <v>919</v>
      </c>
      <c r="AJ258">
        <v>965</v>
      </c>
      <c r="AK258">
        <v>15631</v>
      </c>
      <c r="AL258">
        <v>15441</v>
      </c>
      <c r="AM258">
        <f t="shared" si="7"/>
        <v>-190</v>
      </c>
      <c r="AO258" t="s">
        <v>12</v>
      </c>
      <c r="AP258">
        <v>19177419</v>
      </c>
      <c r="AQ258" t="s">
        <v>385</v>
      </c>
      <c r="AR258" s="18">
        <v>83836</v>
      </c>
      <c r="AS258" s="18">
        <v>77596</v>
      </c>
      <c r="AT258" s="18">
        <f t="shared" si="6"/>
        <v>-6240</v>
      </c>
    </row>
    <row r="259" spans="1:46" x14ac:dyDescent="0.35">
      <c r="A259" s="9" t="s">
        <v>25</v>
      </c>
      <c r="B259" s="9" t="s">
        <v>56</v>
      </c>
      <c r="C259" s="9">
        <v>90020301</v>
      </c>
      <c r="D259" s="9" t="s">
        <v>115</v>
      </c>
      <c r="E259" s="9">
        <v>1716</v>
      </c>
      <c r="F259" s="9">
        <v>36066</v>
      </c>
      <c r="G259" s="9">
        <v>550</v>
      </c>
      <c r="H259" s="9">
        <v>1230</v>
      </c>
      <c r="I259" s="9">
        <v>28636</v>
      </c>
      <c r="J259" s="9">
        <v>378</v>
      </c>
      <c r="L259" t="s">
        <v>15</v>
      </c>
      <c r="M259">
        <v>660200010</v>
      </c>
      <c r="N259" t="s">
        <v>255</v>
      </c>
      <c r="O259">
        <v>2130</v>
      </c>
      <c r="P259">
        <v>58618</v>
      </c>
      <c r="AF259" t="s">
        <v>15</v>
      </c>
      <c r="AG259">
        <v>701400002</v>
      </c>
      <c r="AH259" t="s">
        <v>172</v>
      </c>
      <c r="AI259">
        <v>291</v>
      </c>
      <c r="AJ259">
        <v>461</v>
      </c>
      <c r="AK259">
        <v>6550</v>
      </c>
      <c r="AL259">
        <v>11247</v>
      </c>
      <c r="AM259">
        <f t="shared" si="7"/>
        <v>4697</v>
      </c>
      <c r="AO259" t="s">
        <v>12</v>
      </c>
      <c r="AP259">
        <v>19177439</v>
      </c>
      <c r="AQ259" t="s">
        <v>279</v>
      </c>
      <c r="AR259" s="18">
        <v>83468</v>
      </c>
      <c r="AS259" s="18">
        <v>77116</v>
      </c>
      <c r="AT259" s="18">
        <f t="shared" si="6"/>
        <v>-6352</v>
      </c>
    </row>
    <row r="260" spans="1:46" x14ac:dyDescent="0.35">
      <c r="A260" s="9" t="s">
        <v>25</v>
      </c>
      <c r="B260" s="9" t="s">
        <v>31</v>
      </c>
      <c r="C260" s="9">
        <v>90024101</v>
      </c>
      <c r="D260" s="9" t="s">
        <v>115</v>
      </c>
      <c r="E260" s="9">
        <v>4420</v>
      </c>
      <c r="F260" s="9">
        <v>41377</v>
      </c>
      <c r="G260" s="9">
        <v>1650</v>
      </c>
      <c r="H260" s="9">
        <v>4491</v>
      </c>
      <c r="I260" s="9">
        <v>42333</v>
      </c>
      <c r="J260" s="9">
        <v>1476</v>
      </c>
      <c r="L260" t="s">
        <v>15</v>
      </c>
      <c r="M260">
        <v>660200027</v>
      </c>
      <c r="N260" t="s">
        <v>62</v>
      </c>
      <c r="O260">
        <v>58563</v>
      </c>
      <c r="P260">
        <v>1931648</v>
      </c>
      <c r="AF260" t="s">
        <v>15</v>
      </c>
      <c r="AG260">
        <v>701800002</v>
      </c>
      <c r="AH260" t="s">
        <v>194</v>
      </c>
      <c r="AI260">
        <v>4528</v>
      </c>
      <c r="AJ260">
        <v>3963</v>
      </c>
      <c r="AK260">
        <v>74416</v>
      </c>
      <c r="AL260">
        <v>65513</v>
      </c>
      <c r="AM260">
        <f t="shared" si="7"/>
        <v>-8903</v>
      </c>
      <c r="AO260" t="s">
        <v>25</v>
      </c>
      <c r="AP260">
        <v>90000041</v>
      </c>
      <c r="AQ260" t="s">
        <v>139</v>
      </c>
      <c r="AR260" s="18">
        <v>106210</v>
      </c>
      <c r="AS260" s="18">
        <v>99437</v>
      </c>
      <c r="AT260" s="18">
        <f t="shared" si="6"/>
        <v>-6773</v>
      </c>
    </row>
    <row r="261" spans="1:46" x14ac:dyDescent="0.35">
      <c r="A261" s="9" t="s">
        <v>25</v>
      </c>
      <c r="B261" s="9" t="s">
        <v>57</v>
      </c>
      <c r="C261" s="9">
        <v>110000048</v>
      </c>
      <c r="D261" s="9" t="s">
        <v>115</v>
      </c>
      <c r="E261" s="9">
        <v>5700</v>
      </c>
      <c r="F261" s="9">
        <v>45000</v>
      </c>
      <c r="G261" s="9">
        <v>2640</v>
      </c>
      <c r="H261" s="9">
        <v>6019</v>
      </c>
      <c r="I261" s="9">
        <v>47503</v>
      </c>
      <c r="J261" s="9">
        <v>2442</v>
      </c>
      <c r="L261" t="s">
        <v>15</v>
      </c>
      <c r="M261">
        <v>660200029</v>
      </c>
      <c r="N261" t="s">
        <v>176</v>
      </c>
      <c r="O261">
        <v>3164</v>
      </c>
      <c r="P261">
        <v>52303</v>
      </c>
      <c r="AF261" t="s">
        <v>15</v>
      </c>
      <c r="AG261">
        <v>705500004</v>
      </c>
      <c r="AH261" t="s">
        <v>116</v>
      </c>
      <c r="AI261">
        <v>5186</v>
      </c>
      <c r="AJ261">
        <v>5148</v>
      </c>
      <c r="AK261">
        <v>99469</v>
      </c>
      <c r="AL261">
        <v>100138</v>
      </c>
      <c r="AM261">
        <f t="shared" si="7"/>
        <v>669</v>
      </c>
      <c r="AO261" t="s">
        <v>12</v>
      </c>
      <c r="AP261">
        <v>19164506</v>
      </c>
      <c r="AQ261" t="s">
        <v>113</v>
      </c>
      <c r="AR261" s="18">
        <v>130511</v>
      </c>
      <c r="AS261" s="18">
        <v>123426</v>
      </c>
      <c r="AT261" s="18">
        <f t="shared" si="6"/>
        <v>-7085</v>
      </c>
    </row>
    <row r="262" spans="1:46" x14ac:dyDescent="0.35">
      <c r="A262" s="9" t="s">
        <v>12</v>
      </c>
      <c r="B262" s="9" t="s">
        <v>58</v>
      </c>
      <c r="C262" s="9">
        <v>130020302</v>
      </c>
      <c r="D262" s="9" t="s">
        <v>115</v>
      </c>
      <c r="E262" s="9">
        <v>3275</v>
      </c>
      <c r="F262" s="9">
        <v>25840</v>
      </c>
      <c r="G262" s="9">
        <v>620</v>
      </c>
      <c r="H262" s="9">
        <v>3066</v>
      </c>
      <c r="I262" s="9">
        <v>24191</v>
      </c>
      <c r="J262" s="9">
        <v>656</v>
      </c>
      <c r="L262" t="s">
        <v>15</v>
      </c>
      <c r="M262">
        <v>660200030</v>
      </c>
      <c r="N262" t="s">
        <v>161</v>
      </c>
      <c r="O262">
        <v>1551</v>
      </c>
      <c r="P262">
        <v>29897</v>
      </c>
      <c r="AF262" t="s">
        <v>15</v>
      </c>
      <c r="AG262">
        <v>705500009</v>
      </c>
      <c r="AH262" t="s">
        <v>306</v>
      </c>
      <c r="AI262">
        <v>1527</v>
      </c>
      <c r="AJ262">
        <v>1527</v>
      </c>
      <c r="AK262">
        <v>95011</v>
      </c>
      <c r="AL262">
        <v>100325</v>
      </c>
      <c r="AM262">
        <f t="shared" si="7"/>
        <v>5314</v>
      </c>
      <c r="AO262" t="s">
        <v>12</v>
      </c>
      <c r="AP262">
        <v>19177462</v>
      </c>
      <c r="AQ262" t="s">
        <v>308</v>
      </c>
      <c r="AR262" s="18">
        <v>101770</v>
      </c>
      <c r="AS262" s="18">
        <v>93836</v>
      </c>
      <c r="AT262" s="18">
        <f t="shared" ref="AT262:AT318" si="8">AS262-AR262</f>
        <v>-7934</v>
      </c>
    </row>
    <row r="263" spans="1:46" x14ac:dyDescent="0.35">
      <c r="A263" s="9" t="s">
        <v>12</v>
      </c>
      <c r="B263" s="9" t="s">
        <v>84</v>
      </c>
      <c r="C263" s="9">
        <v>130024102</v>
      </c>
      <c r="D263" s="9" t="s">
        <v>115</v>
      </c>
      <c r="E263" s="9">
        <v>3250</v>
      </c>
      <c r="F263" s="9">
        <v>25675</v>
      </c>
      <c r="G263" s="9">
        <v>1002</v>
      </c>
      <c r="H263" s="9">
        <v>3301</v>
      </c>
      <c r="I263" s="9">
        <v>26131</v>
      </c>
      <c r="J263" s="9">
        <v>1096</v>
      </c>
      <c r="L263" t="s">
        <v>15</v>
      </c>
      <c r="M263">
        <v>660200035</v>
      </c>
      <c r="N263" t="s">
        <v>317</v>
      </c>
      <c r="O263">
        <v>462</v>
      </c>
      <c r="P263">
        <v>27197</v>
      </c>
      <c r="AF263" t="s">
        <v>25</v>
      </c>
      <c r="AG263">
        <v>740200008</v>
      </c>
      <c r="AH263" t="s">
        <v>32</v>
      </c>
      <c r="AI263">
        <v>90947</v>
      </c>
      <c r="AJ263">
        <v>93817</v>
      </c>
      <c r="AK263">
        <v>3193652</v>
      </c>
      <c r="AL263">
        <v>3303708</v>
      </c>
      <c r="AM263">
        <f t="shared" ref="AM263:AM318" si="9">AL263-AK263</f>
        <v>110056</v>
      </c>
      <c r="AO263" t="s">
        <v>25</v>
      </c>
      <c r="AP263">
        <v>741400012</v>
      </c>
      <c r="AQ263" t="s">
        <v>293</v>
      </c>
      <c r="AR263" s="18">
        <v>96256</v>
      </c>
      <c r="AS263" s="18">
        <v>87553</v>
      </c>
      <c r="AT263" s="18">
        <f t="shared" si="8"/>
        <v>-8703</v>
      </c>
    </row>
    <row r="264" spans="1:46" x14ac:dyDescent="0.35">
      <c r="A264" s="9" t="s">
        <v>5</v>
      </c>
      <c r="B264" s="9" t="s">
        <v>119</v>
      </c>
      <c r="C264" s="9">
        <v>681000002</v>
      </c>
      <c r="D264" s="9" t="s">
        <v>115</v>
      </c>
      <c r="E264" s="9">
        <v>196</v>
      </c>
      <c r="F264" s="9">
        <v>1546</v>
      </c>
      <c r="G264" s="9">
        <v>128</v>
      </c>
      <c r="H264" s="9">
        <v>207</v>
      </c>
      <c r="I264" s="9">
        <v>1633</v>
      </c>
      <c r="J264" s="9">
        <v>132</v>
      </c>
      <c r="L264" t="s">
        <v>15</v>
      </c>
      <c r="M264">
        <v>661400011</v>
      </c>
      <c r="N264" t="s">
        <v>358</v>
      </c>
      <c r="O264">
        <v>1058</v>
      </c>
      <c r="P264">
        <v>16542</v>
      </c>
      <c r="AF264" t="s">
        <v>25</v>
      </c>
      <c r="AG264">
        <v>740200041</v>
      </c>
      <c r="AH264" t="s">
        <v>209</v>
      </c>
      <c r="AI264">
        <v>2501</v>
      </c>
      <c r="AJ264">
        <v>2701</v>
      </c>
      <c r="AK264">
        <v>71555</v>
      </c>
      <c r="AL264">
        <v>77143</v>
      </c>
      <c r="AM264">
        <f t="shared" si="9"/>
        <v>5588</v>
      </c>
      <c r="AO264" t="s">
        <v>15</v>
      </c>
      <c r="AP264">
        <v>701800002</v>
      </c>
      <c r="AQ264" t="s">
        <v>194</v>
      </c>
      <c r="AR264" s="18">
        <v>74416</v>
      </c>
      <c r="AS264" s="18">
        <v>65513</v>
      </c>
      <c r="AT264" s="18">
        <f t="shared" si="8"/>
        <v>-8903</v>
      </c>
    </row>
    <row r="265" spans="1:46" x14ac:dyDescent="0.35">
      <c r="A265" s="9" t="s">
        <v>5</v>
      </c>
      <c r="B265" s="9" t="s">
        <v>389</v>
      </c>
      <c r="C265" s="9">
        <v>601000001</v>
      </c>
      <c r="D265" s="9" t="s">
        <v>115</v>
      </c>
      <c r="E265" s="9">
        <v>917</v>
      </c>
      <c r="F265" s="9">
        <v>7265</v>
      </c>
      <c r="G265" s="9">
        <v>429</v>
      </c>
      <c r="H265" s="9">
        <v>1009</v>
      </c>
      <c r="I265" s="9">
        <v>7961</v>
      </c>
      <c r="J265" s="9">
        <v>435</v>
      </c>
      <c r="L265" t="s">
        <v>15</v>
      </c>
      <c r="M265">
        <v>700200041</v>
      </c>
      <c r="N265" t="s">
        <v>16</v>
      </c>
      <c r="O265">
        <v>56189.4</v>
      </c>
      <c r="P265">
        <v>2153414</v>
      </c>
      <c r="AF265" t="s">
        <v>25</v>
      </c>
      <c r="AG265">
        <v>740200049</v>
      </c>
      <c r="AH265" t="s">
        <v>131</v>
      </c>
      <c r="AI265">
        <v>4081</v>
      </c>
      <c r="AJ265">
        <v>4378</v>
      </c>
      <c r="AK265">
        <v>105055</v>
      </c>
      <c r="AL265">
        <v>112843</v>
      </c>
      <c r="AM265">
        <f t="shared" si="9"/>
        <v>7788</v>
      </c>
      <c r="AO265" t="s">
        <v>5</v>
      </c>
      <c r="AP265">
        <v>50064009</v>
      </c>
      <c r="AQ265" t="s">
        <v>109</v>
      </c>
      <c r="AR265" s="18">
        <v>398802</v>
      </c>
      <c r="AS265" s="18">
        <v>389891</v>
      </c>
      <c r="AT265" s="18">
        <f t="shared" si="8"/>
        <v>-8911</v>
      </c>
    </row>
    <row r="266" spans="1:46" x14ac:dyDescent="0.35">
      <c r="A266" s="9" t="s">
        <v>5</v>
      </c>
      <c r="B266" s="9" t="s">
        <v>59</v>
      </c>
      <c r="C266" s="9">
        <v>600200001</v>
      </c>
      <c r="D266" s="9" t="s">
        <v>115</v>
      </c>
      <c r="E266" s="9">
        <v>11615</v>
      </c>
      <c r="F266" s="9">
        <v>94114</v>
      </c>
      <c r="G266" s="9">
        <v>5556</v>
      </c>
      <c r="H266" s="9">
        <v>5630</v>
      </c>
      <c r="I266" s="9">
        <v>44462</v>
      </c>
      <c r="J266" s="9">
        <v>2316</v>
      </c>
      <c r="L266" t="s">
        <v>15</v>
      </c>
      <c r="M266">
        <v>700800009</v>
      </c>
      <c r="N266" t="s">
        <v>185</v>
      </c>
      <c r="O266">
        <v>965</v>
      </c>
      <c r="P266">
        <v>15441</v>
      </c>
      <c r="AF266" t="s">
        <v>25</v>
      </c>
      <c r="AG266">
        <v>741400012</v>
      </c>
      <c r="AH266" t="s">
        <v>293</v>
      </c>
      <c r="AI266">
        <v>1497</v>
      </c>
      <c r="AJ266">
        <v>1320</v>
      </c>
      <c r="AK266">
        <v>96256</v>
      </c>
      <c r="AL266">
        <v>87553</v>
      </c>
      <c r="AM266">
        <f t="shared" si="9"/>
        <v>-8703</v>
      </c>
      <c r="AO266" t="s">
        <v>25</v>
      </c>
      <c r="AP266">
        <v>460200036</v>
      </c>
      <c r="AQ266" t="s">
        <v>53</v>
      </c>
      <c r="AR266" s="18">
        <v>2060509</v>
      </c>
      <c r="AS266" s="18">
        <v>2051303</v>
      </c>
      <c r="AT266" s="18">
        <f t="shared" si="8"/>
        <v>-9206</v>
      </c>
    </row>
    <row r="267" spans="1:46" x14ac:dyDescent="0.35">
      <c r="A267" s="9" t="s">
        <v>9</v>
      </c>
      <c r="B267" s="9" t="s">
        <v>85</v>
      </c>
      <c r="C267" s="9">
        <v>270064101</v>
      </c>
      <c r="D267" s="9" t="s">
        <v>115</v>
      </c>
      <c r="E267" s="9">
        <v>123</v>
      </c>
      <c r="F267" s="9">
        <v>1000</v>
      </c>
      <c r="G267" s="9">
        <v>84</v>
      </c>
      <c r="H267" s="9">
        <v>59</v>
      </c>
      <c r="I267" s="9">
        <v>466</v>
      </c>
      <c r="J267" s="9">
        <v>24</v>
      </c>
      <c r="L267" t="s">
        <v>15</v>
      </c>
      <c r="M267">
        <v>701400002</v>
      </c>
      <c r="N267" t="s">
        <v>172</v>
      </c>
      <c r="O267">
        <v>461</v>
      </c>
      <c r="P267">
        <v>11247</v>
      </c>
      <c r="AF267" t="s">
        <v>25</v>
      </c>
      <c r="AG267">
        <v>741400013</v>
      </c>
      <c r="AH267" t="s">
        <v>312</v>
      </c>
      <c r="AI267">
        <v>873</v>
      </c>
      <c r="AJ267">
        <v>844</v>
      </c>
      <c r="AK267">
        <v>73196</v>
      </c>
      <c r="AL267">
        <v>68808</v>
      </c>
      <c r="AM267">
        <f t="shared" si="9"/>
        <v>-4388</v>
      </c>
      <c r="AO267" t="s">
        <v>12</v>
      </c>
      <c r="AP267">
        <v>800800007</v>
      </c>
      <c r="AQ267" t="s">
        <v>289</v>
      </c>
      <c r="AR267" s="18">
        <v>160895</v>
      </c>
      <c r="AS267" s="18">
        <v>151636</v>
      </c>
      <c r="AT267" s="18">
        <f t="shared" si="8"/>
        <v>-9259</v>
      </c>
    </row>
    <row r="268" spans="1:46" x14ac:dyDescent="0.35">
      <c r="A268" s="9" t="s">
        <v>9</v>
      </c>
      <c r="B268" s="9" t="s">
        <v>107</v>
      </c>
      <c r="C268" s="9">
        <v>170065204</v>
      </c>
      <c r="D268" s="9" t="s">
        <v>115</v>
      </c>
      <c r="E268" s="9">
        <v>2380</v>
      </c>
      <c r="F268" s="9">
        <v>18528</v>
      </c>
      <c r="G268" s="9">
        <v>726</v>
      </c>
      <c r="H268" s="9">
        <v>2618</v>
      </c>
      <c r="I268" s="9">
        <v>20656</v>
      </c>
      <c r="J268" s="9">
        <v>886</v>
      </c>
      <c r="L268" t="s">
        <v>15</v>
      </c>
      <c r="M268">
        <v>701800002</v>
      </c>
      <c r="N268" t="s">
        <v>194</v>
      </c>
      <c r="O268">
        <v>3963</v>
      </c>
      <c r="P268">
        <v>65513</v>
      </c>
      <c r="AF268" t="s">
        <v>25</v>
      </c>
      <c r="AG268">
        <v>741400026</v>
      </c>
      <c r="AH268" t="s">
        <v>178</v>
      </c>
      <c r="AI268">
        <v>86</v>
      </c>
      <c r="AJ268">
        <v>86</v>
      </c>
      <c r="AK268">
        <v>1353</v>
      </c>
      <c r="AL268">
        <v>1898</v>
      </c>
      <c r="AM268">
        <f t="shared" si="9"/>
        <v>545</v>
      </c>
      <c r="AO268" t="s">
        <v>15</v>
      </c>
      <c r="AP268">
        <v>500200052</v>
      </c>
      <c r="AQ268" t="s">
        <v>24</v>
      </c>
      <c r="AR268" s="18">
        <v>1463138</v>
      </c>
      <c r="AS268" s="18">
        <v>1453510</v>
      </c>
      <c r="AT268" s="18">
        <f t="shared" si="8"/>
        <v>-9628</v>
      </c>
    </row>
    <row r="269" spans="1:46" x14ac:dyDescent="0.35">
      <c r="A269" s="9" t="s">
        <v>12</v>
      </c>
      <c r="B269" s="9" t="s">
        <v>61</v>
      </c>
      <c r="C269" s="9">
        <v>10040307</v>
      </c>
      <c r="D269" s="9" t="s">
        <v>115</v>
      </c>
      <c r="E269" s="9">
        <v>5243</v>
      </c>
      <c r="F269" s="9">
        <v>41367</v>
      </c>
      <c r="G269" s="9">
        <v>1533</v>
      </c>
      <c r="H269" s="9">
        <v>5738</v>
      </c>
      <c r="I269" s="9">
        <v>45266</v>
      </c>
      <c r="J269" s="9">
        <v>1523</v>
      </c>
      <c r="L269" t="s">
        <v>15</v>
      </c>
      <c r="M269">
        <v>705500004</v>
      </c>
      <c r="N269" t="s">
        <v>116</v>
      </c>
      <c r="O269">
        <v>5148</v>
      </c>
      <c r="P269">
        <v>100138</v>
      </c>
      <c r="AF269" t="s">
        <v>5</v>
      </c>
      <c r="AG269">
        <v>760200002</v>
      </c>
      <c r="AH269" t="s">
        <v>65</v>
      </c>
      <c r="AI269">
        <v>41903</v>
      </c>
      <c r="AJ269">
        <v>45465</v>
      </c>
      <c r="AK269">
        <v>1197116</v>
      </c>
      <c r="AL269">
        <v>1268484</v>
      </c>
      <c r="AM269">
        <f t="shared" si="9"/>
        <v>71368</v>
      </c>
      <c r="AO269" t="s">
        <v>12</v>
      </c>
      <c r="AP269">
        <v>800800015</v>
      </c>
      <c r="AQ269" t="s">
        <v>166</v>
      </c>
      <c r="AR269" s="18">
        <v>21712</v>
      </c>
      <c r="AS269" s="18">
        <v>11731</v>
      </c>
      <c r="AT269" s="18">
        <f t="shared" si="8"/>
        <v>-9981</v>
      </c>
    </row>
    <row r="270" spans="1:46" x14ac:dyDescent="0.35">
      <c r="A270" s="9" t="s">
        <v>9</v>
      </c>
      <c r="B270" s="9" t="s">
        <v>42</v>
      </c>
      <c r="C270" s="9">
        <v>170020401</v>
      </c>
      <c r="D270" s="9" t="s">
        <v>115</v>
      </c>
      <c r="E270" s="9">
        <v>3544</v>
      </c>
      <c r="F270" s="9">
        <v>28213</v>
      </c>
      <c r="G270" s="9">
        <v>1889</v>
      </c>
      <c r="H270" s="9">
        <v>3189</v>
      </c>
      <c r="I270" s="9">
        <v>25194</v>
      </c>
      <c r="J270" s="9">
        <v>1421</v>
      </c>
      <c r="L270" t="s">
        <v>15</v>
      </c>
      <c r="M270">
        <v>705500009</v>
      </c>
      <c r="N270" t="s">
        <v>306</v>
      </c>
      <c r="O270">
        <v>1527</v>
      </c>
      <c r="P270">
        <v>100325</v>
      </c>
      <c r="AF270" t="s">
        <v>5</v>
      </c>
      <c r="AG270">
        <v>760200003</v>
      </c>
      <c r="AH270" t="s">
        <v>170</v>
      </c>
      <c r="AI270">
        <v>4336</v>
      </c>
      <c r="AJ270">
        <v>4431</v>
      </c>
      <c r="AK270">
        <v>162542</v>
      </c>
      <c r="AL270">
        <v>171570</v>
      </c>
      <c r="AM270">
        <f t="shared" si="9"/>
        <v>9028</v>
      </c>
      <c r="AO270" t="s">
        <v>9</v>
      </c>
      <c r="AP270">
        <v>170077455</v>
      </c>
      <c r="AQ270" t="s">
        <v>90</v>
      </c>
      <c r="AR270" s="18">
        <v>45321</v>
      </c>
      <c r="AS270" s="18">
        <v>35238</v>
      </c>
      <c r="AT270" s="18">
        <f t="shared" si="8"/>
        <v>-10083</v>
      </c>
    </row>
    <row r="271" spans="1:46" x14ac:dyDescent="0.35">
      <c r="A271" s="9" t="s">
        <v>15</v>
      </c>
      <c r="B271" s="9" t="s">
        <v>62</v>
      </c>
      <c r="C271" s="9">
        <v>660200027</v>
      </c>
      <c r="D271" s="9" t="s">
        <v>115</v>
      </c>
      <c r="E271" s="9">
        <v>1497</v>
      </c>
      <c r="F271" s="9">
        <v>11811</v>
      </c>
      <c r="G271" s="9">
        <v>751</v>
      </c>
      <c r="H271" s="9">
        <v>1624</v>
      </c>
      <c r="I271" s="9">
        <v>12813</v>
      </c>
      <c r="J271" s="9">
        <v>691</v>
      </c>
      <c r="L271" t="s">
        <v>15</v>
      </c>
      <c r="M271">
        <v>940200005</v>
      </c>
      <c r="N271" t="s">
        <v>260</v>
      </c>
      <c r="O271">
        <v>1022</v>
      </c>
      <c r="P271">
        <v>56755</v>
      </c>
      <c r="AF271" t="s">
        <v>5</v>
      </c>
      <c r="AG271">
        <v>760200020</v>
      </c>
      <c r="AH271" t="s">
        <v>371</v>
      </c>
      <c r="AI271">
        <v>1733</v>
      </c>
      <c r="AJ271">
        <v>1470</v>
      </c>
      <c r="AK271">
        <v>98207</v>
      </c>
      <c r="AL271">
        <v>78407</v>
      </c>
      <c r="AM271">
        <f t="shared" si="9"/>
        <v>-19800</v>
      </c>
      <c r="AO271" t="s">
        <v>15</v>
      </c>
      <c r="AP271">
        <v>420200066</v>
      </c>
      <c r="AQ271" t="s">
        <v>378</v>
      </c>
      <c r="AR271" s="18">
        <v>86965</v>
      </c>
      <c r="AS271" s="18">
        <v>75817</v>
      </c>
      <c r="AT271" s="18">
        <f t="shared" si="8"/>
        <v>-11148</v>
      </c>
    </row>
    <row r="272" spans="1:46" x14ac:dyDescent="0.35">
      <c r="A272" s="9" t="s">
        <v>5</v>
      </c>
      <c r="B272" s="9" t="s">
        <v>120</v>
      </c>
      <c r="C272" s="9">
        <v>761200001</v>
      </c>
      <c r="D272" s="9" t="s">
        <v>115</v>
      </c>
      <c r="E272" s="9">
        <v>2235</v>
      </c>
      <c r="F272" s="9">
        <v>17669</v>
      </c>
      <c r="G272" s="9">
        <v>1276</v>
      </c>
      <c r="H272" s="9">
        <v>1828</v>
      </c>
      <c r="I272" s="9">
        <v>14420</v>
      </c>
      <c r="J272" s="9">
        <v>1000</v>
      </c>
      <c r="L272" t="s">
        <v>15</v>
      </c>
      <c r="M272">
        <v>940200008</v>
      </c>
      <c r="N272" t="s">
        <v>326</v>
      </c>
      <c r="O272">
        <v>0</v>
      </c>
      <c r="P272">
        <v>0</v>
      </c>
      <c r="AF272" t="s">
        <v>5</v>
      </c>
      <c r="AG272">
        <v>760200024</v>
      </c>
      <c r="AH272" t="s">
        <v>315</v>
      </c>
      <c r="AI272">
        <v>1400</v>
      </c>
      <c r="AJ272">
        <v>1400</v>
      </c>
      <c r="AK272">
        <v>85857</v>
      </c>
      <c r="AL272">
        <v>84558</v>
      </c>
      <c r="AM272">
        <f t="shared" si="9"/>
        <v>-1299</v>
      </c>
      <c r="AO272" t="s">
        <v>25</v>
      </c>
      <c r="AP272">
        <v>320200001</v>
      </c>
      <c r="AQ272" t="s">
        <v>49</v>
      </c>
      <c r="AR272" s="18">
        <v>1646917</v>
      </c>
      <c r="AS272" s="18">
        <v>1635387</v>
      </c>
      <c r="AT272" s="18">
        <f t="shared" si="8"/>
        <v>-11530</v>
      </c>
    </row>
    <row r="273" spans="1:46" x14ac:dyDescent="0.35">
      <c r="A273" s="9" t="s">
        <v>5</v>
      </c>
      <c r="B273" s="9" t="s">
        <v>64</v>
      </c>
      <c r="C273" s="9">
        <v>680200030</v>
      </c>
      <c r="D273" s="9" t="s">
        <v>115</v>
      </c>
      <c r="E273" s="9">
        <v>3605</v>
      </c>
      <c r="F273" s="9">
        <v>32244</v>
      </c>
      <c r="G273" s="9">
        <v>2188</v>
      </c>
      <c r="H273" s="9">
        <v>2649</v>
      </c>
      <c r="I273" s="9">
        <v>22296</v>
      </c>
      <c r="J273" s="9">
        <v>1382</v>
      </c>
      <c r="L273" t="s">
        <v>15</v>
      </c>
      <c r="M273">
        <v>941600009</v>
      </c>
      <c r="N273" t="s">
        <v>271</v>
      </c>
      <c r="O273">
        <v>2952</v>
      </c>
      <c r="P273">
        <v>163546</v>
      </c>
      <c r="AF273" t="s">
        <v>5</v>
      </c>
      <c r="AG273">
        <v>760200025</v>
      </c>
      <c r="AH273" t="s">
        <v>246</v>
      </c>
      <c r="AI273">
        <v>2978</v>
      </c>
      <c r="AJ273">
        <v>3127</v>
      </c>
      <c r="AK273">
        <v>79759</v>
      </c>
      <c r="AL273">
        <v>90350</v>
      </c>
      <c r="AM273">
        <f t="shared" si="9"/>
        <v>10591</v>
      </c>
      <c r="AO273" t="s">
        <v>12</v>
      </c>
      <c r="AP273">
        <v>801600004</v>
      </c>
      <c r="AQ273" t="s">
        <v>349</v>
      </c>
      <c r="AR273" s="18">
        <v>444000</v>
      </c>
      <c r="AS273" s="18">
        <v>431879</v>
      </c>
      <c r="AT273" s="18">
        <f t="shared" si="8"/>
        <v>-12121</v>
      </c>
    </row>
    <row r="274" spans="1:46" x14ac:dyDescent="0.35">
      <c r="A274" s="9" t="s">
        <v>15</v>
      </c>
      <c r="B274" s="9" t="s">
        <v>16</v>
      </c>
      <c r="C274" s="9">
        <v>700200041</v>
      </c>
      <c r="D274" s="9" t="s">
        <v>115</v>
      </c>
      <c r="E274" s="9">
        <v>3504</v>
      </c>
      <c r="F274" s="9">
        <v>45466</v>
      </c>
      <c r="G274" s="9">
        <v>1788</v>
      </c>
      <c r="H274" s="9">
        <v>2034</v>
      </c>
      <c r="I274" s="9">
        <v>17818</v>
      </c>
      <c r="J274" s="9">
        <v>851</v>
      </c>
      <c r="L274" t="s">
        <v>15</v>
      </c>
      <c r="M274">
        <v>941600020</v>
      </c>
      <c r="N274" t="s">
        <v>111</v>
      </c>
      <c r="O274">
        <v>22078</v>
      </c>
      <c r="P274">
        <v>513595</v>
      </c>
      <c r="AF274" t="s">
        <v>5</v>
      </c>
      <c r="AG274">
        <v>761200001</v>
      </c>
      <c r="AH274" t="s">
        <v>866</v>
      </c>
      <c r="AI274">
        <v>12201</v>
      </c>
      <c r="AJ274">
        <v>11844.5</v>
      </c>
      <c r="AK274">
        <v>220201</v>
      </c>
      <c r="AL274">
        <v>228559</v>
      </c>
      <c r="AM274">
        <f t="shared" si="9"/>
        <v>8358</v>
      </c>
      <c r="AO274" t="s">
        <v>12</v>
      </c>
      <c r="AP274">
        <v>19477456</v>
      </c>
      <c r="AQ274" t="s">
        <v>313</v>
      </c>
      <c r="AR274" s="18">
        <v>142133</v>
      </c>
      <c r="AS274" s="18">
        <v>129618</v>
      </c>
      <c r="AT274" s="18">
        <f t="shared" si="8"/>
        <v>-12515</v>
      </c>
    </row>
    <row r="275" spans="1:46" x14ac:dyDescent="0.35">
      <c r="A275" s="9" t="s">
        <v>12</v>
      </c>
      <c r="B275" s="9" t="s">
        <v>88</v>
      </c>
      <c r="C275" s="9">
        <v>10000995</v>
      </c>
      <c r="D275" s="9" t="s">
        <v>115</v>
      </c>
      <c r="E275" s="9">
        <v>638</v>
      </c>
      <c r="F275" s="9">
        <v>5176</v>
      </c>
      <c r="G275" s="9">
        <v>434</v>
      </c>
      <c r="H275" s="9">
        <v>41</v>
      </c>
      <c r="I275" s="9">
        <v>323</v>
      </c>
      <c r="J275" s="9">
        <v>18</v>
      </c>
      <c r="L275" t="s">
        <v>15</v>
      </c>
      <c r="M275">
        <v>941600032</v>
      </c>
      <c r="N275" t="s">
        <v>388</v>
      </c>
      <c r="O275">
        <v>80</v>
      </c>
      <c r="P275">
        <v>12455</v>
      </c>
      <c r="AF275" t="s">
        <v>5</v>
      </c>
      <c r="AG275">
        <v>761200014</v>
      </c>
      <c r="AH275" t="s">
        <v>337</v>
      </c>
      <c r="AI275">
        <v>0</v>
      </c>
      <c r="AJ275">
        <v>0</v>
      </c>
      <c r="AK275">
        <v>0</v>
      </c>
      <c r="AL275">
        <v>0</v>
      </c>
      <c r="AM275">
        <f t="shared" si="9"/>
        <v>0</v>
      </c>
      <c r="AO275" t="s">
        <v>12</v>
      </c>
      <c r="AP275">
        <v>10000945</v>
      </c>
      <c r="AQ275" t="s">
        <v>301</v>
      </c>
      <c r="AR275" s="18">
        <v>228303</v>
      </c>
      <c r="AS275" s="18">
        <v>215203</v>
      </c>
      <c r="AT275" s="18">
        <f t="shared" si="8"/>
        <v>-13100</v>
      </c>
    </row>
    <row r="276" spans="1:46" x14ac:dyDescent="0.35">
      <c r="A276" s="9" t="s">
        <v>25</v>
      </c>
      <c r="B276" s="9" t="s">
        <v>121</v>
      </c>
      <c r="C276" s="9">
        <v>90024001</v>
      </c>
      <c r="D276" s="9" t="s">
        <v>115</v>
      </c>
      <c r="E276" s="9">
        <v>468</v>
      </c>
      <c r="F276" s="9">
        <v>3676</v>
      </c>
      <c r="G276" s="9">
        <v>491</v>
      </c>
      <c r="H276" s="9">
        <v>351</v>
      </c>
      <c r="I276" s="9">
        <v>2764</v>
      </c>
      <c r="J276" s="9">
        <v>324</v>
      </c>
      <c r="L276" t="s">
        <v>15</v>
      </c>
      <c r="M276">
        <v>941800004</v>
      </c>
      <c r="N276" t="s">
        <v>231</v>
      </c>
      <c r="O276">
        <v>1895</v>
      </c>
      <c r="P276">
        <v>196523</v>
      </c>
      <c r="AF276" t="s">
        <v>5</v>
      </c>
      <c r="AG276">
        <v>780200005</v>
      </c>
      <c r="AH276" t="s">
        <v>354</v>
      </c>
      <c r="AI276">
        <v>17875</v>
      </c>
      <c r="AJ276">
        <v>19096</v>
      </c>
      <c r="AK276">
        <v>606668</v>
      </c>
      <c r="AL276">
        <v>636073</v>
      </c>
      <c r="AM276">
        <f t="shared" si="9"/>
        <v>29405</v>
      </c>
      <c r="AO276" t="s">
        <v>25</v>
      </c>
      <c r="AP276">
        <v>110000057</v>
      </c>
      <c r="AQ276" t="s">
        <v>280</v>
      </c>
      <c r="AR276" s="18">
        <v>141590</v>
      </c>
      <c r="AS276" s="18">
        <v>125631</v>
      </c>
      <c r="AT276" s="18">
        <f t="shared" si="8"/>
        <v>-15959</v>
      </c>
    </row>
    <row r="277" spans="1:46" x14ac:dyDescent="0.35">
      <c r="A277" s="9" t="s">
        <v>12</v>
      </c>
      <c r="B277" s="9" t="s">
        <v>122</v>
      </c>
      <c r="C277" s="9">
        <v>10064103</v>
      </c>
      <c r="D277" s="9" t="s">
        <v>115</v>
      </c>
      <c r="E277" s="9">
        <v>7650</v>
      </c>
      <c r="F277" s="9">
        <v>60359</v>
      </c>
      <c r="G277" s="9">
        <v>1776</v>
      </c>
      <c r="H277" s="9">
        <v>4924</v>
      </c>
      <c r="I277" s="9">
        <v>38850</v>
      </c>
      <c r="J277" s="9">
        <v>900</v>
      </c>
      <c r="L277" t="s">
        <v>15</v>
      </c>
      <c r="M277">
        <v>961000003</v>
      </c>
      <c r="N277" t="s">
        <v>266</v>
      </c>
      <c r="O277">
        <v>2175</v>
      </c>
      <c r="P277">
        <v>53218</v>
      </c>
      <c r="AF277" t="s">
        <v>5</v>
      </c>
      <c r="AG277">
        <v>781800005</v>
      </c>
      <c r="AH277" t="s">
        <v>126</v>
      </c>
      <c r="AI277">
        <v>3335</v>
      </c>
      <c r="AJ277">
        <v>2754</v>
      </c>
      <c r="AK277">
        <v>51900</v>
      </c>
      <c r="AL277">
        <v>46541</v>
      </c>
      <c r="AM277">
        <f t="shared" si="9"/>
        <v>-5359</v>
      </c>
      <c r="AO277" t="s">
        <v>9</v>
      </c>
      <c r="AP277">
        <v>170024104</v>
      </c>
      <c r="AQ277" t="s">
        <v>75</v>
      </c>
      <c r="AR277" s="18">
        <v>340781</v>
      </c>
      <c r="AS277" s="18">
        <v>324581</v>
      </c>
      <c r="AT277" s="18">
        <f t="shared" si="8"/>
        <v>-16200</v>
      </c>
    </row>
    <row r="278" spans="1:46" x14ac:dyDescent="0.35">
      <c r="A278" s="9" t="s">
        <v>12</v>
      </c>
      <c r="B278" s="9" t="s">
        <v>123</v>
      </c>
      <c r="C278" s="9">
        <v>130013001</v>
      </c>
      <c r="D278" s="9" t="s">
        <v>115</v>
      </c>
      <c r="E278" s="9">
        <v>200</v>
      </c>
      <c r="F278" s="9">
        <v>1578</v>
      </c>
      <c r="G278" s="9">
        <v>60</v>
      </c>
      <c r="H278" s="9">
        <v>150</v>
      </c>
      <c r="I278" s="9">
        <v>1184</v>
      </c>
      <c r="J278" s="9">
        <v>30</v>
      </c>
      <c r="L278" t="s">
        <v>15</v>
      </c>
      <c r="M278">
        <v>961000004</v>
      </c>
      <c r="N278" t="s">
        <v>179</v>
      </c>
      <c r="O278">
        <v>174</v>
      </c>
      <c r="P278">
        <v>2798</v>
      </c>
      <c r="AF278" t="s">
        <v>12</v>
      </c>
      <c r="AG278">
        <v>800800007</v>
      </c>
      <c r="AH278" t="s">
        <v>289</v>
      </c>
      <c r="AI278">
        <v>1928</v>
      </c>
      <c r="AJ278">
        <v>1928</v>
      </c>
      <c r="AK278">
        <v>160895</v>
      </c>
      <c r="AL278">
        <v>151636</v>
      </c>
      <c r="AM278">
        <f t="shared" si="9"/>
        <v>-9259</v>
      </c>
      <c r="AO278" t="s">
        <v>5</v>
      </c>
      <c r="AP278">
        <v>50077476</v>
      </c>
      <c r="AQ278" t="s">
        <v>272</v>
      </c>
      <c r="AR278" s="18">
        <v>350053</v>
      </c>
      <c r="AS278" s="18">
        <v>333564</v>
      </c>
      <c r="AT278" s="18">
        <f t="shared" si="8"/>
        <v>-16489</v>
      </c>
    </row>
    <row r="279" spans="1:46" x14ac:dyDescent="0.35">
      <c r="A279" s="9" t="s">
        <v>25</v>
      </c>
      <c r="B279" s="9" t="s">
        <v>32</v>
      </c>
      <c r="C279" s="9">
        <v>740200008</v>
      </c>
      <c r="D279" s="9" t="s">
        <v>115</v>
      </c>
      <c r="E279" s="9">
        <v>125</v>
      </c>
      <c r="F279" s="9">
        <v>986</v>
      </c>
      <c r="G279" s="9">
        <v>269</v>
      </c>
      <c r="H279" s="9">
        <v>117</v>
      </c>
      <c r="I279" s="9">
        <v>910</v>
      </c>
      <c r="J279" s="9">
        <v>232</v>
      </c>
      <c r="L279" t="s">
        <v>15</v>
      </c>
      <c r="M279">
        <v>961600011</v>
      </c>
      <c r="N279" t="s">
        <v>207</v>
      </c>
      <c r="O279">
        <v>719</v>
      </c>
      <c r="P279">
        <v>19183</v>
      </c>
      <c r="AF279" t="s">
        <v>12</v>
      </c>
      <c r="AG279">
        <v>800800015</v>
      </c>
      <c r="AH279" t="s">
        <v>166</v>
      </c>
      <c r="AI279">
        <v>1560</v>
      </c>
      <c r="AJ279">
        <v>2059</v>
      </c>
      <c r="AK279">
        <v>21712</v>
      </c>
      <c r="AL279">
        <v>11731</v>
      </c>
      <c r="AM279">
        <f t="shared" si="9"/>
        <v>-9981</v>
      </c>
      <c r="AO279" t="s">
        <v>12</v>
      </c>
      <c r="AP279">
        <v>10064025</v>
      </c>
      <c r="AQ279" t="s">
        <v>76</v>
      </c>
      <c r="AR279" s="18">
        <v>220802</v>
      </c>
      <c r="AS279" s="18">
        <v>203795</v>
      </c>
      <c r="AT279" s="18">
        <f t="shared" si="8"/>
        <v>-17007</v>
      </c>
    </row>
    <row r="280" spans="1:46" x14ac:dyDescent="0.35">
      <c r="A280" s="9" t="s">
        <v>12</v>
      </c>
      <c r="B280" s="9" t="s">
        <v>89</v>
      </c>
      <c r="C280" s="9">
        <v>801000013</v>
      </c>
      <c r="D280" s="9" t="s">
        <v>115</v>
      </c>
      <c r="E280" s="9">
        <v>765</v>
      </c>
      <c r="F280" s="9">
        <v>6024</v>
      </c>
      <c r="G280" s="9">
        <v>259</v>
      </c>
      <c r="H280" s="9">
        <v>842</v>
      </c>
      <c r="I280" s="9">
        <v>6638</v>
      </c>
      <c r="J280" s="9">
        <v>252</v>
      </c>
      <c r="L280" t="s">
        <v>25</v>
      </c>
      <c r="M280">
        <v>90000019</v>
      </c>
      <c r="N280" t="s">
        <v>235</v>
      </c>
      <c r="O280">
        <v>433</v>
      </c>
      <c r="P280">
        <v>8115</v>
      </c>
      <c r="AF280" t="s">
        <v>12</v>
      </c>
      <c r="AG280">
        <v>801000001</v>
      </c>
      <c r="AH280" t="s">
        <v>163</v>
      </c>
      <c r="AI280">
        <v>1063</v>
      </c>
      <c r="AJ280">
        <v>1074</v>
      </c>
      <c r="AK280">
        <v>16360</v>
      </c>
      <c r="AL280">
        <v>22519</v>
      </c>
      <c r="AM280">
        <f t="shared" si="9"/>
        <v>6159</v>
      </c>
      <c r="AO280" t="s">
        <v>9</v>
      </c>
      <c r="AP280">
        <v>840200047</v>
      </c>
      <c r="AQ280" t="s">
        <v>68</v>
      </c>
      <c r="AR280" s="18">
        <v>1049670</v>
      </c>
      <c r="AS280" s="18">
        <v>1031552</v>
      </c>
      <c r="AT280" s="18">
        <f t="shared" si="8"/>
        <v>-18118</v>
      </c>
    </row>
    <row r="281" spans="1:46" x14ac:dyDescent="0.35">
      <c r="A281" s="9" t="s">
        <v>12</v>
      </c>
      <c r="B281" s="9" t="s">
        <v>33</v>
      </c>
      <c r="C281" s="9">
        <v>10011803</v>
      </c>
      <c r="D281" s="9" t="s">
        <v>115</v>
      </c>
      <c r="E281" s="9">
        <v>952</v>
      </c>
      <c r="F281" s="9">
        <v>5336</v>
      </c>
      <c r="G281" s="9">
        <v>564</v>
      </c>
      <c r="H281" s="9">
        <v>1047</v>
      </c>
      <c r="I281" s="9">
        <v>4913</v>
      </c>
      <c r="J281" s="9">
        <v>482</v>
      </c>
      <c r="L281" t="s">
        <v>25</v>
      </c>
      <c r="M281">
        <v>90000026</v>
      </c>
      <c r="N281" t="s">
        <v>39</v>
      </c>
      <c r="O281">
        <v>60141</v>
      </c>
      <c r="P281">
        <v>1650076</v>
      </c>
      <c r="AF281" t="s">
        <v>12</v>
      </c>
      <c r="AG281">
        <v>801000013</v>
      </c>
      <c r="AH281" t="s">
        <v>89</v>
      </c>
      <c r="AI281">
        <v>12284</v>
      </c>
      <c r="AJ281">
        <v>11973</v>
      </c>
      <c r="AK281">
        <v>397709</v>
      </c>
      <c r="AL281">
        <v>371876</v>
      </c>
      <c r="AM281">
        <f t="shared" si="9"/>
        <v>-25833</v>
      </c>
      <c r="AO281" t="s">
        <v>12</v>
      </c>
      <c r="AP281">
        <v>19362601</v>
      </c>
      <c r="AQ281" t="s">
        <v>348</v>
      </c>
      <c r="AR281" s="18">
        <v>590178</v>
      </c>
      <c r="AS281" s="18">
        <v>571976</v>
      </c>
      <c r="AT281" s="18">
        <f t="shared" si="8"/>
        <v>-18202</v>
      </c>
    </row>
    <row r="282" spans="1:46" x14ac:dyDescent="0.35">
      <c r="A282" s="9" t="s">
        <v>5</v>
      </c>
      <c r="B282" s="9" t="s">
        <v>65</v>
      </c>
      <c r="C282" s="9">
        <v>760200002</v>
      </c>
      <c r="D282" s="9" t="s">
        <v>115</v>
      </c>
      <c r="E282" s="9">
        <v>2700</v>
      </c>
      <c r="F282" s="9">
        <v>19966</v>
      </c>
      <c r="G282" s="9">
        <v>1038</v>
      </c>
      <c r="H282" s="9">
        <v>2538</v>
      </c>
      <c r="I282" s="9">
        <v>18851</v>
      </c>
      <c r="J282" s="9">
        <v>1124</v>
      </c>
      <c r="L282" t="s">
        <v>25</v>
      </c>
      <c r="M282">
        <v>90000041</v>
      </c>
      <c r="N282" t="s">
        <v>139</v>
      </c>
      <c r="O282">
        <v>3705</v>
      </c>
      <c r="P282">
        <v>99437</v>
      </c>
      <c r="AF282" t="s">
        <v>12</v>
      </c>
      <c r="AG282">
        <v>801200001</v>
      </c>
      <c r="AH282" t="s">
        <v>110</v>
      </c>
      <c r="AI282">
        <v>52680</v>
      </c>
      <c r="AJ282">
        <v>54417</v>
      </c>
      <c r="AK282">
        <v>1246937</v>
      </c>
      <c r="AL282">
        <v>1302461</v>
      </c>
      <c r="AM282">
        <f t="shared" si="9"/>
        <v>55524</v>
      </c>
      <c r="AO282" t="s">
        <v>5</v>
      </c>
      <c r="AP282">
        <v>50000017</v>
      </c>
      <c r="AQ282" t="s">
        <v>117</v>
      </c>
      <c r="AR282" s="18">
        <v>345708</v>
      </c>
      <c r="AS282" s="18">
        <v>327505</v>
      </c>
      <c r="AT282" s="18">
        <f t="shared" si="8"/>
        <v>-18203</v>
      </c>
    </row>
    <row r="283" spans="1:46" x14ac:dyDescent="0.35">
      <c r="A283" s="9" t="s">
        <v>9</v>
      </c>
      <c r="B283" s="9" t="s">
        <v>66</v>
      </c>
      <c r="C283" s="9">
        <v>641600001</v>
      </c>
      <c r="D283" s="9" t="s">
        <v>115</v>
      </c>
      <c r="E283" s="9">
        <v>2800</v>
      </c>
      <c r="F283" s="9">
        <v>22092</v>
      </c>
      <c r="G283" s="9">
        <v>2465</v>
      </c>
      <c r="H283" s="9">
        <v>2079</v>
      </c>
      <c r="I283" s="9">
        <v>16403</v>
      </c>
      <c r="J283" s="9">
        <v>838</v>
      </c>
      <c r="L283" t="s">
        <v>25</v>
      </c>
      <c r="M283">
        <v>90000062</v>
      </c>
      <c r="N283" t="s">
        <v>196</v>
      </c>
      <c r="O283">
        <v>3374</v>
      </c>
      <c r="P283">
        <v>87746</v>
      </c>
      <c r="AF283" t="s">
        <v>12</v>
      </c>
      <c r="AG283">
        <v>801200021</v>
      </c>
      <c r="AH283" t="s">
        <v>242</v>
      </c>
      <c r="AI283">
        <v>833</v>
      </c>
      <c r="AJ283">
        <v>875</v>
      </c>
      <c r="AK283">
        <v>22924</v>
      </c>
      <c r="AL283">
        <v>24080</v>
      </c>
      <c r="AM283">
        <f t="shared" si="9"/>
        <v>1156</v>
      </c>
      <c r="AO283" t="s">
        <v>5</v>
      </c>
      <c r="AP283">
        <v>50000025</v>
      </c>
      <c r="AQ283" t="s">
        <v>373</v>
      </c>
      <c r="AR283" s="18">
        <v>132658</v>
      </c>
      <c r="AS283" s="18">
        <v>114397</v>
      </c>
      <c r="AT283" s="18">
        <f t="shared" si="8"/>
        <v>-18261</v>
      </c>
    </row>
    <row r="284" spans="1:46" x14ac:dyDescent="0.35">
      <c r="A284" s="9" t="s">
        <v>5</v>
      </c>
      <c r="B284" s="9" t="s">
        <v>67</v>
      </c>
      <c r="C284" s="9">
        <v>210020301</v>
      </c>
      <c r="D284" s="9" t="s">
        <v>115</v>
      </c>
      <c r="E284" s="9">
        <v>10182</v>
      </c>
      <c r="F284" s="9">
        <v>86744</v>
      </c>
      <c r="G284" s="9">
        <v>4762</v>
      </c>
      <c r="H284" s="9">
        <v>8705</v>
      </c>
      <c r="I284" s="9">
        <v>76984</v>
      </c>
      <c r="J284" s="9">
        <v>4204</v>
      </c>
      <c r="L284" t="s">
        <v>25</v>
      </c>
      <c r="M284">
        <v>90000115</v>
      </c>
      <c r="N284" t="s">
        <v>193</v>
      </c>
      <c r="O284">
        <v>1435</v>
      </c>
      <c r="P284">
        <v>24160</v>
      </c>
      <c r="AF284" t="s">
        <v>12</v>
      </c>
      <c r="AG284">
        <v>801400002</v>
      </c>
      <c r="AH284" t="s">
        <v>92</v>
      </c>
      <c r="AI284">
        <v>8651</v>
      </c>
      <c r="AJ284">
        <v>9951</v>
      </c>
      <c r="AK284">
        <v>243740</v>
      </c>
      <c r="AL284">
        <v>278675</v>
      </c>
      <c r="AM284">
        <f t="shared" si="9"/>
        <v>34935</v>
      </c>
      <c r="AO284" t="s">
        <v>12</v>
      </c>
      <c r="AP284">
        <v>19464002</v>
      </c>
      <c r="AQ284" t="s">
        <v>379</v>
      </c>
      <c r="AR284" s="18">
        <v>224070</v>
      </c>
      <c r="AS284" s="18">
        <v>205725</v>
      </c>
      <c r="AT284" s="18">
        <f t="shared" si="8"/>
        <v>-18345</v>
      </c>
    </row>
    <row r="285" spans="1:46" x14ac:dyDescent="0.35">
      <c r="A285" s="9" t="s">
        <v>12</v>
      </c>
      <c r="B285" s="9" t="s">
        <v>43</v>
      </c>
      <c r="C285" s="9">
        <v>10020301</v>
      </c>
      <c r="D285" s="9" t="s">
        <v>115</v>
      </c>
      <c r="E285" s="9">
        <v>4293</v>
      </c>
      <c r="F285" s="9">
        <v>33862</v>
      </c>
      <c r="G285" s="9">
        <v>1270</v>
      </c>
      <c r="H285" s="9">
        <v>4722</v>
      </c>
      <c r="I285" s="9">
        <v>37250</v>
      </c>
      <c r="J285" s="9">
        <v>1257</v>
      </c>
      <c r="L285" t="s">
        <v>25</v>
      </c>
      <c r="M285">
        <v>90012101</v>
      </c>
      <c r="N285" t="s">
        <v>220</v>
      </c>
      <c r="O285">
        <v>27302</v>
      </c>
      <c r="P285">
        <v>526562</v>
      </c>
      <c r="AF285" t="s">
        <v>12</v>
      </c>
      <c r="AG285">
        <v>801400007</v>
      </c>
      <c r="AH285" t="s">
        <v>146</v>
      </c>
      <c r="AI285">
        <v>2337</v>
      </c>
      <c r="AJ285">
        <v>2525</v>
      </c>
      <c r="AK285">
        <v>38490</v>
      </c>
      <c r="AL285">
        <v>43986</v>
      </c>
      <c r="AM285">
        <f t="shared" si="9"/>
        <v>5496</v>
      </c>
      <c r="AO285" t="s">
        <v>15</v>
      </c>
      <c r="AP285">
        <v>660200027</v>
      </c>
      <c r="AQ285" t="s">
        <v>62</v>
      </c>
      <c r="AR285" s="18">
        <v>1950081</v>
      </c>
      <c r="AS285" s="18">
        <v>1931648</v>
      </c>
      <c r="AT285" s="18">
        <f t="shared" si="8"/>
        <v>-18433</v>
      </c>
    </row>
    <row r="286" spans="1:46" x14ac:dyDescent="0.35">
      <c r="A286" s="9" t="s">
        <v>12</v>
      </c>
      <c r="B286" s="9" t="s">
        <v>44</v>
      </c>
      <c r="C286" s="9">
        <v>10020302</v>
      </c>
      <c r="D286" s="9" t="s">
        <v>115</v>
      </c>
      <c r="E286" s="9">
        <v>1488</v>
      </c>
      <c r="F286" s="9">
        <v>11623</v>
      </c>
      <c r="G286" s="9">
        <v>470</v>
      </c>
      <c r="H286" s="9">
        <v>1231</v>
      </c>
      <c r="I286" s="9">
        <v>9688</v>
      </c>
      <c r="J286" s="9">
        <v>288</v>
      </c>
      <c r="L286" t="s">
        <v>25</v>
      </c>
      <c r="M286">
        <v>90020301</v>
      </c>
      <c r="N286" t="s">
        <v>56</v>
      </c>
      <c r="O286">
        <v>32895.666666666664</v>
      </c>
      <c r="P286">
        <v>1245489</v>
      </c>
      <c r="AF286" t="s">
        <v>12</v>
      </c>
      <c r="AG286">
        <v>801600003</v>
      </c>
      <c r="AH286" t="s">
        <v>19</v>
      </c>
      <c r="AI286">
        <v>37652</v>
      </c>
      <c r="AJ286">
        <v>35377</v>
      </c>
      <c r="AK286">
        <v>1408231</v>
      </c>
      <c r="AL286">
        <v>1329516</v>
      </c>
      <c r="AM286">
        <f t="shared" si="9"/>
        <v>-78715</v>
      </c>
      <c r="AO286" t="s">
        <v>15</v>
      </c>
      <c r="AP286">
        <v>250000087</v>
      </c>
      <c r="AQ286" t="s">
        <v>36</v>
      </c>
      <c r="AR286" s="18">
        <v>630927</v>
      </c>
      <c r="AS286" s="18">
        <v>611593</v>
      </c>
      <c r="AT286" s="18">
        <f t="shared" si="8"/>
        <v>-19334</v>
      </c>
    </row>
    <row r="287" spans="1:46" x14ac:dyDescent="0.35">
      <c r="A287" s="9" t="s">
        <v>12</v>
      </c>
      <c r="B287" s="9" t="s">
        <v>34</v>
      </c>
      <c r="C287" s="9">
        <v>10000234</v>
      </c>
      <c r="D287" s="9" t="s">
        <v>115</v>
      </c>
      <c r="E287" s="9">
        <v>4600</v>
      </c>
      <c r="F287" s="9">
        <v>36298</v>
      </c>
      <c r="G287" s="9">
        <v>1848</v>
      </c>
      <c r="H287" s="9">
        <v>4898</v>
      </c>
      <c r="I287" s="9">
        <v>38674</v>
      </c>
      <c r="J287" s="9">
        <v>1782</v>
      </c>
      <c r="L287" t="s">
        <v>25</v>
      </c>
      <c r="M287">
        <v>90024001</v>
      </c>
      <c r="N287" t="s">
        <v>121</v>
      </c>
      <c r="O287">
        <v>33612</v>
      </c>
      <c r="P287">
        <v>583573</v>
      </c>
      <c r="AF287" t="s">
        <v>12</v>
      </c>
      <c r="AG287">
        <v>801600004</v>
      </c>
      <c r="AH287" t="s">
        <v>349</v>
      </c>
      <c r="AI287">
        <v>4546</v>
      </c>
      <c r="AJ287">
        <v>4465</v>
      </c>
      <c r="AK287">
        <v>444000</v>
      </c>
      <c r="AL287">
        <v>431879</v>
      </c>
      <c r="AM287">
        <f t="shared" si="9"/>
        <v>-12121</v>
      </c>
      <c r="AO287" t="s">
        <v>5</v>
      </c>
      <c r="AP287">
        <v>760200020</v>
      </c>
      <c r="AQ287" t="s">
        <v>371</v>
      </c>
      <c r="AR287" s="18">
        <v>98207</v>
      </c>
      <c r="AS287" s="18">
        <v>78407</v>
      </c>
      <c r="AT287" s="18">
        <f t="shared" si="8"/>
        <v>-19800</v>
      </c>
    </row>
    <row r="288" spans="1:46" x14ac:dyDescent="0.35">
      <c r="A288" s="9" t="s">
        <v>12</v>
      </c>
      <c r="B288" s="9" t="s">
        <v>35</v>
      </c>
      <c r="C288" s="9">
        <v>10001535</v>
      </c>
      <c r="D288" s="9" t="s">
        <v>115</v>
      </c>
      <c r="E288" s="9">
        <v>11287</v>
      </c>
      <c r="F288" s="9">
        <v>89054</v>
      </c>
      <c r="G288" s="9">
        <v>4589</v>
      </c>
      <c r="H288" s="9">
        <v>11561</v>
      </c>
      <c r="I288" s="9">
        <v>91216</v>
      </c>
      <c r="J288" s="9">
        <v>3828</v>
      </c>
      <c r="L288" t="s">
        <v>25</v>
      </c>
      <c r="M288">
        <v>90024101</v>
      </c>
      <c r="N288" t="s">
        <v>31</v>
      </c>
      <c r="O288">
        <v>89304</v>
      </c>
      <c r="P288">
        <v>2931672</v>
      </c>
      <c r="AF288" t="s">
        <v>12</v>
      </c>
      <c r="AG288">
        <v>801600009</v>
      </c>
      <c r="AH288" t="s">
        <v>103</v>
      </c>
      <c r="AI288">
        <v>6784</v>
      </c>
      <c r="AJ288">
        <v>7369</v>
      </c>
      <c r="AK288">
        <v>170678</v>
      </c>
      <c r="AL288">
        <v>183599</v>
      </c>
      <c r="AM288">
        <f t="shared" si="9"/>
        <v>12921</v>
      </c>
      <c r="AO288" t="s">
        <v>12</v>
      </c>
      <c r="AP288">
        <v>10064103</v>
      </c>
      <c r="AQ288" t="s">
        <v>122</v>
      </c>
      <c r="AR288" s="18">
        <v>608526</v>
      </c>
      <c r="AS288" s="18">
        <v>586343</v>
      </c>
      <c r="AT288" s="18">
        <f t="shared" si="8"/>
        <v>-22183</v>
      </c>
    </row>
    <row r="289" spans="1:46" x14ac:dyDescent="0.35">
      <c r="A289" s="9" t="s">
        <v>12</v>
      </c>
      <c r="B289" s="9" t="s">
        <v>110</v>
      </c>
      <c r="C289" s="9">
        <v>801200001</v>
      </c>
      <c r="D289" s="9" t="s">
        <v>115</v>
      </c>
      <c r="E289" s="9">
        <v>2410</v>
      </c>
      <c r="F289" s="9">
        <v>19015</v>
      </c>
      <c r="G289" s="9">
        <v>909</v>
      </c>
      <c r="H289" s="9">
        <v>2651</v>
      </c>
      <c r="I289" s="9">
        <v>20910</v>
      </c>
      <c r="J289" s="9">
        <v>825</v>
      </c>
      <c r="L289" t="s">
        <v>25</v>
      </c>
      <c r="M289">
        <v>90065207</v>
      </c>
      <c r="N289" t="s">
        <v>347</v>
      </c>
      <c r="O289">
        <v>8669</v>
      </c>
      <c r="P289">
        <v>864776</v>
      </c>
      <c r="AF289" t="s">
        <v>12</v>
      </c>
      <c r="AG289">
        <v>801600025</v>
      </c>
      <c r="AH289" t="s">
        <v>390</v>
      </c>
      <c r="AI289">
        <v>774</v>
      </c>
      <c r="AJ289">
        <v>774</v>
      </c>
      <c r="AK289">
        <v>29357</v>
      </c>
      <c r="AL289">
        <v>37187</v>
      </c>
      <c r="AM289">
        <f t="shared" si="9"/>
        <v>7830</v>
      </c>
      <c r="AO289" t="s">
        <v>12</v>
      </c>
      <c r="AP289">
        <v>10000289</v>
      </c>
      <c r="AQ289" t="s">
        <v>112</v>
      </c>
      <c r="AR289" s="18">
        <v>303168</v>
      </c>
      <c r="AS289" s="18">
        <v>280093</v>
      </c>
      <c r="AT289" s="18">
        <f t="shared" si="8"/>
        <v>-23075</v>
      </c>
    </row>
    <row r="290" spans="1:46" x14ac:dyDescent="0.35">
      <c r="A290" s="9" t="s">
        <v>9</v>
      </c>
      <c r="B290" s="9" t="s">
        <v>68</v>
      </c>
      <c r="C290" s="9">
        <v>840200047</v>
      </c>
      <c r="D290" s="9" t="s">
        <v>115</v>
      </c>
      <c r="E290" s="9">
        <v>3130</v>
      </c>
      <c r="F290" s="9">
        <v>24565</v>
      </c>
      <c r="G290" s="9">
        <v>1563</v>
      </c>
      <c r="H290" s="9">
        <v>3186</v>
      </c>
      <c r="I290" s="9">
        <v>25118</v>
      </c>
      <c r="J290" s="9">
        <v>1419</v>
      </c>
      <c r="L290" t="s">
        <v>25</v>
      </c>
      <c r="M290">
        <v>90077403</v>
      </c>
      <c r="N290" t="s">
        <v>142</v>
      </c>
      <c r="O290">
        <v>253</v>
      </c>
      <c r="P290">
        <v>8544</v>
      </c>
      <c r="AF290" t="s">
        <v>12</v>
      </c>
      <c r="AG290">
        <v>801600026</v>
      </c>
      <c r="AH290" t="s">
        <v>188</v>
      </c>
      <c r="AI290">
        <v>2292</v>
      </c>
      <c r="AJ290">
        <v>2407</v>
      </c>
      <c r="AK290">
        <v>34175</v>
      </c>
      <c r="AL290">
        <v>34854</v>
      </c>
      <c r="AM290">
        <f t="shared" si="9"/>
        <v>679</v>
      </c>
      <c r="AO290" t="s">
        <v>5</v>
      </c>
      <c r="AP290">
        <v>50000005</v>
      </c>
      <c r="AQ290" t="s">
        <v>243</v>
      </c>
      <c r="AR290" s="18">
        <v>134390</v>
      </c>
      <c r="AS290" s="18">
        <v>110066</v>
      </c>
      <c r="AT290" s="18">
        <f t="shared" si="8"/>
        <v>-24324</v>
      </c>
    </row>
    <row r="291" spans="1:46" x14ac:dyDescent="0.35">
      <c r="A291" s="9" t="s">
        <v>12</v>
      </c>
      <c r="B291" s="9" t="s">
        <v>91</v>
      </c>
      <c r="C291" s="9">
        <v>130064003</v>
      </c>
      <c r="D291" s="9" t="s">
        <v>115</v>
      </c>
      <c r="E291" s="9">
        <v>213</v>
      </c>
      <c r="F291" s="9">
        <v>1681</v>
      </c>
      <c r="G291" s="9">
        <v>14</v>
      </c>
      <c r="H291" s="9">
        <v>70</v>
      </c>
      <c r="I291" s="9">
        <v>552</v>
      </c>
      <c r="J291" s="9">
        <v>17</v>
      </c>
      <c r="L291" t="s">
        <v>25</v>
      </c>
      <c r="M291">
        <v>90077413</v>
      </c>
      <c r="N291" t="s">
        <v>318</v>
      </c>
      <c r="O291">
        <v>4500</v>
      </c>
      <c r="P291">
        <v>333563</v>
      </c>
      <c r="AF291" t="s">
        <v>12</v>
      </c>
      <c r="AG291">
        <v>801600029</v>
      </c>
      <c r="AH291" t="s">
        <v>278</v>
      </c>
      <c r="AI291">
        <v>1538</v>
      </c>
      <c r="AJ291">
        <v>1311</v>
      </c>
      <c r="AK291">
        <v>61381</v>
      </c>
      <c r="AL291">
        <v>69782</v>
      </c>
      <c r="AM291">
        <f t="shared" si="9"/>
        <v>8401</v>
      </c>
      <c r="AO291" t="s">
        <v>12</v>
      </c>
      <c r="AP291">
        <v>801000013</v>
      </c>
      <c r="AQ291" t="s">
        <v>89</v>
      </c>
      <c r="AR291" s="18">
        <v>397709</v>
      </c>
      <c r="AS291" s="18">
        <v>371876</v>
      </c>
      <c r="AT291" s="18">
        <f t="shared" si="8"/>
        <v>-25833</v>
      </c>
    </row>
    <row r="292" spans="1:46" x14ac:dyDescent="0.35">
      <c r="A292" s="9" t="s">
        <v>15</v>
      </c>
      <c r="B292" s="9" t="s">
        <v>111</v>
      </c>
      <c r="C292" s="9">
        <v>941600020</v>
      </c>
      <c r="D292" s="9" t="s">
        <v>115</v>
      </c>
      <c r="E292" s="9">
        <v>1445</v>
      </c>
      <c r="F292" s="9">
        <v>11517</v>
      </c>
      <c r="G292" s="9">
        <v>433</v>
      </c>
      <c r="H292" s="9">
        <v>1587</v>
      </c>
      <c r="I292" s="9">
        <v>12508</v>
      </c>
      <c r="J292" s="9">
        <v>550</v>
      </c>
      <c r="L292" t="s">
        <v>25</v>
      </c>
      <c r="M292">
        <v>90077415</v>
      </c>
      <c r="N292" t="s">
        <v>284</v>
      </c>
      <c r="O292">
        <v>783</v>
      </c>
      <c r="P292">
        <v>74158</v>
      </c>
      <c r="AF292" t="s">
        <v>12</v>
      </c>
      <c r="AG292">
        <v>804435102</v>
      </c>
      <c r="AH292" t="s">
        <v>21</v>
      </c>
      <c r="AI292">
        <v>44685</v>
      </c>
      <c r="AJ292">
        <v>20338</v>
      </c>
      <c r="AK292">
        <v>2309771</v>
      </c>
      <c r="AL292">
        <v>1310455</v>
      </c>
      <c r="AM292">
        <f t="shared" si="9"/>
        <v>-999316</v>
      </c>
      <c r="AO292" t="s">
        <v>12</v>
      </c>
      <c r="AP292">
        <v>10012202</v>
      </c>
      <c r="AQ292" t="s">
        <v>867</v>
      </c>
      <c r="AR292" s="18">
        <v>2262922</v>
      </c>
      <c r="AS292" s="18">
        <v>2233554</v>
      </c>
      <c r="AT292" s="18">
        <f t="shared" si="8"/>
        <v>-29368</v>
      </c>
    </row>
    <row r="293" spans="1:46" x14ac:dyDescent="0.35">
      <c r="A293" s="9" t="s">
        <v>12</v>
      </c>
      <c r="B293" s="9" t="s">
        <v>19</v>
      </c>
      <c r="C293" s="9">
        <v>801600003</v>
      </c>
      <c r="D293" s="9" t="s">
        <v>115</v>
      </c>
      <c r="E293" s="9">
        <v>3200</v>
      </c>
      <c r="F293" s="9">
        <v>27686</v>
      </c>
      <c r="G293" s="9">
        <v>1295</v>
      </c>
      <c r="H293" s="9">
        <v>2352</v>
      </c>
      <c r="I293" s="9">
        <v>20410</v>
      </c>
      <c r="J293" s="9">
        <v>848</v>
      </c>
      <c r="L293" t="s">
        <v>25</v>
      </c>
      <c r="M293">
        <v>90077416</v>
      </c>
      <c r="N293" t="s">
        <v>250</v>
      </c>
      <c r="O293">
        <v>1248</v>
      </c>
      <c r="P293">
        <v>77493</v>
      </c>
      <c r="AF293" t="s">
        <v>12</v>
      </c>
      <c r="AG293">
        <v>804462601</v>
      </c>
      <c r="AH293" t="s">
        <v>319</v>
      </c>
      <c r="AI293">
        <v>1029</v>
      </c>
      <c r="AJ293">
        <v>1102</v>
      </c>
      <c r="AK293">
        <v>1016473</v>
      </c>
      <c r="AL293">
        <v>1099773</v>
      </c>
      <c r="AM293">
        <f t="shared" si="9"/>
        <v>83300</v>
      </c>
      <c r="AO293" t="s">
        <v>9</v>
      </c>
      <c r="AP293">
        <v>170024101</v>
      </c>
      <c r="AQ293" t="s">
        <v>94</v>
      </c>
      <c r="AR293" s="18">
        <v>287218</v>
      </c>
      <c r="AS293" s="18">
        <v>251544</v>
      </c>
      <c r="AT293" s="18">
        <f t="shared" si="8"/>
        <v>-35674</v>
      </c>
    </row>
    <row r="294" spans="1:46" x14ac:dyDescent="0.35">
      <c r="A294" s="9" t="s">
        <v>9</v>
      </c>
      <c r="B294" s="9" t="s">
        <v>69</v>
      </c>
      <c r="C294" s="9">
        <v>880200016</v>
      </c>
      <c r="D294" s="9" t="s">
        <v>115</v>
      </c>
      <c r="E294" s="9">
        <v>2550</v>
      </c>
      <c r="F294" s="9">
        <v>20120</v>
      </c>
      <c r="G294" s="9">
        <v>1218</v>
      </c>
      <c r="H294" s="9">
        <v>1886</v>
      </c>
      <c r="I294" s="9">
        <v>14881</v>
      </c>
      <c r="J294" s="9">
        <v>774</v>
      </c>
      <c r="L294" t="s">
        <v>25</v>
      </c>
      <c r="M294">
        <v>90077418</v>
      </c>
      <c r="N294" t="s">
        <v>160</v>
      </c>
      <c r="O294">
        <v>607.4</v>
      </c>
      <c r="P294">
        <v>9508</v>
      </c>
      <c r="AF294" t="s">
        <v>12</v>
      </c>
      <c r="AG294">
        <v>806012001</v>
      </c>
      <c r="AH294" t="s">
        <v>346</v>
      </c>
      <c r="AI294">
        <v>22895</v>
      </c>
      <c r="AJ294">
        <v>26105</v>
      </c>
      <c r="AK294">
        <v>1196653</v>
      </c>
      <c r="AL294">
        <v>1400616</v>
      </c>
      <c r="AM294">
        <f t="shared" si="9"/>
        <v>203963</v>
      </c>
      <c r="AO294" t="s">
        <v>5</v>
      </c>
      <c r="AP294">
        <v>601000001</v>
      </c>
      <c r="AQ294" t="s">
        <v>389</v>
      </c>
      <c r="AR294" s="18">
        <v>373838</v>
      </c>
      <c r="AS294" s="18">
        <v>334482</v>
      </c>
      <c r="AT294" s="18">
        <f t="shared" si="8"/>
        <v>-39356</v>
      </c>
    </row>
    <row r="295" spans="1:46" x14ac:dyDescent="0.35">
      <c r="A295" s="9" t="s">
        <v>9</v>
      </c>
      <c r="B295" s="9" t="s">
        <v>71</v>
      </c>
      <c r="C295" s="9">
        <v>900200046</v>
      </c>
      <c r="D295" s="9" t="s">
        <v>115</v>
      </c>
      <c r="E295" s="9">
        <v>3800</v>
      </c>
      <c r="F295" s="9">
        <v>29904</v>
      </c>
      <c r="G295" s="9">
        <v>1374</v>
      </c>
      <c r="H295" s="9">
        <v>4011</v>
      </c>
      <c r="I295" s="9">
        <v>30859</v>
      </c>
      <c r="J295" s="9">
        <v>1421</v>
      </c>
      <c r="L295" t="s">
        <v>25</v>
      </c>
      <c r="M295">
        <v>90077428</v>
      </c>
      <c r="N295" t="s">
        <v>82</v>
      </c>
      <c r="O295">
        <v>2646</v>
      </c>
      <c r="P295">
        <v>94716</v>
      </c>
      <c r="AF295" t="s">
        <v>9</v>
      </c>
      <c r="AG295">
        <v>840200047</v>
      </c>
      <c r="AH295" t="s">
        <v>68</v>
      </c>
      <c r="AI295">
        <v>34811</v>
      </c>
      <c r="AJ295">
        <v>33660</v>
      </c>
      <c r="AK295">
        <v>1049670</v>
      </c>
      <c r="AL295">
        <v>1031552</v>
      </c>
      <c r="AM295">
        <f t="shared" si="9"/>
        <v>-18118</v>
      </c>
      <c r="AO295" t="s">
        <v>25</v>
      </c>
      <c r="AP295">
        <v>90020301</v>
      </c>
      <c r="AQ295" t="s">
        <v>56</v>
      </c>
      <c r="AR295" s="18">
        <v>1292925</v>
      </c>
      <c r="AS295" s="18">
        <v>1245489</v>
      </c>
      <c r="AT295" s="18">
        <f t="shared" si="8"/>
        <v>-47436</v>
      </c>
    </row>
    <row r="296" spans="1:46" x14ac:dyDescent="0.35">
      <c r="A296" s="9" t="s">
        <v>15</v>
      </c>
      <c r="B296" s="9" t="s">
        <v>36</v>
      </c>
      <c r="C296" s="9">
        <v>250000087</v>
      </c>
      <c r="D296" s="9" t="s">
        <v>115</v>
      </c>
      <c r="E296" s="9">
        <v>5525</v>
      </c>
      <c r="F296" s="9">
        <v>52978</v>
      </c>
      <c r="G296" s="9">
        <v>1940</v>
      </c>
      <c r="H296" s="9">
        <v>3126</v>
      </c>
      <c r="I296" s="9">
        <v>29948</v>
      </c>
      <c r="J296" s="9">
        <v>974</v>
      </c>
      <c r="L296" t="s">
        <v>25</v>
      </c>
      <c r="M296">
        <v>90077431</v>
      </c>
      <c r="N296" t="s">
        <v>294</v>
      </c>
      <c r="O296">
        <v>1876</v>
      </c>
      <c r="P296">
        <v>152967</v>
      </c>
      <c r="AF296" t="s">
        <v>9</v>
      </c>
      <c r="AG296">
        <v>880200016</v>
      </c>
      <c r="AH296" t="s">
        <v>69</v>
      </c>
      <c r="AI296">
        <v>56777</v>
      </c>
      <c r="AJ296">
        <v>48196</v>
      </c>
      <c r="AK296">
        <v>1430941</v>
      </c>
      <c r="AL296">
        <v>1254171</v>
      </c>
      <c r="AM296">
        <f t="shared" si="9"/>
        <v>-176770</v>
      </c>
      <c r="AO296" t="s">
        <v>5</v>
      </c>
      <c r="AP296">
        <v>600200001</v>
      </c>
      <c r="AQ296" t="s">
        <v>59</v>
      </c>
      <c r="AR296" s="18">
        <v>1148086</v>
      </c>
      <c r="AS296" s="18">
        <v>1084130</v>
      </c>
      <c r="AT296" s="18">
        <f t="shared" si="8"/>
        <v>-63956</v>
      </c>
    </row>
    <row r="297" spans="1:46" x14ac:dyDescent="0.35">
      <c r="A297" s="9" t="s">
        <v>9</v>
      </c>
      <c r="B297" s="9" t="s">
        <v>37</v>
      </c>
      <c r="C297" s="9">
        <v>270024101</v>
      </c>
      <c r="D297" s="9" t="s">
        <v>115</v>
      </c>
      <c r="E297" s="9">
        <v>2890</v>
      </c>
      <c r="F297" s="9">
        <v>23200</v>
      </c>
      <c r="G297" s="9">
        <v>1347</v>
      </c>
      <c r="H297" s="9">
        <v>2444</v>
      </c>
      <c r="I297" s="9">
        <v>19436</v>
      </c>
      <c r="J297" s="9">
        <v>1003</v>
      </c>
      <c r="L297" t="s">
        <v>25</v>
      </c>
      <c r="M297">
        <v>90077434</v>
      </c>
      <c r="N297" t="s">
        <v>245</v>
      </c>
      <c r="O297">
        <v>2486</v>
      </c>
      <c r="P297">
        <v>71506</v>
      </c>
      <c r="AF297" t="s">
        <v>9</v>
      </c>
      <c r="AG297">
        <v>880200024</v>
      </c>
      <c r="AH297" t="s">
        <v>232</v>
      </c>
      <c r="AI297">
        <v>78</v>
      </c>
      <c r="AJ297">
        <v>73</v>
      </c>
      <c r="AK297">
        <v>2537</v>
      </c>
      <c r="AL297">
        <v>2375</v>
      </c>
      <c r="AM297">
        <f t="shared" si="9"/>
        <v>-162</v>
      </c>
      <c r="AO297" t="s">
        <v>25</v>
      </c>
      <c r="AP297">
        <v>400200024</v>
      </c>
      <c r="AQ297" t="s">
        <v>26</v>
      </c>
      <c r="AR297" s="18">
        <v>1747261</v>
      </c>
      <c r="AS297" s="18">
        <v>1682968</v>
      </c>
      <c r="AT297" s="18">
        <f t="shared" si="8"/>
        <v>-64293</v>
      </c>
    </row>
    <row r="298" spans="1:46" x14ac:dyDescent="0.35">
      <c r="A298" s="9" t="s">
        <v>12</v>
      </c>
      <c r="B298" s="9" t="s">
        <v>124</v>
      </c>
      <c r="C298" s="9">
        <v>10000493</v>
      </c>
      <c r="D298" s="9" t="s">
        <v>115</v>
      </c>
      <c r="E298" s="9">
        <v>2550</v>
      </c>
      <c r="F298" s="9">
        <v>20120</v>
      </c>
      <c r="G298" s="9">
        <v>588</v>
      </c>
      <c r="H298" s="9">
        <v>2699</v>
      </c>
      <c r="I298" s="9">
        <v>21295</v>
      </c>
      <c r="J298" s="9">
        <v>609</v>
      </c>
      <c r="L298" t="s">
        <v>25</v>
      </c>
      <c r="M298">
        <v>110000011</v>
      </c>
      <c r="N298" t="s">
        <v>283</v>
      </c>
      <c r="O298">
        <v>2638</v>
      </c>
      <c r="P298">
        <v>219126</v>
      </c>
      <c r="AF298" t="s">
        <v>9</v>
      </c>
      <c r="AG298">
        <v>880200048</v>
      </c>
      <c r="AH298" t="s">
        <v>138</v>
      </c>
      <c r="AI298">
        <v>2885</v>
      </c>
      <c r="AJ298">
        <v>3116</v>
      </c>
      <c r="AK298">
        <v>71259</v>
      </c>
      <c r="AL298">
        <v>83914</v>
      </c>
      <c r="AM298">
        <f t="shared" si="9"/>
        <v>12655</v>
      </c>
      <c r="AO298" t="s">
        <v>15</v>
      </c>
      <c r="AP298">
        <v>700200041</v>
      </c>
      <c r="AQ298" t="s">
        <v>16</v>
      </c>
      <c r="AR298" s="18">
        <v>2220734</v>
      </c>
      <c r="AS298" s="18">
        <v>2153414</v>
      </c>
      <c r="AT298" s="18">
        <f t="shared" si="8"/>
        <v>-67320</v>
      </c>
    </row>
    <row r="299" spans="1:46" x14ac:dyDescent="0.35">
      <c r="A299" s="9" t="s">
        <v>12</v>
      </c>
      <c r="B299" s="9" t="s">
        <v>79</v>
      </c>
      <c r="C299" s="9">
        <v>10064114</v>
      </c>
      <c r="D299" s="9" t="s">
        <v>115</v>
      </c>
      <c r="E299" s="9">
        <v>4963</v>
      </c>
      <c r="F299" s="9">
        <v>39146</v>
      </c>
      <c r="G299" s="9">
        <v>1151</v>
      </c>
      <c r="H299" s="9">
        <v>5459</v>
      </c>
      <c r="I299" s="9">
        <v>42985</v>
      </c>
      <c r="J299" s="9">
        <v>1142</v>
      </c>
      <c r="L299" t="s">
        <v>25</v>
      </c>
      <c r="M299">
        <v>110000048</v>
      </c>
      <c r="N299" t="s">
        <v>57</v>
      </c>
      <c r="O299">
        <v>95944</v>
      </c>
      <c r="P299">
        <v>3803337</v>
      </c>
      <c r="AF299" t="s">
        <v>9</v>
      </c>
      <c r="AG299">
        <v>880200058</v>
      </c>
      <c r="AH299" t="s">
        <v>277</v>
      </c>
      <c r="AI299">
        <v>3199</v>
      </c>
      <c r="AJ299">
        <v>3118</v>
      </c>
      <c r="AK299">
        <v>126536</v>
      </c>
      <c r="AL299">
        <v>125476</v>
      </c>
      <c r="AM299">
        <f t="shared" si="9"/>
        <v>-1060</v>
      </c>
      <c r="AO299" t="s">
        <v>25</v>
      </c>
      <c r="AP299">
        <v>110000048</v>
      </c>
      <c r="AQ299" t="s">
        <v>57</v>
      </c>
      <c r="AR299" s="18">
        <v>3874629</v>
      </c>
      <c r="AS299" s="18">
        <v>3803337</v>
      </c>
      <c r="AT299" s="18">
        <f t="shared" si="8"/>
        <v>-71292</v>
      </c>
    </row>
    <row r="300" spans="1:46" x14ac:dyDescent="0.35">
      <c r="A300" s="9" t="s">
        <v>5</v>
      </c>
      <c r="B300" s="9" t="s">
        <v>125</v>
      </c>
      <c r="C300" s="9">
        <v>440800001</v>
      </c>
      <c r="D300" s="9" t="s">
        <v>115</v>
      </c>
      <c r="E300" s="9">
        <v>510</v>
      </c>
      <c r="F300" s="9">
        <v>2502</v>
      </c>
      <c r="G300" s="9">
        <v>138</v>
      </c>
      <c r="H300" s="9">
        <v>561</v>
      </c>
      <c r="I300" s="9">
        <v>2594</v>
      </c>
      <c r="J300" s="9">
        <v>140</v>
      </c>
      <c r="L300" t="s">
        <v>25</v>
      </c>
      <c r="M300">
        <v>110000057</v>
      </c>
      <c r="N300" t="s">
        <v>280</v>
      </c>
      <c r="O300">
        <v>2117</v>
      </c>
      <c r="P300">
        <v>125631</v>
      </c>
      <c r="AF300" t="s">
        <v>9</v>
      </c>
      <c r="AG300">
        <v>880200089</v>
      </c>
      <c r="AH300" t="s">
        <v>167</v>
      </c>
      <c r="AI300">
        <v>2564</v>
      </c>
      <c r="AJ300">
        <v>2654</v>
      </c>
      <c r="AK300">
        <v>39958</v>
      </c>
      <c r="AL300">
        <v>41174</v>
      </c>
      <c r="AM300">
        <f t="shared" si="9"/>
        <v>1216</v>
      </c>
      <c r="AO300" t="s">
        <v>12</v>
      </c>
      <c r="AP300">
        <v>801600003</v>
      </c>
      <c r="AQ300" t="s">
        <v>19</v>
      </c>
      <c r="AR300" s="18">
        <v>1408231</v>
      </c>
      <c r="AS300" s="18">
        <v>1329516</v>
      </c>
      <c r="AT300" s="18">
        <f t="shared" si="8"/>
        <v>-78715</v>
      </c>
    </row>
    <row r="301" spans="1:46" x14ac:dyDescent="0.35">
      <c r="A301" s="9" t="s">
        <v>12</v>
      </c>
      <c r="B301" s="9" t="s">
        <v>13</v>
      </c>
      <c r="C301" s="9">
        <v>10064120</v>
      </c>
      <c r="D301" s="9" t="s">
        <v>115</v>
      </c>
      <c r="E301" s="9">
        <v>41673</v>
      </c>
      <c r="F301" s="9">
        <v>331361</v>
      </c>
      <c r="G301" s="9">
        <v>12812</v>
      </c>
      <c r="H301" s="9">
        <v>43546</v>
      </c>
      <c r="I301" s="9">
        <v>345956</v>
      </c>
      <c r="J301" s="9">
        <v>11326</v>
      </c>
      <c r="L301" t="s">
        <v>25</v>
      </c>
      <c r="M301">
        <v>320200001</v>
      </c>
      <c r="N301" t="s">
        <v>49</v>
      </c>
      <c r="O301">
        <v>48287.333333333328</v>
      </c>
      <c r="P301">
        <v>1635387</v>
      </c>
      <c r="AF301" t="s">
        <v>9</v>
      </c>
      <c r="AG301">
        <v>900200035</v>
      </c>
      <c r="AH301" t="s">
        <v>29</v>
      </c>
      <c r="AI301">
        <v>2011</v>
      </c>
      <c r="AJ301">
        <v>2172</v>
      </c>
      <c r="AK301">
        <v>80364</v>
      </c>
      <c r="AL301">
        <v>83777</v>
      </c>
      <c r="AM301">
        <f t="shared" si="9"/>
        <v>3413</v>
      </c>
      <c r="AO301" t="s">
        <v>25</v>
      </c>
      <c r="AP301">
        <v>468900005</v>
      </c>
      <c r="AQ301" t="s">
        <v>351</v>
      </c>
      <c r="AR301" s="18">
        <v>935614</v>
      </c>
      <c r="AS301" s="18">
        <v>853555</v>
      </c>
      <c r="AT301" s="18">
        <f t="shared" si="8"/>
        <v>-82059</v>
      </c>
    </row>
    <row r="302" spans="1:46" x14ac:dyDescent="0.35">
      <c r="A302" s="9" t="s">
        <v>5</v>
      </c>
      <c r="B302" s="9" t="s">
        <v>126</v>
      </c>
      <c r="C302" s="9">
        <v>781800005</v>
      </c>
      <c r="D302" s="9" t="s">
        <v>115</v>
      </c>
      <c r="E302" s="9">
        <v>26</v>
      </c>
      <c r="F302" s="9">
        <v>205</v>
      </c>
      <c r="G302" s="9">
        <v>59</v>
      </c>
      <c r="H302" s="9">
        <v>26</v>
      </c>
      <c r="I302" s="9">
        <v>210</v>
      </c>
      <c r="J302" s="9">
        <v>16</v>
      </c>
      <c r="L302" t="s">
        <v>25</v>
      </c>
      <c r="M302">
        <v>400200003</v>
      </c>
      <c r="N302" t="s">
        <v>208</v>
      </c>
      <c r="O302">
        <v>1204</v>
      </c>
      <c r="P302">
        <v>34215</v>
      </c>
      <c r="AF302" t="s">
        <v>9</v>
      </c>
      <c r="AG302">
        <v>900200046</v>
      </c>
      <c r="AH302" t="s">
        <v>71</v>
      </c>
      <c r="AI302">
        <v>52647</v>
      </c>
      <c r="AJ302">
        <v>53532.272727272728</v>
      </c>
      <c r="AK302">
        <v>1810050</v>
      </c>
      <c r="AL302">
        <v>1939033</v>
      </c>
      <c r="AM302">
        <f t="shared" si="9"/>
        <v>128983</v>
      </c>
      <c r="AO302" t="s">
        <v>5</v>
      </c>
      <c r="AP302">
        <v>680200030</v>
      </c>
      <c r="AQ302" t="s">
        <v>64</v>
      </c>
      <c r="AR302" s="18">
        <v>1182651</v>
      </c>
      <c r="AS302" s="18">
        <v>1096487</v>
      </c>
      <c r="AT302" s="18">
        <f t="shared" si="8"/>
        <v>-86164</v>
      </c>
    </row>
    <row r="303" spans="1:46" x14ac:dyDescent="0.35">
      <c r="A303" s="9" t="s">
        <v>15</v>
      </c>
      <c r="B303" s="9" t="s">
        <v>45</v>
      </c>
      <c r="C303" s="9">
        <v>250000092</v>
      </c>
      <c r="D303" s="9" t="s">
        <v>115</v>
      </c>
      <c r="E303" s="9">
        <v>5400</v>
      </c>
      <c r="F303" s="9">
        <v>53547</v>
      </c>
      <c r="G303" s="9">
        <v>2365</v>
      </c>
      <c r="H303" s="9">
        <v>5190</v>
      </c>
      <c r="I303" s="9">
        <v>49953</v>
      </c>
      <c r="J303" s="9">
        <v>2158</v>
      </c>
      <c r="L303" t="s">
        <v>25</v>
      </c>
      <c r="M303">
        <v>400200007</v>
      </c>
      <c r="N303" t="s">
        <v>248</v>
      </c>
      <c r="O303">
        <v>1621</v>
      </c>
      <c r="P303">
        <v>44610</v>
      </c>
      <c r="AF303" t="s">
        <v>9</v>
      </c>
      <c r="AG303">
        <v>900200047</v>
      </c>
      <c r="AH303" t="s">
        <v>155</v>
      </c>
      <c r="AI303">
        <v>2441</v>
      </c>
      <c r="AJ303">
        <v>2500</v>
      </c>
      <c r="AK303">
        <v>46124</v>
      </c>
      <c r="AL303">
        <v>51117</v>
      </c>
      <c r="AM303">
        <f t="shared" si="9"/>
        <v>4993</v>
      </c>
      <c r="AO303" t="s">
        <v>12</v>
      </c>
      <c r="AP303">
        <v>10001562</v>
      </c>
      <c r="AQ303" t="s">
        <v>352</v>
      </c>
      <c r="AR303" s="18">
        <v>205315</v>
      </c>
      <c r="AS303" s="18">
        <v>116461</v>
      </c>
      <c r="AT303" s="18">
        <f t="shared" si="8"/>
        <v>-88854</v>
      </c>
    </row>
    <row r="304" spans="1:46" x14ac:dyDescent="0.35">
      <c r="A304" s="9" t="s">
        <v>9</v>
      </c>
      <c r="B304" s="9" t="s">
        <v>80</v>
      </c>
      <c r="C304" s="9">
        <v>620200058</v>
      </c>
      <c r="D304" s="9" t="s">
        <v>115</v>
      </c>
      <c r="E304" s="9">
        <v>1700</v>
      </c>
      <c r="F304" s="9">
        <v>13801</v>
      </c>
      <c r="G304" s="9">
        <v>1157</v>
      </c>
      <c r="H304" s="9">
        <v>11</v>
      </c>
      <c r="I304" s="9">
        <v>87</v>
      </c>
      <c r="J304" s="9">
        <v>4</v>
      </c>
      <c r="L304" t="s">
        <v>25</v>
      </c>
      <c r="M304">
        <v>400200024</v>
      </c>
      <c r="N304" t="s">
        <v>26</v>
      </c>
      <c r="O304">
        <v>57996.142857142855</v>
      </c>
      <c r="P304">
        <v>1682968</v>
      </c>
      <c r="AF304" t="s">
        <v>9</v>
      </c>
      <c r="AG304">
        <v>900200051</v>
      </c>
      <c r="AH304" t="s">
        <v>130</v>
      </c>
      <c r="AI304">
        <v>2309</v>
      </c>
      <c r="AJ304">
        <v>2494</v>
      </c>
      <c r="AK304">
        <v>61706</v>
      </c>
      <c r="AL304">
        <v>74027</v>
      </c>
      <c r="AM304">
        <f t="shared" si="9"/>
        <v>12321</v>
      </c>
      <c r="AO304" t="s">
        <v>12</v>
      </c>
      <c r="AP304">
        <v>130013001</v>
      </c>
      <c r="AQ304" t="s">
        <v>123</v>
      </c>
      <c r="AR304" s="18">
        <v>1639539</v>
      </c>
      <c r="AS304" s="18">
        <v>1508936</v>
      </c>
      <c r="AT304" s="18">
        <f t="shared" si="8"/>
        <v>-130603</v>
      </c>
    </row>
    <row r="305" spans="1:46" x14ac:dyDescent="0.35">
      <c r="A305" s="9" t="s">
        <v>25</v>
      </c>
      <c r="B305" s="9" t="s">
        <v>39</v>
      </c>
      <c r="C305" s="9">
        <v>90000026</v>
      </c>
      <c r="D305" s="9" t="s">
        <v>115</v>
      </c>
      <c r="E305" s="9">
        <v>1914</v>
      </c>
      <c r="F305" s="9">
        <v>15099</v>
      </c>
      <c r="G305" s="9">
        <v>640</v>
      </c>
      <c r="H305" s="9">
        <v>2105</v>
      </c>
      <c r="I305" s="9">
        <v>16608</v>
      </c>
      <c r="J305" s="9">
        <v>768</v>
      </c>
      <c r="L305" t="s">
        <v>25</v>
      </c>
      <c r="M305">
        <v>400200027</v>
      </c>
      <c r="N305" t="s">
        <v>341</v>
      </c>
      <c r="O305">
        <v>0</v>
      </c>
      <c r="P305">
        <v>0</v>
      </c>
      <c r="AF305" t="s">
        <v>9</v>
      </c>
      <c r="AG305">
        <v>900200054</v>
      </c>
      <c r="AH305" t="s">
        <v>86</v>
      </c>
      <c r="AI305">
        <v>1573</v>
      </c>
      <c r="AJ305">
        <v>1652</v>
      </c>
      <c r="AK305">
        <v>35734</v>
      </c>
      <c r="AL305">
        <v>33184</v>
      </c>
      <c r="AM305">
        <f t="shared" si="9"/>
        <v>-2550</v>
      </c>
      <c r="AO305" t="s">
        <v>12</v>
      </c>
      <c r="AP305">
        <v>10064801</v>
      </c>
      <c r="AQ305" t="s">
        <v>78</v>
      </c>
      <c r="AR305" s="18">
        <v>2694288</v>
      </c>
      <c r="AS305" s="18">
        <v>2546083</v>
      </c>
      <c r="AT305" s="18">
        <f t="shared" si="8"/>
        <v>-148205</v>
      </c>
    </row>
    <row r="306" spans="1:46" x14ac:dyDescent="0.35">
      <c r="A306" s="9" t="s">
        <v>9</v>
      </c>
      <c r="B306" s="9" t="s">
        <v>10</v>
      </c>
      <c r="C306" s="9">
        <v>270020302</v>
      </c>
      <c r="D306" s="9" t="s">
        <v>115</v>
      </c>
      <c r="E306" s="9">
        <v>1937</v>
      </c>
      <c r="F306" s="9">
        <v>15257</v>
      </c>
      <c r="G306" s="9">
        <v>824</v>
      </c>
      <c r="H306" s="9">
        <v>2026</v>
      </c>
      <c r="I306" s="9">
        <v>15957</v>
      </c>
      <c r="J306" s="9">
        <v>812</v>
      </c>
      <c r="L306" t="s">
        <v>25</v>
      </c>
      <c r="M306">
        <v>406435102</v>
      </c>
      <c r="N306" t="s">
        <v>105</v>
      </c>
      <c r="O306">
        <v>6427</v>
      </c>
      <c r="P306">
        <v>124919</v>
      </c>
      <c r="AF306" t="s">
        <v>9</v>
      </c>
      <c r="AG306">
        <v>900200068</v>
      </c>
      <c r="AH306" t="s">
        <v>327</v>
      </c>
      <c r="AI306">
        <v>0</v>
      </c>
      <c r="AJ306">
        <v>0</v>
      </c>
      <c r="AK306">
        <v>0</v>
      </c>
      <c r="AL306">
        <v>0</v>
      </c>
      <c r="AM306">
        <f t="shared" si="9"/>
        <v>0</v>
      </c>
      <c r="AO306" t="s">
        <v>9</v>
      </c>
      <c r="AP306">
        <v>880200016</v>
      </c>
      <c r="AQ306" t="s">
        <v>69</v>
      </c>
      <c r="AR306" s="18">
        <v>1430941</v>
      </c>
      <c r="AS306" s="18">
        <v>1254171</v>
      </c>
      <c r="AT306" s="18">
        <f t="shared" si="8"/>
        <v>-176770</v>
      </c>
    </row>
    <row r="307" spans="1:46" x14ac:dyDescent="0.35">
      <c r="A307" s="9" t="s">
        <v>9</v>
      </c>
      <c r="B307" s="9" t="s">
        <v>127</v>
      </c>
      <c r="C307" s="9">
        <v>170077441</v>
      </c>
      <c r="D307" s="9" t="s">
        <v>128</v>
      </c>
      <c r="E307" s="9">
        <v>2153</v>
      </c>
      <c r="F307" s="9">
        <v>56860</v>
      </c>
      <c r="G307" s="9">
        <v>2146</v>
      </c>
      <c r="H307" s="9">
        <v>2023</v>
      </c>
      <c r="I307" s="9">
        <v>55378</v>
      </c>
      <c r="J307" s="9">
        <v>1832</v>
      </c>
      <c r="L307" t="s">
        <v>25</v>
      </c>
      <c r="M307">
        <v>406477401</v>
      </c>
      <c r="N307" t="s">
        <v>269</v>
      </c>
      <c r="O307">
        <v>1881</v>
      </c>
      <c r="P307">
        <v>266503</v>
      </c>
      <c r="AF307" t="s">
        <v>9</v>
      </c>
      <c r="AG307">
        <v>900200075</v>
      </c>
      <c r="AH307" t="s">
        <v>265</v>
      </c>
      <c r="AI307">
        <v>3730</v>
      </c>
      <c r="AJ307">
        <v>4103</v>
      </c>
      <c r="AK307">
        <v>92840</v>
      </c>
      <c r="AL307">
        <v>102124</v>
      </c>
      <c r="AM307">
        <f t="shared" si="9"/>
        <v>9284</v>
      </c>
      <c r="AO307" t="s">
        <v>12</v>
      </c>
      <c r="AP307">
        <v>10000995</v>
      </c>
      <c r="AQ307" t="s">
        <v>88</v>
      </c>
      <c r="AR307" s="18">
        <v>669464</v>
      </c>
      <c r="AS307" s="18">
        <v>481768</v>
      </c>
      <c r="AT307" s="18">
        <f t="shared" si="8"/>
        <v>-187696</v>
      </c>
    </row>
    <row r="308" spans="1:46" x14ac:dyDescent="0.35">
      <c r="A308" s="9" t="s">
        <v>25</v>
      </c>
      <c r="B308" s="9" t="s">
        <v>49</v>
      </c>
      <c r="C308" s="9">
        <v>320200001</v>
      </c>
      <c r="D308" s="9" t="s">
        <v>128</v>
      </c>
      <c r="E308" s="9">
        <v>1585</v>
      </c>
      <c r="F308" s="9">
        <v>43841</v>
      </c>
      <c r="G308" s="9">
        <v>1456</v>
      </c>
      <c r="H308" s="9">
        <v>1712</v>
      </c>
      <c r="I308" s="9">
        <v>46907</v>
      </c>
      <c r="J308" s="9">
        <v>1543</v>
      </c>
      <c r="L308" t="s">
        <v>25</v>
      </c>
      <c r="M308">
        <v>460200027</v>
      </c>
      <c r="N308" t="s">
        <v>175</v>
      </c>
      <c r="O308">
        <v>1015</v>
      </c>
      <c r="P308">
        <v>16742</v>
      </c>
      <c r="AF308" t="s">
        <v>9</v>
      </c>
      <c r="AG308">
        <v>901200012</v>
      </c>
      <c r="AH308" t="s">
        <v>153</v>
      </c>
      <c r="AI308">
        <v>550</v>
      </c>
      <c r="AJ308">
        <v>533</v>
      </c>
      <c r="AK308">
        <v>8460</v>
      </c>
      <c r="AL308">
        <v>8232</v>
      </c>
      <c r="AM308">
        <f t="shared" si="9"/>
        <v>-228</v>
      </c>
      <c r="AO308" t="s">
        <v>25</v>
      </c>
      <c r="AP308">
        <v>90065207</v>
      </c>
      <c r="AQ308" t="s">
        <v>347</v>
      </c>
      <c r="AR308" s="18">
        <v>1064219</v>
      </c>
      <c r="AS308" s="18">
        <v>864776</v>
      </c>
      <c r="AT308" s="18">
        <f t="shared" si="8"/>
        <v>-199443</v>
      </c>
    </row>
    <row r="309" spans="1:46" x14ac:dyDescent="0.35">
      <c r="A309" s="9" t="s">
        <v>15</v>
      </c>
      <c r="B309" s="9" t="s">
        <v>99</v>
      </c>
      <c r="C309" s="9">
        <v>360200020</v>
      </c>
      <c r="D309" s="9" t="s">
        <v>128</v>
      </c>
      <c r="E309" s="9">
        <v>288</v>
      </c>
      <c r="F309" s="9">
        <v>7746</v>
      </c>
      <c r="G309" s="9">
        <v>533</v>
      </c>
      <c r="H309" s="9">
        <v>311</v>
      </c>
      <c r="I309" s="9">
        <v>8356</v>
      </c>
      <c r="J309" s="9">
        <v>438</v>
      </c>
      <c r="L309" t="s">
        <v>25</v>
      </c>
      <c r="M309">
        <v>460200036</v>
      </c>
      <c r="N309" t="s">
        <v>53</v>
      </c>
      <c r="O309">
        <v>50694</v>
      </c>
      <c r="P309">
        <v>2051303</v>
      </c>
      <c r="AF309" t="s">
        <v>9</v>
      </c>
      <c r="AG309">
        <v>901200013</v>
      </c>
      <c r="AH309" t="s">
        <v>256</v>
      </c>
      <c r="AI309">
        <v>630</v>
      </c>
      <c r="AJ309">
        <v>653</v>
      </c>
      <c r="AK309">
        <v>15241</v>
      </c>
      <c r="AL309">
        <v>15874</v>
      </c>
      <c r="AM309">
        <f t="shared" si="9"/>
        <v>633</v>
      </c>
      <c r="AO309" t="s">
        <v>9</v>
      </c>
      <c r="AP309">
        <v>170020401</v>
      </c>
      <c r="AQ309" t="s">
        <v>42</v>
      </c>
      <c r="AR309" s="18">
        <v>4987038</v>
      </c>
      <c r="AS309" s="18">
        <v>4787348</v>
      </c>
      <c r="AT309" s="18">
        <f t="shared" si="8"/>
        <v>-199690</v>
      </c>
    </row>
    <row r="310" spans="1:46" x14ac:dyDescent="0.35">
      <c r="A310" s="9" t="s">
        <v>15</v>
      </c>
      <c r="B310" s="9" t="s">
        <v>129</v>
      </c>
      <c r="C310" s="9">
        <v>420200021</v>
      </c>
      <c r="D310" s="9" t="s">
        <v>128</v>
      </c>
      <c r="E310" s="9">
        <v>2264</v>
      </c>
      <c r="F310" s="9">
        <v>62339</v>
      </c>
      <c r="G310" s="9">
        <v>2384</v>
      </c>
      <c r="H310" s="9">
        <v>2225</v>
      </c>
      <c r="I310" s="9">
        <v>62282</v>
      </c>
      <c r="J310" s="9">
        <v>2052</v>
      </c>
      <c r="L310" t="s">
        <v>25</v>
      </c>
      <c r="M310">
        <v>460200042</v>
      </c>
      <c r="N310" t="s">
        <v>229</v>
      </c>
      <c r="O310">
        <v>207</v>
      </c>
      <c r="P310">
        <v>6734</v>
      </c>
      <c r="AF310" t="s">
        <v>15</v>
      </c>
      <c r="AG310">
        <v>940200005</v>
      </c>
      <c r="AH310" t="s">
        <v>260</v>
      </c>
      <c r="AI310">
        <v>973</v>
      </c>
      <c r="AJ310">
        <v>1022</v>
      </c>
      <c r="AK310">
        <v>53214</v>
      </c>
      <c r="AL310">
        <v>56755</v>
      </c>
      <c r="AM310">
        <f t="shared" si="9"/>
        <v>3541</v>
      </c>
      <c r="AO310" t="s">
        <v>12</v>
      </c>
      <c r="AP310">
        <v>10064024</v>
      </c>
      <c r="AQ310" t="s">
        <v>217</v>
      </c>
      <c r="AR310" s="18">
        <v>1562620</v>
      </c>
      <c r="AS310" s="18">
        <v>1314949</v>
      </c>
      <c r="AT310" s="18">
        <f t="shared" si="8"/>
        <v>-247671</v>
      </c>
    </row>
    <row r="311" spans="1:46" x14ac:dyDescent="0.35">
      <c r="A311" s="9" t="s">
        <v>9</v>
      </c>
      <c r="B311" s="9" t="s">
        <v>130</v>
      </c>
      <c r="C311" s="9">
        <v>900200051</v>
      </c>
      <c r="D311" s="9" t="s">
        <v>128</v>
      </c>
      <c r="E311" s="9">
        <v>2309</v>
      </c>
      <c r="F311" s="9">
        <v>61706</v>
      </c>
      <c r="G311" s="9">
        <v>1552</v>
      </c>
      <c r="H311" s="9">
        <v>2494</v>
      </c>
      <c r="I311" s="9">
        <v>74027</v>
      </c>
      <c r="J311" s="9">
        <v>1638</v>
      </c>
      <c r="L311" t="s">
        <v>25</v>
      </c>
      <c r="M311">
        <v>460200043</v>
      </c>
      <c r="N311" t="s">
        <v>158</v>
      </c>
      <c r="O311">
        <v>986</v>
      </c>
      <c r="P311">
        <v>15962</v>
      </c>
      <c r="AF311" t="s">
        <v>15</v>
      </c>
      <c r="AG311">
        <v>940200008</v>
      </c>
      <c r="AH311" t="s">
        <v>326</v>
      </c>
      <c r="AI311">
        <v>0</v>
      </c>
      <c r="AJ311">
        <v>0</v>
      </c>
      <c r="AK311">
        <v>0</v>
      </c>
      <c r="AL311">
        <v>0</v>
      </c>
      <c r="AM311">
        <f t="shared" si="9"/>
        <v>0</v>
      </c>
      <c r="AO311" t="s">
        <v>5</v>
      </c>
      <c r="AP311">
        <v>210020301</v>
      </c>
      <c r="AQ311" t="s">
        <v>67</v>
      </c>
      <c r="AR311" s="18">
        <v>5418359</v>
      </c>
      <c r="AS311" s="18">
        <v>5118352</v>
      </c>
      <c r="AT311" s="18">
        <f t="shared" si="8"/>
        <v>-300007</v>
      </c>
    </row>
    <row r="312" spans="1:46" x14ac:dyDescent="0.35">
      <c r="A312" s="9" t="s">
        <v>12</v>
      </c>
      <c r="B312" s="9" t="s">
        <v>21</v>
      </c>
      <c r="C312" s="9">
        <v>804435102</v>
      </c>
      <c r="D312" s="9" t="s">
        <v>128</v>
      </c>
      <c r="E312" s="9">
        <v>3226</v>
      </c>
      <c r="F312" s="9">
        <v>86884</v>
      </c>
      <c r="G312" s="9">
        <v>2414</v>
      </c>
      <c r="H312" s="9">
        <v>861</v>
      </c>
      <c r="I312" s="9">
        <v>23251</v>
      </c>
      <c r="J312" s="9">
        <v>408</v>
      </c>
      <c r="L312" t="s">
        <v>25</v>
      </c>
      <c r="M312">
        <v>468900005</v>
      </c>
      <c r="N312" t="s">
        <v>351</v>
      </c>
      <c r="O312">
        <v>9297</v>
      </c>
      <c r="P312">
        <v>853555</v>
      </c>
      <c r="AF312" t="s">
        <v>15</v>
      </c>
      <c r="AG312">
        <v>941600009</v>
      </c>
      <c r="AH312" t="s">
        <v>271</v>
      </c>
      <c r="AI312">
        <v>2952</v>
      </c>
      <c r="AJ312">
        <v>2952</v>
      </c>
      <c r="AK312">
        <v>164132</v>
      </c>
      <c r="AL312">
        <v>163546</v>
      </c>
      <c r="AM312">
        <f t="shared" si="9"/>
        <v>-586</v>
      </c>
      <c r="AO312" t="s">
        <v>12</v>
      </c>
      <c r="AP312">
        <v>10064111</v>
      </c>
      <c r="AQ312" t="s">
        <v>30</v>
      </c>
      <c r="AR312" s="18">
        <v>5622627</v>
      </c>
      <c r="AS312" s="18">
        <v>5289682</v>
      </c>
      <c r="AT312" s="18">
        <f t="shared" si="8"/>
        <v>-332945</v>
      </c>
    </row>
    <row r="313" spans="1:46" x14ac:dyDescent="0.35">
      <c r="A313" s="9" t="s">
        <v>15</v>
      </c>
      <c r="B313" s="9" t="s">
        <v>24</v>
      </c>
      <c r="C313" s="9">
        <v>500200052</v>
      </c>
      <c r="D313" s="9" t="s">
        <v>128</v>
      </c>
      <c r="E313" s="9">
        <v>881</v>
      </c>
      <c r="F313" s="9">
        <v>23319</v>
      </c>
      <c r="G313" s="9">
        <v>1137</v>
      </c>
      <c r="H313" s="9">
        <v>951</v>
      </c>
      <c r="I313" s="9">
        <v>26201</v>
      </c>
      <c r="J313" s="9">
        <v>1288</v>
      </c>
      <c r="L313" t="s">
        <v>25</v>
      </c>
      <c r="M313">
        <v>560800001</v>
      </c>
      <c r="N313" t="s">
        <v>263</v>
      </c>
      <c r="O313">
        <v>122</v>
      </c>
      <c r="P313">
        <v>3037</v>
      </c>
      <c r="AF313" t="s">
        <v>15</v>
      </c>
      <c r="AG313">
        <v>941600020</v>
      </c>
      <c r="AH313" t="s">
        <v>111</v>
      </c>
      <c r="AI313">
        <v>20916</v>
      </c>
      <c r="AJ313">
        <v>22078</v>
      </c>
      <c r="AK313">
        <v>474288</v>
      </c>
      <c r="AL313">
        <v>513595</v>
      </c>
      <c r="AM313">
        <f t="shared" si="9"/>
        <v>39307</v>
      </c>
      <c r="AO313" t="s">
        <v>12</v>
      </c>
      <c r="AP313">
        <v>10054211</v>
      </c>
      <c r="AQ313" t="s">
        <v>46</v>
      </c>
      <c r="AR313" s="18">
        <v>2862750</v>
      </c>
      <c r="AS313" s="18">
        <v>2353058</v>
      </c>
      <c r="AT313" s="18">
        <f t="shared" si="8"/>
        <v>-509692</v>
      </c>
    </row>
    <row r="314" spans="1:46" x14ac:dyDescent="0.35">
      <c r="A314" s="9" t="s">
        <v>25</v>
      </c>
      <c r="B314" s="9" t="s">
        <v>26</v>
      </c>
      <c r="C314" s="9">
        <v>400200024</v>
      </c>
      <c r="D314" s="9" t="s">
        <v>128</v>
      </c>
      <c r="E314" s="9">
        <v>1680</v>
      </c>
      <c r="F314" s="9">
        <v>47654</v>
      </c>
      <c r="G314" s="9">
        <v>2228</v>
      </c>
      <c r="H314" s="9">
        <v>447</v>
      </c>
      <c r="I314" s="9">
        <v>12345</v>
      </c>
      <c r="J314" s="9">
        <v>492</v>
      </c>
      <c r="L314" t="s">
        <v>25</v>
      </c>
      <c r="M314">
        <v>740200008</v>
      </c>
      <c r="N314" t="s">
        <v>32</v>
      </c>
      <c r="O314">
        <v>93817</v>
      </c>
      <c r="P314">
        <v>3303708</v>
      </c>
      <c r="AF314" t="s">
        <v>15</v>
      </c>
      <c r="AG314">
        <v>941600032</v>
      </c>
      <c r="AH314" t="s">
        <v>388</v>
      </c>
      <c r="AI314">
        <v>0</v>
      </c>
      <c r="AJ314">
        <v>80</v>
      </c>
      <c r="AK314">
        <v>11315</v>
      </c>
      <c r="AL314">
        <v>12455</v>
      </c>
      <c r="AM314">
        <f t="shared" si="9"/>
        <v>1140</v>
      </c>
      <c r="AO314" t="s">
        <v>5</v>
      </c>
      <c r="AP314">
        <v>50020401</v>
      </c>
      <c r="AQ314" t="s">
        <v>6</v>
      </c>
      <c r="AR314" s="18">
        <v>9966672</v>
      </c>
      <c r="AS314" s="18">
        <v>9403893</v>
      </c>
      <c r="AT314" s="18">
        <f t="shared" si="8"/>
        <v>-562779</v>
      </c>
    </row>
    <row r="315" spans="1:46" x14ac:dyDescent="0.35">
      <c r="A315" s="9" t="s">
        <v>12</v>
      </c>
      <c r="B315" s="9" t="s">
        <v>27</v>
      </c>
      <c r="C315" s="9">
        <v>10011804</v>
      </c>
      <c r="D315" s="9" t="s">
        <v>128</v>
      </c>
      <c r="E315" s="9">
        <v>11909</v>
      </c>
      <c r="F315" s="9">
        <v>362406</v>
      </c>
      <c r="G315" s="9">
        <v>41346</v>
      </c>
      <c r="H315" s="9">
        <v>5624</v>
      </c>
      <c r="I315" s="9">
        <v>229006</v>
      </c>
      <c r="J315" s="9">
        <v>22232</v>
      </c>
      <c r="L315" t="s">
        <v>25</v>
      </c>
      <c r="M315">
        <v>740200041</v>
      </c>
      <c r="N315" t="s">
        <v>209</v>
      </c>
      <c r="O315">
        <v>2701</v>
      </c>
      <c r="P315">
        <v>77143</v>
      </c>
      <c r="AF315" t="s">
        <v>15</v>
      </c>
      <c r="AG315">
        <v>941800004</v>
      </c>
      <c r="AH315" t="s">
        <v>231</v>
      </c>
      <c r="AI315">
        <v>1843</v>
      </c>
      <c r="AJ315">
        <v>1895</v>
      </c>
      <c r="AK315">
        <v>183400</v>
      </c>
      <c r="AL315">
        <v>196523</v>
      </c>
      <c r="AM315">
        <f t="shared" si="9"/>
        <v>13123</v>
      </c>
      <c r="AO315" t="s">
        <v>12</v>
      </c>
      <c r="AP315">
        <v>804435102</v>
      </c>
      <c r="AQ315" t="s">
        <v>21</v>
      </c>
      <c r="AR315" s="18">
        <v>2309771</v>
      </c>
      <c r="AS315" s="18">
        <v>1310455</v>
      </c>
      <c r="AT315" s="18">
        <f t="shared" si="8"/>
        <v>-999316</v>
      </c>
    </row>
    <row r="316" spans="1:46" x14ac:dyDescent="0.35">
      <c r="A316" s="9" t="s">
        <v>15</v>
      </c>
      <c r="B316" s="9" t="s">
        <v>52</v>
      </c>
      <c r="C316" s="9">
        <v>420200052</v>
      </c>
      <c r="D316" s="9" t="s">
        <v>128</v>
      </c>
      <c r="E316" s="9">
        <v>2500</v>
      </c>
      <c r="F316" s="9">
        <v>67617</v>
      </c>
      <c r="G316" s="9">
        <v>2756</v>
      </c>
      <c r="H316" s="9">
        <v>2700</v>
      </c>
      <c r="I316" s="9">
        <v>70661</v>
      </c>
      <c r="J316" s="9">
        <v>2367</v>
      </c>
      <c r="L316" t="s">
        <v>25</v>
      </c>
      <c r="M316">
        <v>740200049</v>
      </c>
      <c r="N316" t="s">
        <v>131</v>
      </c>
      <c r="O316">
        <v>4378</v>
      </c>
      <c r="P316">
        <v>112843</v>
      </c>
      <c r="AF316" t="s">
        <v>15</v>
      </c>
      <c r="AG316">
        <v>961000003</v>
      </c>
      <c r="AH316" t="s">
        <v>266</v>
      </c>
      <c r="AI316">
        <v>1992</v>
      </c>
      <c r="AJ316">
        <v>2175</v>
      </c>
      <c r="AK316">
        <v>47991</v>
      </c>
      <c r="AL316">
        <v>53218</v>
      </c>
      <c r="AM316">
        <f t="shared" si="9"/>
        <v>5227</v>
      </c>
      <c r="AO316" t="s">
        <v>12</v>
      </c>
      <c r="AP316">
        <v>10011804</v>
      </c>
      <c r="AQ316" t="s">
        <v>27</v>
      </c>
      <c r="AR316" s="18">
        <v>15872477</v>
      </c>
      <c r="AS316" s="18">
        <v>14744129</v>
      </c>
      <c r="AT316" s="18">
        <f t="shared" si="8"/>
        <v>-1128348</v>
      </c>
    </row>
    <row r="317" spans="1:46" x14ac:dyDescent="0.35">
      <c r="A317" s="9" t="s">
        <v>25</v>
      </c>
      <c r="B317" s="9" t="s">
        <v>131</v>
      </c>
      <c r="C317" s="9">
        <v>740200049</v>
      </c>
      <c r="D317" s="9" t="s">
        <v>128</v>
      </c>
      <c r="E317" s="9">
        <v>3744</v>
      </c>
      <c r="F317" s="9">
        <v>99937</v>
      </c>
      <c r="G317" s="9">
        <v>1653</v>
      </c>
      <c r="H317" s="9">
        <v>4001</v>
      </c>
      <c r="I317" s="9">
        <v>107095</v>
      </c>
      <c r="J317" s="9">
        <v>1611</v>
      </c>
      <c r="L317" t="s">
        <v>25</v>
      </c>
      <c r="M317">
        <v>741400012</v>
      </c>
      <c r="N317" t="s">
        <v>293</v>
      </c>
      <c r="O317">
        <v>1320</v>
      </c>
      <c r="P317">
        <v>87553</v>
      </c>
      <c r="AF317" t="s">
        <v>15</v>
      </c>
      <c r="AG317">
        <v>961000004</v>
      </c>
      <c r="AH317" t="s">
        <v>179</v>
      </c>
      <c r="AI317">
        <v>166</v>
      </c>
      <c r="AJ317">
        <v>174</v>
      </c>
      <c r="AK317">
        <v>2590</v>
      </c>
      <c r="AL317">
        <v>2798</v>
      </c>
      <c r="AM317">
        <f t="shared" si="9"/>
        <v>208</v>
      </c>
      <c r="AO317" t="s">
        <v>12</v>
      </c>
      <c r="AP317">
        <v>10000234</v>
      </c>
      <c r="AQ317" t="s">
        <v>34</v>
      </c>
      <c r="AR317" s="18">
        <v>25308378</v>
      </c>
      <c r="AS317" s="18">
        <v>23366777</v>
      </c>
      <c r="AT317" s="18">
        <f t="shared" si="8"/>
        <v>-1941601</v>
      </c>
    </row>
    <row r="318" spans="1:46" x14ac:dyDescent="0.35">
      <c r="A318" s="9" t="s">
        <v>5</v>
      </c>
      <c r="B318" s="9" t="s">
        <v>6</v>
      </c>
      <c r="C318" s="9">
        <v>50020401</v>
      </c>
      <c r="D318" s="9" t="s">
        <v>128</v>
      </c>
      <c r="E318" s="9">
        <v>12208</v>
      </c>
      <c r="F318" s="9">
        <v>321634</v>
      </c>
      <c r="G318" s="9">
        <v>13986</v>
      </c>
      <c r="H318" s="9">
        <v>12772</v>
      </c>
      <c r="I318" s="9">
        <v>362118</v>
      </c>
      <c r="J318" s="9">
        <v>15815</v>
      </c>
      <c r="L318" t="s">
        <v>25</v>
      </c>
      <c r="M318">
        <v>741400013</v>
      </c>
      <c r="N318" t="s">
        <v>312</v>
      </c>
      <c r="O318">
        <v>844</v>
      </c>
      <c r="P318">
        <v>68808</v>
      </c>
      <c r="AF318" t="s">
        <v>15</v>
      </c>
      <c r="AG318">
        <v>961600011</v>
      </c>
      <c r="AH318" t="s">
        <v>207</v>
      </c>
      <c r="AI318">
        <v>666</v>
      </c>
      <c r="AJ318">
        <v>719</v>
      </c>
      <c r="AK318">
        <v>17769</v>
      </c>
      <c r="AL318">
        <v>19183</v>
      </c>
      <c r="AM318">
        <f t="shared" si="9"/>
        <v>1414</v>
      </c>
      <c r="AO318" t="s">
        <v>12</v>
      </c>
      <c r="AP318">
        <v>10011803</v>
      </c>
      <c r="AQ318" t="s">
        <v>33</v>
      </c>
      <c r="AR318" s="18">
        <v>25474567</v>
      </c>
      <c r="AS318" s="18">
        <v>23250282</v>
      </c>
      <c r="AT318" s="18">
        <f t="shared" si="8"/>
        <v>-2224285</v>
      </c>
    </row>
    <row r="319" spans="1:46" x14ac:dyDescent="0.35">
      <c r="A319" s="9" t="s">
        <v>12</v>
      </c>
      <c r="B319" s="9" t="s">
        <v>132</v>
      </c>
      <c r="C319" s="9">
        <v>10000214</v>
      </c>
      <c r="D319" s="9" t="s">
        <v>128</v>
      </c>
      <c r="E319" s="9">
        <v>2430</v>
      </c>
      <c r="F319" s="9">
        <v>63539</v>
      </c>
      <c r="G319" s="9">
        <v>2162</v>
      </c>
      <c r="H319" s="9">
        <v>2624</v>
      </c>
      <c r="I319" s="9">
        <v>70532</v>
      </c>
      <c r="J319" s="9">
        <v>2318</v>
      </c>
      <c r="L319" t="s">
        <v>25</v>
      </c>
      <c r="M319">
        <v>741400026</v>
      </c>
      <c r="N319" t="s">
        <v>178</v>
      </c>
      <c r="O319">
        <v>86</v>
      </c>
      <c r="P319">
        <v>1898</v>
      </c>
    </row>
    <row r="320" spans="1:46" x14ac:dyDescent="0.35">
      <c r="A320" s="9" t="s">
        <v>25</v>
      </c>
      <c r="B320" s="9" t="s">
        <v>53</v>
      </c>
      <c r="C320" s="9">
        <v>460200036</v>
      </c>
      <c r="D320" s="9" t="s">
        <v>128</v>
      </c>
      <c r="E320" s="9">
        <v>653</v>
      </c>
      <c r="F320" s="9">
        <v>17538</v>
      </c>
      <c r="G320" s="9">
        <v>555</v>
      </c>
      <c r="H320" s="9">
        <v>612</v>
      </c>
      <c r="I320" s="9">
        <v>16633</v>
      </c>
      <c r="J320" s="9">
        <v>656</v>
      </c>
      <c r="L320" t="s">
        <v>25</v>
      </c>
      <c r="M320" t="s">
        <v>857</v>
      </c>
      <c r="N320" t="s">
        <v>417</v>
      </c>
      <c r="O320">
        <v>3735</v>
      </c>
      <c r="P320">
        <v>114802</v>
      </c>
    </row>
    <row r="321" spans="1:10" x14ac:dyDescent="0.35">
      <c r="A321" s="9" t="s">
        <v>12</v>
      </c>
      <c r="B321" s="9" t="s">
        <v>102</v>
      </c>
      <c r="C321" s="9">
        <v>10054114</v>
      </c>
      <c r="D321" s="9" t="s">
        <v>128</v>
      </c>
      <c r="E321" s="9">
        <v>1626</v>
      </c>
      <c r="F321" s="9">
        <v>43501</v>
      </c>
      <c r="G321" s="9">
        <v>1282</v>
      </c>
      <c r="H321" s="9">
        <v>1549</v>
      </c>
      <c r="I321" s="9">
        <v>41731</v>
      </c>
      <c r="J321" s="9">
        <v>1320</v>
      </c>
    </row>
    <row r="322" spans="1:10" x14ac:dyDescent="0.35">
      <c r="A322" s="9" t="s">
        <v>9</v>
      </c>
      <c r="B322" s="9" t="s">
        <v>133</v>
      </c>
      <c r="C322" s="9">
        <v>270064003</v>
      </c>
      <c r="D322" s="9" t="s">
        <v>128</v>
      </c>
      <c r="E322" s="9">
        <v>836</v>
      </c>
      <c r="F322" s="9">
        <v>22371</v>
      </c>
      <c r="G322" s="9">
        <v>103</v>
      </c>
      <c r="H322" s="9">
        <v>903</v>
      </c>
      <c r="I322" s="9">
        <v>24164</v>
      </c>
      <c r="J322" s="9">
        <v>132</v>
      </c>
    </row>
    <row r="323" spans="1:10" x14ac:dyDescent="0.35">
      <c r="A323" s="9" t="s">
        <v>12</v>
      </c>
      <c r="B323" s="9" t="s">
        <v>30</v>
      </c>
      <c r="C323" s="9">
        <v>10064111</v>
      </c>
      <c r="D323" s="9" t="s">
        <v>128</v>
      </c>
      <c r="E323" s="9">
        <v>6294</v>
      </c>
      <c r="F323" s="9">
        <v>180231</v>
      </c>
      <c r="G323" s="9">
        <v>2053</v>
      </c>
      <c r="H323" s="9">
        <v>6198</v>
      </c>
      <c r="I323" s="9">
        <v>181801</v>
      </c>
      <c r="J323" s="9">
        <v>1914</v>
      </c>
    </row>
    <row r="324" spans="1:10" x14ac:dyDescent="0.35">
      <c r="A324" s="9" t="s">
        <v>5</v>
      </c>
      <c r="B324" s="9" t="s">
        <v>117</v>
      </c>
      <c r="C324" s="9">
        <v>50000017</v>
      </c>
      <c r="D324" s="9" t="s">
        <v>128</v>
      </c>
      <c r="E324" s="9">
        <v>588</v>
      </c>
      <c r="F324" s="9">
        <v>15864</v>
      </c>
      <c r="G324" s="9">
        <v>466</v>
      </c>
      <c r="H324" s="9">
        <v>635</v>
      </c>
      <c r="I324" s="9">
        <v>17424</v>
      </c>
      <c r="J324" s="9">
        <v>467</v>
      </c>
    </row>
    <row r="325" spans="1:10" x14ac:dyDescent="0.35">
      <c r="A325" s="9" t="s">
        <v>25</v>
      </c>
      <c r="B325" s="9" t="s">
        <v>105</v>
      </c>
      <c r="C325" s="9">
        <v>406435102</v>
      </c>
      <c r="D325" s="9" t="s">
        <v>128</v>
      </c>
      <c r="E325" s="9">
        <v>616</v>
      </c>
      <c r="F325" s="9">
        <v>16823</v>
      </c>
      <c r="G325" s="9">
        <v>757</v>
      </c>
      <c r="H325" s="9">
        <v>665</v>
      </c>
      <c r="I325" s="9">
        <v>17945</v>
      </c>
      <c r="J325" s="9">
        <v>751</v>
      </c>
    </row>
    <row r="326" spans="1:10" x14ac:dyDescent="0.35">
      <c r="A326" s="9" t="s">
        <v>12</v>
      </c>
      <c r="B326" s="9" t="s">
        <v>118</v>
      </c>
      <c r="C326" s="9">
        <v>10054109</v>
      </c>
      <c r="D326" s="9" t="s">
        <v>128</v>
      </c>
      <c r="E326" s="9">
        <v>2312</v>
      </c>
      <c r="F326" s="9">
        <v>57391</v>
      </c>
      <c r="G326" s="9">
        <v>1127</v>
      </c>
      <c r="H326" s="9">
        <v>2497</v>
      </c>
      <c r="I326" s="9">
        <v>75156</v>
      </c>
      <c r="J326" s="9">
        <v>1423</v>
      </c>
    </row>
    <row r="327" spans="1:10" x14ac:dyDescent="0.35">
      <c r="A327" s="9" t="s">
        <v>9</v>
      </c>
      <c r="B327" s="9" t="s">
        <v>134</v>
      </c>
      <c r="C327" s="9">
        <v>170000192</v>
      </c>
      <c r="D327" s="9" t="s">
        <v>128</v>
      </c>
      <c r="E327" s="9">
        <v>2462</v>
      </c>
      <c r="F327" s="9">
        <v>64763</v>
      </c>
      <c r="G327" s="9">
        <v>2438</v>
      </c>
      <c r="H327" s="9">
        <v>2659</v>
      </c>
      <c r="I327" s="9">
        <v>72827</v>
      </c>
      <c r="J327" s="9">
        <v>2559</v>
      </c>
    </row>
    <row r="328" spans="1:10" x14ac:dyDescent="0.35">
      <c r="A328" s="9" t="s">
        <v>9</v>
      </c>
      <c r="B328" s="9" t="s">
        <v>75</v>
      </c>
      <c r="C328" s="9">
        <v>170024104</v>
      </c>
      <c r="D328" s="9" t="s">
        <v>128</v>
      </c>
      <c r="E328" s="9">
        <v>764</v>
      </c>
      <c r="F328" s="9">
        <v>19380</v>
      </c>
      <c r="G328" s="9">
        <v>865</v>
      </c>
      <c r="H328" s="9">
        <v>825</v>
      </c>
      <c r="I328" s="9">
        <v>23705</v>
      </c>
      <c r="J328" s="9">
        <v>986</v>
      </c>
    </row>
    <row r="329" spans="1:10" x14ac:dyDescent="0.35">
      <c r="A329" s="9" t="s">
        <v>25</v>
      </c>
      <c r="B329" s="9" t="s">
        <v>31</v>
      </c>
      <c r="C329" s="9">
        <v>90024101</v>
      </c>
      <c r="D329" s="9" t="s">
        <v>128</v>
      </c>
      <c r="E329" s="9">
        <v>1724</v>
      </c>
      <c r="F329" s="9">
        <v>47429</v>
      </c>
      <c r="G329" s="9">
        <v>1668</v>
      </c>
      <c r="H329" s="9">
        <v>1862</v>
      </c>
      <c r="I329" s="9">
        <v>52239</v>
      </c>
      <c r="J329" s="9">
        <v>1688</v>
      </c>
    </row>
    <row r="330" spans="1:10" x14ac:dyDescent="0.35">
      <c r="A330" s="9" t="s">
        <v>25</v>
      </c>
      <c r="B330" s="9" t="s">
        <v>57</v>
      </c>
      <c r="C330" s="9">
        <v>110000048</v>
      </c>
      <c r="D330" s="9" t="s">
        <v>128</v>
      </c>
      <c r="E330" s="9">
        <v>1000</v>
      </c>
      <c r="F330" s="9">
        <v>26859</v>
      </c>
      <c r="G330" s="9">
        <v>1016</v>
      </c>
      <c r="H330" s="9">
        <v>1000</v>
      </c>
      <c r="I330" s="9">
        <v>26863</v>
      </c>
      <c r="J330" s="9">
        <v>1037</v>
      </c>
    </row>
    <row r="331" spans="1:10" x14ac:dyDescent="0.35">
      <c r="A331" s="9" t="s">
        <v>12</v>
      </c>
      <c r="B331" s="9" t="s">
        <v>135</v>
      </c>
      <c r="C331" s="9">
        <v>10000287</v>
      </c>
      <c r="D331" s="9" t="s">
        <v>128</v>
      </c>
      <c r="E331" s="9">
        <v>2565</v>
      </c>
      <c r="F331" s="9">
        <v>68639</v>
      </c>
      <c r="G331" s="9">
        <v>2196</v>
      </c>
      <c r="H331" s="9">
        <v>2525</v>
      </c>
      <c r="I331" s="9">
        <v>67569</v>
      </c>
      <c r="J331" s="9">
        <v>1832</v>
      </c>
    </row>
    <row r="332" spans="1:10" x14ac:dyDescent="0.35">
      <c r="A332" s="9" t="s">
        <v>25</v>
      </c>
      <c r="B332" s="9" t="s">
        <v>417</v>
      </c>
      <c r="C332" s="9"/>
      <c r="D332" s="9" t="s">
        <v>128</v>
      </c>
      <c r="E332" s="9"/>
      <c r="F332" s="9"/>
      <c r="G332" s="9"/>
      <c r="H332" s="9">
        <v>1197</v>
      </c>
      <c r="I332" s="9">
        <v>33065</v>
      </c>
      <c r="J332" s="9">
        <v>1030</v>
      </c>
    </row>
    <row r="333" spans="1:10" x14ac:dyDescent="0.35">
      <c r="A333" s="9" t="s">
        <v>12</v>
      </c>
      <c r="B333" s="9" t="s">
        <v>136</v>
      </c>
      <c r="C333" s="9">
        <v>10000491</v>
      </c>
      <c r="D333" s="9" t="s">
        <v>128</v>
      </c>
      <c r="E333" s="9">
        <v>2332</v>
      </c>
      <c r="F333" s="9">
        <v>58381</v>
      </c>
      <c r="G333" s="9">
        <v>1123</v>
      </c>
      <c r="H333" s="9">
        <v>2346</v>
      </c>
      <c r="I333" s="9">
        <v>98472</v>
      </c>
      <c r="J333" s="9">
        <v>1383</v>
      </c>
    </row>
    <row r="334" spans="1:10" x14ac:dyDescent="0.35">
      <c r="A334" s="9" t="s">
        <v>5</v>
      </c>
      <c r="B334" s="9" t="s">
        <v>59</v>
      </c>
      <c r="C334" s="9">
        <v>600200001</v>
      </c>
      <c r="D334" s="9" t="s">
        <v>128</v>
      </c>
      <c r="E334" s="9">
        <v>495</v>
      </c>
      <c r="F334" s="9">
        <v>14124</v>
      </c>
      <c r="G334" s="9">
        <v>482</v>
      </c>
      <c r="H334" s="9">
        <v>523</v>
      </c>
      <c r="I334" s="9">
        <v>14682</v>
      </c>
      <c r="J334" s="9">
        <v>437</v>
      </c>
    </row>
    <row r="335" spans="1:10" x14ac:dyDescent="0.35">
      <c r="A335" s="9" t="s">
        <v>12</v>
      </c>
      <c r="B335" s="9" t="s">
        <v>61</v>
      </c>
      <c r="C335" s="9">
        <v>10040307</v>
      </c>
      <c r="D335" s="9" t="s">
        <v>128</v>
      </c>
      <c r="E335" s="9">
        <v>1117</v>
      </c>
      <c r="F335" s="9">
        <v>29875</v>
      </c>
      <c r="G335" s="9">
        <v>803</v>
      </c>
      <c r="H335" s="9">
        <v>1013</v>
      </c>
      <c r="I335" s="9">
        <v>27147</v>
      </c>
      <c r="J335" s="9">
        <v>676</v>
      </c>
    </row>
    <row r="336" spans="1:10" x14ac:dyDescent="0.35">
      <c r="A336" s="9" t="s">
        <v>12</v>
      </c>
      <c r="B336" s="9" t="s">
        <v>137</v>
      </c>
      <c r="C336" s="9">
        <v>10069102</v>
      </c>
      <c r="D336" s="9" t="s">
        <v>128</v>
      </c>
      <c r="E336" s="9">
        <v>1494</v>
      </c>
      <c r="F336" s="9">
        <v>37890</v>
      </c>
      <c r="G336" s="9">
        <v>377</v>
      </c>
      <c r="H336" s="9">
        <v>1550</v>
      </c>
      <c r="I336" s="9">
        <v>43435</v>
      </c>
      <c r="J336" s="9">
        <v>471</v>
      </c>
    </row>
    <row r="337" spans="1:10" x14ac:dyDescent="0.35">
      <c r="A337" s="9" t="s">
        <v>15</v>
      </c>
      <c r="B337" s="9" t="s">
        <v>62</v>
      </c>
      <c r="C337" s="9">
        <v>660200027</v>
      </c>
      <c r="D337" s="9" t="s">
        <v>128</v>
      </c>
      <c r="E337" s="9">
        <v>2482</v>
      </c>
      <c r="F337" s="9">
        <v>66472</v>
      </c>
      <c r="G337" s="9">
        <v>1526</v>
      </c>
      <c r="H337" s="9">
        <v>2681</v>
      </c>
      <c r="I337" s="9">
        <v>71744</v>
      </c>
      <c r="J337" s="9">
        <v>1822</v>
      </c>
    </row>
    <row r="338" spans="1:10" x14ac:dyDescent="0.35">
      <c r="A338" s="9" t="s">
        <v>5</v>
      </c>
      <c r="B338" s="9" t="s">
        <v>120</v>
      </c>
      <c r="C338" s="9">
        <v>761200001</v>
      </c>
      <c r="D338" s="9" t="s">
        <v>128</v>
      </c>
      <c r="E338" s="9">
        <v>346</v>
      </c>
      <c r="F338" s="9">
        <v>9253</v>
      </c>
      <c r="G338" s="9">
        <v>312</v>
      </c>
      <c r="H338" s="9">
        <v>346</v>
      </c>
      <c r="I338" s="9">
        <v>9814</v>
      </c>
      <c r="J338" s="9">
        <v>298</v>
      </c>
    </row>
    <row r="339" spans="1:10" x14ac:dyDescent="0.35">
      <c r="A339" s="9" t="s">
        <v>5</v>
      </c>
      <c r="B339" s="9" t="s">
        <v>63</v>
      </c>
      <c r="C339" s="9">
        <v>50000020</v>
      </c>
      <c r="D339" s="9" t="s">
        <v>128</v>
      </c>
      <c r="E339" s="9">
        <v>694</v>
      </c>
      <c r="F339" s="9">
        <v>18729</v>
      </c>
      <c r="G339" s="9">
        <v>394</v>
      </c>
      <c r="H339" s="9">
        <v>750</v>
      </c>
      <c r="I339" s="9">
        <v>20430</v>
      </c>
      <c r="J339" s="9">
        <v>446</v>
      </c>
    </row>
    <row r="340" spans="1:10" x14ac:dyDescent="0.35">
      <c r="A340" s="9" t="s">
        <v>5</v>
      </c>
      <c r="B340" s="9" t="s">
        <v>64</v>
      </c>
      <c r="C340" s="9">
        <v>680200030</v>
      </c>
      <c r="D340" s="9" t="s">
        <v>128</v>
      </c>
      <c r="E340" s="9">
        <v>700</v>
      </c>
      <c r="F340" s="9">
        <v>18434</v>
      </c>
      <c r="G340" s="9">
        <v>775</v>
      </c>
      <c r="H340" s="9">
        <v>751</v>
      </c>
      <c r="I340" s="9">
        <v>20564</v>
      </c>
      <c r="J340" s="9">
        <v>856</v>
      </c>
    </row>
    <row r="341" spans="1:10" x14ac:dyDescent="0.35">
      <c r="A341" s="9" t="s">
        <v>15</v>
      </c>
      <c r="B341" s="9" t="s">
        <v>16</v>
      </c>
      <c r="C341" s="9">
        <v>700200041</v>
      </c>
      <c r="D341" s="9" t="s">
        <v>128</v>
      </c>
      <c r="E341" s="9">
        <v>4500</v>
      </c>
      <c r="F341" s="9">
        <v>117374</v>
      </c>
      <c r="G341" s="9">
        <v>3615</v>
      </c>
      <c r="H341" s="9">
        <v>2206</v>
      </c>
      <c r="I341" s="9">
        <v>57011</v>
      </c>
      <c r="J341" s="9">
        <v>1568</v>
      </c>
    </row>
    <row r="342" spans="1:10" x14ac:dyDescent="0.35">
      <c r="A342" s="9" t="s">
        <v>12</v>
      </c>
      <c r="B342" s="9" t="s">
        <v>33</v>
      </c>
      <c r="C342" s="9">
        <v>10011803</v>
      </c>
      <c r="D342" s="9" t="s">
        <v>128</v>
      </c>
      <c r="E342" s="9">
        <v>8545</v>
      </c>
      <c r="F342" s="9">
        <v>226349</v>
      </c>
      <c r="G342" s="9">
        <v>5778</v>
      </c>
      <c r="H342" s="9">
        <v>9229</v>
      </c>
      <c r="I342" s="9">
        <v>245366</v>
      </c>
      <c r="J342" s="9">
        <v>6793</v>
      </c>
    </row>
    <row r="343" spans="1:10" x14ac:dyDescent="0.35">
      <c r="A343" s="9" t="s">
        <v>9</v>
      </c>
      <c r="B343" s="9" t="s">
        <v>66</v>
      </c>
      <c r="C343" s="9">
        <v>641600001</v>
      </c>
      <c r="D343" s="9" t="s">
        <v>128</v>
      </c>
      <c r="E343" s="9">
        <v>350</v>
      </c>
      <c r="F343" s="9">
        <v>9469</v>
      </c>
      <c r="G343" s="9">
        <v>255</v>
      </c>
      <c r="H343" s="9">
        <v>378</v>
      </c>
      <c r="I343" s="9">
        <v>10165</v>
      </c>
      <c r="J343" s="9">
        <v>301</v>
      </c>
    </row>
    <row r="344" spans="1:10" x14ac:dyDescent="0.35">
      <c r="A344" s="9" t="s">
        <v>5</v>
      </c>
      <c r="B344" s="9" t="s">
        <v>109</v>
      </c>
      <c r="C344" s="9">
        <v>50064009</v>
      </c>
      <c r="D344" s="9" t="s">
        <v>128</v>
      </c>
      <c r="E344" s="9">
        <v>58</v>
      </c>
      <c r="F344" s="9">
        <v>1453</v>
      </c>
      <c r="G344" s="9">
        <v>82</v>
      </c>
      <c r="H344" s="9">
        <v>63</v>
      </c>
      <c r="I344" s="9">
        <v>2540</v>
      </c>
      <c r="J344" s="9">
        <v>50</v>
      </c>
    </row>
    <row r="345" spans="1:10" x14ac:dyDescent="0.35">
      <c r="A345" s="9" t="s">
        <v>5</v>
      </c>
      <c r="B345" s="9" t="s">
        <v>67</v>
      </c>
      <c r="C345" s="9">
        <v>210020301</v>
      </c>
      <c r="D345" s="9" t="s">
        <v>128</v>
      </c>
      <c r="E345" s="9">
        <v>1433</v>
      </c>
      <c r="F345" s="9">
        <v>38321</v>
      </c>
      <c r="G345" s="9">
        <v>1293</v>
      </c>
      <c r="H345" s="9">
        <v>140</v>
      </c>
      <c r="I345" s="9">
        <v>3870</v>
      </c>
      <c r="J345" s="9">
        <v>192</v>
      </c>
    </row>
    <row r="346" spans="1:10" x14ac:dyDescent="0.35">
      <c r="A346" s="9" t="s">
        <v>12</v>
      </c>
      <c r="B346" s="9" t="s">
        <v>43</v>
      </c>
      <c r="C346" s="9">
        <v>10020301</v>
      </c>
      <c r="D346" s="9" t="s">
        <v>128</v>
      </c>
      <c r="E346" s="9">
        <v>2130</v>
      </c>
      <c r="F346" s="9">
        <v>57106</v>
      </c>
      <c r="G346" s="9">
        <v>1984</v>
      </c>
      <c r="H346" s="9">
        <v>2300</v>
      </c>
      <c r="I346" s="9">
        <v>62547</v>
      </c>
      <c r="J346" s="9">
        <v>1802</v>
      </c>
    </row>
    <row r="347" spans="1:10" x14ac:dyDescent="0.35">
      <c r="A347" s="9" t="s">
        <v>12</v>
      </c>
      <c r="B347" s="9" t="s">
        <v>34</v>
      </c>
      <c r="C347" s="9">
        <v>10000234</v>
      </c>
      <c r="D347" s="9" t="s">
        <v>128</v>
      </c>
      <c r="E347" s="9">
        <v>10739</v>
      </c>
      <c r="F347" s="9">
        <v>280565</v>
      </c>
      <c r="G347" s="9">
        <v>7518</v>
      </c>
      <c r="H347" s="9">
        <v>10408</v>
      </c>
      <c r="I347" s="9">
        <v>322695</v>
      </c>
      <c r="J347" s="9">
        <v>7802</v>
      </c>
    </row>
    <row r="348" spans="1:10" x14ac:dyDescent="0.35">
      <c r="A348" s="9" t="s">
        <v>12</v>
      </c>
      <c r="B348" s="9" t="s">
        <v>35</v>
      </c>
      <c r="C348" s="9">
        <v>10001535</v>
      </c>
      <c r="D348" s="9" t="s">
        <v>128</v>
      </c>
      <c r="E348" s="9">
        <v>10862</v>
      </c>
      <c r="F348" s="9">
        <v>285663</v>
      </c>
      <c r="G348" s="9">
        <v>6143</v>
      </c>
      <c r="H348" s="9">
        <v>11731</v>
      </c>
      <c r="I348" s="9">
        <v>329197</v>
      </c>
      <c r="J348" s="9">
        <v>6625</v>
      </c>
    </row>
    <row r="349" spans="1:10" x14ac:dyDescent="0.35">
      <c r="A349" s="9" t="s">
        <v>12</v>
      </c>
      <c r="B349" s="9" t="s">
        <v>110</v>
      </c>
      <c r="C349" s="9">
        <v>801200001</v>
      </c>
      <c r="D349" s="9" t="s">
        <v>128</v>
      </c>
      <c r="E349" s="9">
        <v>872</v>
      </c>
      <c r="F349" s="9">
        <v>24336</v>
      </c>
      <c r="G349" s="9">
        <v>479</v>
      </c>
      <c r="H349" s="9">
        <v>880</v>
      </c>
      <c r="I349" s="9">
        <v>24228</v>
      </c>
      <c r="J349" s="9">
        <v>484</v>
      </c>
    </row>
    <row r="350" spans="1:10" x14ac:dyDescent="0.35">
      <c r="A350" s="9" t="s">
        <v>9</v>
      </c>
      <c r="B350" s="9" t="s">
        <v>68</v>
      </c>
      <c r="C350" s="9">
        <v>840200047</v>
      </c>
      <c r="D350" s="9" t="s">
        <v>128</v>
      </c>
      <c r="E350" s="9">
        <v>324</v>
      </c>
      <c r="F350" s="9">
        <v>8670</v>
      </c>
      <c r="G350" s="9">
        <v>429</v>
      </c>
      <c r="H350" s="9">
        <v>226</v>
      </c>
      <c r="I350" s="9">
        <v>6048</v>
      </c>
      <c r="J350" s="9">
        <v>164</v>
      </c>
    </row>
    <row r="351" spans="1:10" x14ac:dyDescent="0.35">
      <c r="A351" s="9" t="s">
        <v>12</v>
      </c>
      <c r="B351" s="9" t="s">
        <v>91</v>
      </c>
      <c r="C351" s="9">
        <v>130064003</v>
      </c>
      <c r="D351" s="9" t="s">
        <v>128</v>
      </c>
      <c r="E351" s="9">
        <v>152</v>
      </c>
      <c r="F351" s="9">
        <v>4068</v>
      </c>
      <c r="G351" s="9">
        <v>113</v>
      </c>
      <c r="H351" s="9">
        <v>132</v>
      </c>
      <c r="I351" s="9">
        <v>3535</v>
      </c>
      <c r="J351" s="9">
        <v>95</v>
      </c>
    </row>
    <row r="352" spans="1:10" x14ac:dyDescent="0.35">
      <c r="A352" s="9" t="s">
        <v>15</v>
      </c>
      <c r="B352" s="9" t="s">
        <v>111</v>
      </c>
      <c r="C352" s="9">
        <v>941600020</v>
      </c>
      <c r="D352" s="9" t="s">
        <v>128</v>
      </c>
      <c r="E352" s="9">
        <v>1004</v>
      </c>
      <c r="F352" s="9">
        <v>27004</v>
      </c>
      <c r="G352" s="9">
        <v>897</v>
      </c>
      <c r="H352" s="9">
        <v>1084</v>
      </c>
      <c r="I352" s="9">
        <v>29328</v>
      </c>
      <c r="J352" s="9">
        <v>1125</v>
      </c>
    </row>
    <row r="353" spans="1:10" x14ac:dyDescent="0.35">
      <c r="A353" s="9" t="s">
        <v>12</v>
      </c>
      <c r="B353" s="9" t="s">
        <v>92</v>
      </c>
      <c r="C353" s="9">
        <v>801400002</v>
      </c>
      <c r="D353" s="9" t="s">
        <v>128</v>
      </c>
      <c r="E353" s="9">
        <v>164</v>
      </c>
      <c r="F353" s="9">
        <v>4389</v>
      </c>
      <c r="G353" s="9">
        <v>129</v>
      </c>
      <c r="H353" s="9">
        <v>177</v>
      </c>
      <c r="I353" s="9">
        <v>4737</v>
      </c>
      <c r="J353" s="9">
        <v>148</v>
      </c>
    </row>
    <row r="354" spans="1:10" x14ac:dyDescent="0.35">
      <c r="A354" s="9" t="s">
        <v>12</v>
      </c>
      <c r="B354" s="9" t="s">
        <v>19</v>
      </c>
      <c r="C354" s="9">
        <v>801600003</v>
      </c>
      <c r="D354" s="9" t="s">
        <v>128</v>
      </c>
      <c r="E354" s="9">
        <v>2100</v>
      </c>
      <c r="F354" s="9">
        <v>57195</v>
      </c>
      <c r="G354" s="9">
        <v>1738</v>
      </c>
      <c r="H354" s="9">
        <v>1224</v>
      </c>
      <c r="I354" s="9">
        <v>33423</v>
      </c>
      <c r="J354" s="9">
        <v>948</v>
      </c>
    </row>
    <row r="355" spans="1:10" x14ac:dyDescent="0.35">
      <c r="A355" s="9" t="s">
        <v>9</v>
      </c>
      <c r="B355" s="9" t="s">
        <v>37</v>
      </c>
      <c r="C355" s="9">
        <v>270024101</v>
      </c>
      <c r="D355" s="9" t="s">
        <v>128</v>
      </c>
      <c r="E355" s="9">
        <v>4901</v>
      </c>
      <c r="F355" s="9">
        <v>131151</v>
      </c>
      <c r="G355" s="9">
        <v>3503</v>
      </c>
      <c r="H355" s="9">
        <v>5129</v>
      </c>
      <c r="I355" s="9">
        <v>137401</v>
      </c>
      <c r="J355" s="9">
        <v>3469</v>
      </c>
    </row>
    <row r="356" spans="1:10" x14ac:dyDescent="0.35">
      <c r="A356" s="9" t="s">
        <v>12</v>
      </c>
      <c r="B356" s="9" t="s">
        <v>79</v>
      </c>
      <c r="C356" s="9">
        <v>10064114</v>
      </c>
      <c r="D356" s="9" t="s">
        <v>128</v>
      </c>
      <c r="E356" s="9">
        <v>5359</v>
      </c>
      <c r="F356" s="9">
        <v>138500</v>
      </c>
      <c r="G356" s="9">
        <v>2667</v>
      </c>
      <c r="H356" s="9">
        <v>5788</v>
      </c>
      <c r="I356" s="9">
        <v>160412</v>
      </c>
      <c r="J356" s="9">
        <v>2993</v>
      </c>
    </row>
    <row r="357" spans="1:10" x14ac:dyDescent="0.35">
      <c r="A357" s="9" t="s">
        <v>12</v>
      </c>
      <c r="B357" s="9" t="s">
        <v>13</v>
      </c>
      <c r="C357" s="9">
        <v>10064120</v>
      </c>
      <c r="D357" s="9" t="s">
        <v>128</v>
      </c>
      <c r="E357" s="9">
        <v>28525</v>
      </c>
      <c r="F357" s="9">
        <v>754062</v>
      </c>
      <c r="G357" s="9">
        <v>19072</v>
      </c>
      <c r="H357" s="9">
        <v>28476</v>
      </c>
      <c r="I357" s="9">
        <v>769965</v>
      </c>
      <c r="J357" s="9">
        <v>18526</v>
      </c>
    </row>
    <row r="358" spans="1:10" x14ac:dyDescent="0.35">
      <c r="A358" s="9" t="s">
        <v>15</v>
      </c>
      <c r="B358" s="9" t="s">
        <v>45</v>
      </c>
      <c r="C358" s="9">
        <v>250000092</v>
      </c>
      <c r="D358" s="9" t="s">
        <v>128</v>
      </c>
      <c r="E358" s="9">
        <v>3000</v>
      </c>
      <c r="F358" s="9">
        <v>80651</v>
      </c>
      <c r="G358" s="9">
        <v>2938</v>
      </c>
      <c r="H358" s="9">
        <v>3051</v>
      </c>
      <c r="I358" s="9">
        <v>82388</v>
      </c>
      <c r="J358" s="9">
        <v>2756</v>
      </c>
    </row>
    <row r="359" spans="1:10" x14ac:dyDescent="0.35">
      <c r="A359" s="9" t="s">
        <v>9</v>
      </c>
      <c r="B359" s="9" t="s">
        <v>138</v>
      </c>
      <c r="C359" s="9">
        <v>880200048</v>
      </c>
      <c r="D359" s="9" t="s">
        <v>128</v>
      </c>
      <c r="E359" s="9">
        <v>2885</v>
      </c>
      <c r="F359" s="9">
        <v>71259</v>
      </c>
      <c r="G359" s="9">
        <v>2808</v>
      </c>
      <c r="H359" s="9">
        <v>3116</v>
      </c>
      <c r="I359" s="9">
        <v>83914</v>
      </c>
      <c r="J359" s="9">
        <v>2886</v>
      </c>
    </row>
    <row r="360" spans="1:10" x14ac:dyDescent="0.35">
      <c r="A360" s="9" t="s">
        <v>25</v>
      </c>
      <c r="B360" s="9" t="s">
        <v>139</v>
      </c>
      <c r="C360" s="9">
        <v>90000041</v>
      </c>
      <c r="D360" s="9" t="s">
        <v>128</v>
      </c>
      <c r="E360" s="9">
        <v>3969</v>
      </c>
      <c r="F360" s="9">
        <v>106210</v>
      </c>
      <c r="G360" s="9">
        <v>3493</v>
      </c>
      <c r="H360" s="9">
        <v>3705</v>
      </c>
      <c r="I360" s="9">
        <v>99437</v>
      </c>
      <c r="J360" s="9">
        <v>2736</v>
      </c>
    </row>
    <row r="361" spans="1:10" x14ac:dyDescent="0.35">
      <c r="A361" s="9" t="s">
        <v>25</v>
      </c>
      <c r="B361" s="9" t="s">
        <v>39</v>
      </c>
      <c r="C361" s="9">
        <v>90000026</v>
      </c>
      <c r="D361" s="9" t="s">
        <v>128</v>
      </c>
      <c r="E361" s="9">
        <v>1028</v>
      </c>
      <c r="F361" s="9">
        <v>27631</v>
      </c>
      <c r="G361" s="9">
        <v>1067</v>
      </c>
      <c r="H361" s="9">
        <v>899</v>
      </c>
      <c r="I361" s="9">
        <v>24094</v>
      </c>
      <c r="J361" s="9">
        <v>784</v>
      </c>
    </row>
    <row r="362" spans="1:10" x14ac:dyDescent="0.35">
      <c r="A362" s="9" t="s">
        <v>25</v>
      </c>
      <c r="B362" s="9" t="s">
        <v>49</v>
      </c>
      <c r="C362" s="9">
        <v>320200001</v>
      </c>
      <c r="D362" s="9" t="s">
        <v>140</v>
      </c>
      <c r="E362" s="9">
        <v>360</v>
      </c>
      <c r="F362" s="9">
        <v>51592</v>
      </c>
      <c r="G362" s="9">
        <v>309</v>
      </c>
      <c r="H362" s="9">
        <v>271</v>
      </c>
      <c r="I362" s="9">
        <v>41393</v>
      </c>
      <c r="J362" s="9">
        <v>148</v>
      </c>
    </row>
    <row r="363" spans="1:10" x14ac:dyDescent="0.35">
      <c r="A363" s="9" t="s">
        <v>15</v>
      </c>
      <c r="B363" s="9" t="s">
        <v>51</v>
      </c>
      <c r="C363" s="9">
        <v>360200027</v>
      </c>
      <c r="D363" s="9" t="s">
        <v>140</v>
      </c>
      <c r="E363" s="9">
        <v>370</v>
      </c>
      <c r="F363" s="9">
        <v>25159</v>
      </c>
      <c r="G363" s="9">
        <v>215</v>
      </c>
      <c r="H363" s="9">
        <v>284</v>
      </c>
      <c r="I363" s="9">
        <v>18876</v>
      </c>
      <c r="J363" s="9">
        <v>187</v>
      </c>
    </row>
    <row r="364" spans="1:10" x14ac:dyDescent="0.35">
      <c r="A364" s="9" t="s">
        <v>12</v>
      </c>
      <c r="B364" s="9" t="s">
        <v>21</v>
      </c>
      <c r="C364" s="9">
        <v>804435102</v>
      </c>
      <c r="D364" s="9" t="s">
        <v>140</v>
      </c>
      <c r="E364" s="9">
        <v>1154</v>
      </c>
      <c r="F364" s="9">
        <v>138860</v>
      </c>
      <c r="G364" s="9">
        <v>135</v>
      </c>
      <c r="H364" s="9">
        <v>199</v>
      </c>
      <c r="I364" s="9">
        <v>23855</v>
      </c>
      <c r="J364" s="9">
        <v>60</v>
      </c>
    </row>
    <row r="365" spans="1:10" x14ac:dyDescent="0.35">
      <c r="A365" s="9" t="s">
        <v>15</v>
      </c>
      <c r="B365" s="9" t="s">
        <v>24</v>
      </c>
      <c r="C365" s="9">
        <v>500200052</v>
      </c>
      <c r="D365" s="9" t="s">
        <v>140</v>
      </c>
      <c r="E365" s="9">
        <v>337</v>
      </c>
      <c r="F365" s="9">
        <v>30548</v>
      </c>
      <c r="G365" s="9">
        <v>423</v>
      </c>
      <c r="H365" s="9">
        <v>347</v>
      </c>
      <c r="I365" s="9">
        <v>24345</v>
      </c>
      <c r="J365" s="9">
        <v>395</v>
      </c>
    </row>
    <row r="366" spans="1:10" x14ac:dyDescent="0.35">
      <c r="A366" s="9" t="s">
        <v>25</v>
      </c>
      <c r="B366" s="9" t="s">
        <v>26</v>
      </c>
      <c r="C366" s="9">
        <v>400200024</v>
      </c>
      <c r="D366" s="9" t="s">
        <v>140</v>
      </c>
      <c r="E366" s="9">
        <v>255</v>
      </c>
      <c r="F366" s="9">
        <v>21373</v>
      </c>
      <c r="G366" s="9">
        <v>166</v>
      </c>
      <c r="H366" s="9">
        <v>286</v>
      </c>
      <c r="I366" s="9">
        <v>26520</v>
      </c>
      <c r="J366" s="9">
        <v>245</v>
      </c>
    </row>
    <row r="367" spans="1:10" x14ac:dyDescent="0.35">
      <c r="A367" s="9" t="s">
        <v>12</v>
      </c>
      <c r="B367" s="9" t="s">
        <v>27</v>
      </c>
      <c r="C367" s="9">
        <v>10011804</v>
      </c>
      <c r="D367" s="9" t="s">
        <v>140</v>
      </c>
      <c r="E367" s="9">
        <v>202</v>
      </c>
      <c r="F367" s="9">
        <v>21619</v>
      </c>
      <c r="G367" s="9">
        <v>1238</v>
      </c>
      <c r="H367" s="9">
        <v>152</v>
      </c>
      <c r="I367" s="9">
        <v>11967</v>
      </c>
      <c r="J367" s="9">
        <v>985</v>
      </c>
    </row>
    <row r="368" spans="1:10" x14ac:dyDescent="0.35">
      <c r="A368" s="9" t="s">
        <v>15</v>
      </c>
      <c r="B368" s="9" t="s">
        <v>52</v>
      </c>
      <c r="C368" s="9">
        <v>420200052</v>
      </c>
      <c r="D368" s="9" t="s">
        <v>140</v>
      </c>
      <c r="E368" s="9">
        <v>885</v>
      </c>
      <c r="F368" s="9">
        <v>59046</v>
      </c>
      <c r="G368" s="9">
        <v>474</v>
      </c>
      <c r="H368" s="9">
        <v>875</v>
      </c>
      <c r="I368" s="9">
        <v>59329</v>
      </c>
      <c r="J368" s="9">
        <v>587</v>
      </c>
    </row>
    <row r="369" spans="1:10" x14ac:dyDescent="0.35">
      <c r="A369" s="9" t="s">
        <v>5</v>
      </c>
      <c r="B369" s="9" t="s">
        <v>28</v>
      </c>
      <c r="C369" s="9">
        <v>50022601</v>
      </c>
      <c r="D369" s="9" t="s">
        <v>140</v>
      </c>
      <c r="E369" s="9">
        <v>112</v>
      </c>
      <c r="F369" s="9">
        <v>8406</v>
      </c>
      <c r="G369" s="9">
        <v>483</v>
      </c>
      <c r="H369" s="9">
        <v>116</v>
      </c>
      <c r="I369" s="9">
        <v>8684</v>
      </c>
      <c r="J369" s="9">
        <v>468</v>
      </c>
    </row>
    <row r="370" spans="1:10" x14ac:dyDescent="0.35">
      <c r="A370" s="9" t="s">
        <v>5</v>
      </c>
      <c r="B370" s="9" t="s">
        <v>6</v>
      </c>
      <c r="C370" s="9">
        <v>50020401</v>
      </c>
      <c r="D370" s="9" t="s">
        <v>140</v>
      </c>
      <c r="E370" s="9">
        <v>5385</v>
      </c>
      <c r="F370" s="9">
        <v>632065</v>
      </c>
      <c r="G370" s="9">
        <v>4131</v>
      </c>
      <c r="H370" s="9">
        <v>6031</v>
      </c>
      <c r="I370" s="9">
        <v>691936</v>
      </c>
      <c r="J370" s="9">
        <v>4551</v>
      </c>
    </row>
    <row r="371" spans="1:10" x14ac:dyDescent="0.35">
      <c r="A371" s="9" t="s">
        <v>25</v>
      </c>
      <c r="B371" s="9" t="s">
        <v>53</v>
      </c>
      <c r="C371" s="9">
        <v>460200036</v>
      </c>
      <c r="D371" s="9" t="s">
        <v>140</v>
      </c>
      <c r="E371" s="9">
        <v>510</v>
      </c>
      <c r="F371" s="9">
        <v>44591</v>
      </c>
      <c r="G371" s="9">
        <v>317</v>
      </c>
      <c r="H371" s="9">
        <v>339</v>
      </c>
      <c r="I371" s="9">
        <v>31190</v>
      </c>
      <c r="J371" s="9">
        <v>144</v>
      </c>
    </row>
    <row r="372" spans="1:10" x14ac:dyDescent="0.35">
      <c r="A372" s="9" t="s">
        <v>9</v>
      </c>
      <c r="B372" s="9" t="s">
        <v>100</v>
      </c>
      <c r="C372" s="9">
        <v>270065201</v>
      </c>
      <c r="D372" s="9" t="s">
        <v>140</v>
      </c>
      <c r="E372" s="9">
        <v>415</v>
      </c>
      <c r="F372" s="9">
        <v>31283</v>
      </c>
      <c r="G372" s="9">
        <v>47</v>
      </c>
      <c r="H372" s="9">
        <v>465</v>
      </c>
      <c r="I372" s="9">
        <v>35038</v>
      </c>
      <c r="J372" s="9">
        <v>24</v>
      </c>
    </row>
    <row r="373" spans="1:10" x14ac:dyDescent="0.35">
      <c r="A373" s="9" t="s">
        <v>9</v>
      </c>
      <c r="B373" s="9" t="s">
        <v>54</v>
      </c>
      <c r="C373" s="9">
        <v>270000069</v>
      </c>
      <c r="D373" s="9" t="s">
        <v>140</v>
      </c>
      <c r="E373" s="9">
        <v>823</v>
      </c>
      <c r="F373" s="9">
        <v>84517</v>
      </c>
      <c r="G373" s="9">
        <v>629</v>
      </c>
      <c r="H373" s="9">
        <v>922</v>
      </c>
      <c r="I373" s="9">
        <v>93332</v>
      </c>
      <c r="J373" s="9">
        <v>427</v>
      </c>
    </row>
    <row r="374" spans="1:10" x14ac:dyDescent="0.35">
      <c r="A374" s="9" t="s">
        <v>12</v>
      </c>
      <c r="B374" s="9" t="s">
        <v>30</v>
      </c>
      <c r="C374" s="9">
        <v>10064111</v>
      </c>
      <c r="D374" s="9" t="s">
        <v>140</v>
      </c>
      <c r="E374" s="9">
        <v>1541</v>
      </c>
      <c r="F374" s="9">
        <v>166949</v>
      </c>
      <c r="G374" s="9">
        <v>544</v>
      </c>
      <c r="H374" s="9">
        <v>1153</v>
      </c>
      <c r="I374" s="9">
        <v>125580</v>
      </c>
      <c r="J374" s="9">
        <v>468</v>
      </c>
    </row>
    <row r="375" spans="1:10" x14ac:dyDescent="0.35">
      <c r="A375" s="9" t="s">
        <v>12</v>
      </c>
      <c r="B375" s="9" t="s">
        <v>55</v>
      </c>
      <c r="C375" s="9">
        <v>19466203</v>
      </c>
      <c r="D375" s="9" t="s">
        <v>140</v>
      </c>
      <c r="E375" s="9">
        <v>8212</v>
      </c>
      <c r="F375" s="9">
        <v>1265101</v>
      </c>
      <c r="G375" s="9">
        <v>4031</v>
      </c>
      <c r="H375" s="9">
        <v>8614</v>
      </c>
      <c r="I375" s="9">
        <v>1336433</v>
      </c>
      <c r="J375" s="9">
        <v>3696</v>
      </c>
    </row>
    <row r="376" spans="1:10" x14ac:dyDescent="0.35">
      <c r="A376" s="9" t="s">
        <v>5</v>
      </c>
      <c r="B376" s="9" t="s">
        <v>117</v>
      </c>
      <c r="C376" s="9">
        <v>50000017</v>
      </c>
      <c r="D376" s="9" t="s">
        <v>140</v>
      </c>
      <c r="E376" s="9">
        <v>270</v>
      </c>
      <c r="F376" s="9">
        <v>20157</v>
      </c>
      <c r="G376" s="9">
        <v>164</v>
      </c>
      <c r="H376" s="9">
        <v>302</v>
      </c>
      <c r="I376" s="9">
        <v>22600</v>
      </c>
      <c r="J376" s="9">
        <v>190</v>
      </c>
    </row>
    <row r="377" spans="1:10" x14ac:dyDescent="0.35">
      <c r="A377" s="9" t="s">
        <v>5</v>
      </c>
      <c r="B377" s="9" t="s">
        <v>141</v>
      </c>
      <c r="C377" s="9">
        <v>680200009</v>
      </c>
      <c r="D377" s="9" t="s">
        <v>140</v>
      </c>
      <c r="E377" s="9">
        <v>547</v>
      </c>
      <c r="F377" s="9">
        <v>74595</v>
      </c>
      <c r="G377" s="9">
        <v>353</v>
      </c>
      <c r="H377" s="9">
        <v>613</v>
      </c>
      <c r="I377" s="9">
        <v>79298</v>
      </c>
      <c r="J377" s="9">
        <v>366</v>
      </c>
    </row>
    <row r="378" spans="1:10" x14ac:dyDescent="0.35">
      <c r="A378" s="9" t="s">
        <v>25</v>
      </c>
      <c r="B378" s="9" t="s">
        <v>56</v>
      </c>
      <c r="C378" s="9">
        <v>90020301</v>
      </c>
      <c r="D378" s="9" t="s">
        <v>140</v>
      </c>
      <c r="E378" s="9">
        <v>1228</v>
      </c>
      <c r="F378" s="9">
        <v>122337</v>
      </c>
      <c r="G378" s="9">
        <v>922</v>
      </c>
      <c r="H378" s="9">
        <v>1375</v>
      </c>
      <c r="I378" s="9">
        <v>139443</v>
      </c>
      <c r="J378" s="9">
        <v>898</v>
      </c>
    </row>
    <row r="379" spans="1:10" x14ac:dyDescent="0.35">
      <c r="A379" s="9" t="s">
        <v>25</v>
      </c>
      <c r="B379" s="9" t="s">
        <v>31</v>
      </c>
      <c r="C379" s="9">
        <v>90024101</v>
      </c>
      <c r="D379" s="9" t="s">
        <v>140</v>
      </c>
      <c r="E379" s="9">
        <v>924</v>
      </c>
      <c r="F379" s="9">
        <v>92005</v>
      </c>
      <c r="G379" s="9">
        <v>506</v>
      </c>
      <c r="H379" s="9">
        <v>1035</v>
      </c>
      <c r="I379" s="9">
        <v>105945</v>
      </c>
      <c r="J379" s="9">
        <v>499</v>
      </c>
    </row>
    <row r="380" spans="1:10" x14ac:dyDescent="0.35">
      <c r="A380" s="9" t="s">
        <v>25</v>
      </c>
      <c r="B380" s="9" t="s">
        <v>57</v>
      </c>
      <c r="C380" s="9">
        <v>110000048</v>
      </c>
      <c r="D380" s="9" t="s">
        <v>140</v>
      </c>
      <c r="E380" s="9">
        <v>50</v>
      </c>
      <c r="F380" s="9">
        <v>5446</v>
      </c>
      <c r="G380" s="9">
        <v>198</v>
      </c>
      <c r="H380" s="9">
        <v>50</v>
      </c>
      <c r="I380" s="9">
        <v>5297</v>
      </c>
      <c r="J380" s="9">
        <v>27</v>
      </c>
    </row>
    <row r="381" spans="1:10" x14ac:dyDescent="0.35">
      <c r="A381" s="9" t="s">
        <v>12</v>
      </c>
      <c r="B381" s="9" t="s">
        <v>58</v>
      </c>
      <c r="C381" s="9">
        <v>130020302</v>
      </c>
      <c r="D381" s="9" t="s">
        <v>140</v>
      </c>
      <c r="E381" s="9">
        <v>1975</v>
      </c>
      <c r="F381" s="9">
        <v>206167</v>
      </c>
      <c r="G381" s="9">
        <v>694</v>
      </c>
      <c r="H381" s="9">
        <v>1924</v>
      </c>
      <c r="I381" s="9">
        <v>202127</v>
      </c>
      <c r="J381" s="9">
        <v>662</v>
      </c>
    </row>
    <row r="382" spans="1:10" x14ac:dyDescent="0.35">
      <c r="A382" s="9" t="s">
        <v>5</v>
      </c>
      <c r="B382" s="9" t="s">
        <v>59</v>
      </c>
      <c r="C382" s="9">
        <v>600200001</v>
      </c>
      <c r="D382" s="9" t="s">
        <v>140</v>
      </c>
      <c r="E382" s="9">
        <v>629</v>
      </c>
      <c r="F382" s="9">
        <v>44962</v>
      </c>
      <c r="G382" s="9">
        <v>553</v>
      </c>
      <c r="H382" s="9">
        <v>637</v>
      </c>
      <c r="I382" s="9">
        <v>45828</v>
      </c>
      <c r="J382" s="9">
        <v>560</v>
      </c>
    </row>
    <row r="383" spans="1:10" x14ac:dyDescent="0.35">
      <c r="A383" s="9" t="s">
        <v>9</v>
      </c>
      <c r="B383" s="9" t="s">
        <v>60</v>
      </c>
      <c r="C383" s="9">
        <v>620200038</v>
      </c>
      <c r="D383" s="9" t="s">
        <v>140</v>
      </c>
      <c r="E383" s="9">
        <v>170</v>
      </c>
      <c r="F383" s="9">
        <v>11391</v>
      </c>
      <c r="G383" s="9">
        <v>71</v>
      </c>
      <c r="H383" s="9">
        <v>109</v>
      </c>
      <c r="I383" s="9">
        <v>7175</v>
      </c>
      <c r="J383" s="9">
        <v>71</v>
      </c>
    </row>
    <row r="384" spans="1:10" x14ac:dyDescent="0.35">
      <c r="A384" s="9" t="s">
        <v>12</v>
      </c>
      <c r="B384" s="9" t="s">
        <v>61</v>
      </c>
      <c r="C384" s="9">
        <v>10040307</v>
      </c>
      <c r="D384" s="9" t="s">
        <v>140</v>
      </c>
      <c r="E384" s="9">
        <v>1624</v>
      </c>
      <c r="F384" s="9">
        <v>155682</v>
      </c>
      <c r="G384" s="9">
        <v>678</v>
      </c>
      <c r="H384" s="9">
        <v>1803</v>
      </c>
      <c r="I384" s="9">
        <v>190041</v>
      </c>
      <c r="J384" s="9">
        <v>834</v>
      </c>
    </row>
    <row r="385" spans="1:10" x14ac:dyDescent="0.35">
      <c r="A385" s="9" t="s">
        <v>9</v>
      </c>
      <c r="B385" s="9" t="s">
        <v>42</v>
      </c>
      <c r="C385" s="9">
        <v>170020401</v>
      </c>
      <c r="D385" s="9" t="s">
        <v>140</v>
      </c>
      <c r="E385" s="9">
        <v>304</v>
      </c>
      <c r="F385" s="9">
        <v>20046</v>
      </c>
      <c r="G385" s="9">
        <v>252</v>
      </c>
      <c r="H385" s="9">
        <v>340</v>
      </c>
      <c r="I385" s="9">
        <v>22486</v>
      </c>
      <c r="J385" s="9">
        <v>335</v>
      </c>
    </row>
    <row r="386" spans="1:10" x14ac:dyDescent="0.35">
      <c r="A386" s="9" t="s">
        <v>15</v>
      </c>
      <c r="B386" s="9" t="s">
        <v>62</v>
      </c>
      <c r="C386" s="9">
        <v>660200027</v>
      </c>
      <c r="D386" s="9" t="s">
        <v>140</v>
      </c>
      <c r="E386" s="9">
        <v>720</v>
      </c>
      <c r="F386" s="9">
        <v>48995</v>
      </c>
      <c r="G386" s="9">
        <v>482</v>
      </c>
      <c r="H386" s="9">
        <v>759</v>
      </c>
      <c r="I386" s="9">
        <v>52633</v>
      </c>
      <c r="J386" s="9">
        <v>434</v>
      </c>
    </row>
    <row r="387" spans="1:10" x14ac:dyDescent="0.35">
      <c r="A387" s="9" t="s">
        <v>5</v>
      </c>
      <c r="B387" s="9" t="s">
        <v>120</v>
      </c>
      <c r="C387" s="9">
        <v>761200001</v>
      </c>
      <c r="D387" s="9" t="s">
        <v>140</v>
      </c>
      <c r="E387" s="9">
        <v>202</v>
      </c>
      <c r="F387" s="9">
        <v>11643</v>
      </c>
      <c r="G387" s="9">
        <v>125</v>
      </c>
      <c r="H387" s="9">
        <v>223</v>
      </c>
      <c r="I387" s="9">
        <v>12854</v>
      </c>
      <c r="J387" s="9">
        <v>166</v>
      </c>
    </row>
    <row r="388" spans="1:10" x14ac:dyDescent="0.35">
      <c r="A388" s="9" t="s">
        <v>15</v>
      </c>
      <c r="B388" s="9" t="s">
        <v>16</v>
      </c>
      <c r="C388" s="9">
        <v>700200041</v>
      </c>
      <c r="D388" s="9" t="s">
        <v>140</v>
      </c>
      <c r="E388" s="9">
        <v>643</v>
      </c>
      <c r="F388" s="9">
        <v>50077</v>
      </c>
      <c r="G388" s="9">
        <v>501</v>
      </c>
      <c r="H388" s="9">
        <v>720</v>
      </c>
      <c r="I388" s="9">
        <v>56491</v>
      </c>
      <c r="J388" s="9">
        <v>413</v>
      </c>
    </row>
    <row r="389" spans="1:10" x14ac:dyDescent="0.35">
      <c r="A389" s="9" t="s">
        <v>25</v>
      </c>
      <c r="B389" s="9" t="s">
        <v>32</v>
      </c>
      <c r="C389" s="9">
        <v>740200008</v>
      </c>
      <c r="D389" s="9" t="s">
        <v>140</v>
      </c>
      <c r="E389" s="9">
        <v>1517</v>
      </c>
      <c r="F389" s="9">
        <v>175684</v>
      </c>
      <c r="G389" s="9">
        <v>519</v>
      </c>
      <c r="H389" s="9">
        <v>1243</v>
      </c>
      <c r="I389" s="9">
        <v>150162</v>
      </c>
      <c r="J389" s="9">
        <v>452</v>
      </c>
    </row>
    <row r="390" spans="1:10" x14ac:dyDescent="0.35">
      <c r="A390" s="9" t="s">
        <v>12</v>
      </c>
      <c r="B390" s="9" t="s">
        <v>33</v>
      </c>
      <c r="C390" s="9">
        <v>10011803</v>
      </c>
      <c r="D390" s="9" t="s">
        <v>140</v>
      </c>
      <c r="E390" s="9">
        <v>2176</v>
      </c>
      <c r="F390" s="9">
        <v>247922</v>
      </c>
      <c r="G390" s="9">
        <v>2066</v>
      </c>
      <c r="H390" s="9">
        <v>2437</v>
      </c>
      <c r="I390" s="9">
        <v>271448</v>
      </c>
      <c r="J390" s="9">
        <v>2053</v>
      </c>
    </row>
    <row r="391" spans="1:10" x14ac:dyDescent="0.35">
      <c r="A391" s="9" t="s">
        <v>5</v>
      </c>
      <c r="B391" s="9" t="s">
        <v>65</v>
      </c>
      <c r="C391" s="9">
        <v>760200002</v>
      </c>
      <c r="D391" s="9" t="s">
        <v>140</v>
      </c>
      <c r="E391" s="9">
        <v>280</v>
      </c>
      <c r="F391" s="9">
        <v>21107</v>
      </c>
      <c r="G391" s="9">
        <v>130</v>
      </c>
      <c r="H391" s="9">
        <v>292</v>
      </c>
      <c r="I391" s="9">
        <v>22023</v>
      </c>
      <c r="J391" s="9">
        <v>161</v>
      </c>
    </row>
    <row r="392" spans="1:10" x14ac:dyDescent="0.35">
      <c r="A392" s="9" t="s">
        <v>9</v>
      </c>
      <c r="B392" s="9" t="s">
        <v>66</v>
      </c>
      <c r="C392" s="9">
        <v>641600001</v>
      </c>
      <c r="D392" s="9" t="s">
        <v>140</v>
      </c>
      <c r="E392" s="9">
        <v>178</v>
      </c>
      <c r="F392" s="9">
        <v>13415</v>
      </c>
      <c r="G392" s="9">
        <v>173</v>
      </c>
      <c r="H392" s="9">
        <v>199</v>
      </c>
      <c r="I392" s="9">
        <v>14294</v>
      </c>
      <c r="J392" s="9">
        <v>190</v>
      </c>
    </row>
    <row r="393" spans="1:10" x14ac:dyDescent="0.35">
      <c r="A393" s="9" t="s">
        <v>5</v>
      </c>
      <c r="B393" s="9" t="s">
        <v>67</v>
      </c>
      <c r="C393" s="9">
        <v>210020301</v>
      </c>
      <c r="D393" s="9" t="s">
        <v>140</v>
      </c>
      <c r="E393" s="9">
        <v>2337</v>
      </c>
      <c r="F393" s="9">
        <v>202879</v>
      </c>
      <c r="G393" s="9">
        <v>2045</v>
      </c>
      <c r="H393" s="9">
        <v>2563</v>
      </c>
      <c r="I393" s="9">
        <v>221792</v>
      </c>
      <c r="J393" s="9">
        <v>1905</v>
      </c>
    </row>
    <row r="394" spans="1:10" x14ac:dyDescent="0.35">
      <c r="A394" s="9" t="s">
        <v>12</v>
      </c>
      <c r="B394" s="9" t="s">
        <v>43</v>
      </c>
      <c r="C394" s="9">
        <v>10020301</v>
      </c>
      <c r="D394" s="9" t="s">
        <v>140</v>
      </c>
      <c r="E394" s="9">
        <v>6600</v>
      </c>
      <c r="F394" s="9">
        <v>625603</v>
      </c>
      <c r="G394" s="9">
        <v>1757</v>
      </c>
      <c r="H394" s="9">
        <v>7190</v>
      </c>
      <c r="I394" s="9">
        <v>696965</v>
      </c>
      <c r="J394" s="9">
        <v>1800</v>
      </c>
    </row>
    <row r="395" spans="1:10" x14ac:dyDescent="0.35">
      <c r="A395" s="9" t="s">
        <v>12</v>
      </c>
      <c r="B395" s="9" t="s">
        <v>34</v>
      </c>
      <c r="C395" s="9">
        <v>10000234</v>
      </c>
      <c r="D395" s="9" t="s">
        <v>140</v>
      </c>
      <c r="E395" s="9">
        <v>2995</v>
      </c>
      <c r="F395" s="9">
        <v>285735</v>
      </c>
      <c r="G395" s="9">
        <v>2135</v>
      </c>
      <c r="H395" s="9">
        <v>3354</v>
      </c>
      <c r="I395" s="9">
        <v>326802</v>
      </c>
      <c r="J395" s="9">
        <v>2240</v>
      </c>
    </row>
    <row r="396" spans="1:10" x14ac:dyDescent="0.35">
      <c r="A396" s="9" t="s">
        <v>15</v>
      </c>
      <c r="B396" s="9" t="s">
        <v>111</v>
      </c>
      <c r="C396" s="9">
        <v>941600020</v>
      </c>
      <c r="D396" s="9" t="s">
        <v>140</v>
      </c>
      <c r="E396" s="9">
        <v>409</v>
      </c>
      <c r="F396" s="9">
        <v>28600</v>
      </c>
      <c r="G396" s="9">
        <v>271</v>
      </c>
      <c r="H396" s="9">
        <v>423</v>
      </c>
      <c r="I396" s="9">
        <v>29068</v>
      </c>
      <c r="J396" s="9">
        <v>231</v>
      </c>
    </row>
    <row r="397" spans="1:10" x14ac:dyDescent="0.35">
      <c r="A397" s="9" t="s">
        <v>9</v>
      </c>
      <c r="B397" s="9" t="s">
        <v>69</v>
      </c>
      <c r="C397" s="9">
        <v>880200016</v>
      </c>
      <c r="D397" s="9" t="s">
        <v>140</v>
      </c>
      <c r="E397" s="9">
        <v>1500</v>
      </c>
      <c r="F397" s="9">
        <v>112902</v>
      </c>
      <c r="G397" s="9">
        <v>1144</v>
      </c>
      <c r="H397" s="9">
        <v>664</v>
      </c>
      <c r="I397" s="9">
        <v>50114</v>
      </c>
      <c r="J397" s="9">
        <v>455</v>
      </c>
    </row>
    <row r="398" spans="1:10" x14ac:dyDescent="0.35">
      <c r="A398" s="9" t="s">
        <v>9</v>
      </c>
      <c r="B398" s="9" t="s">
        <v>71</v>
      </c>
      <c r="C398" s="9">
        <v>900200046</v>
      </c>
      <c r="D398" s="9" t="s">
        <v>140</v>
      </c>
      <c r="E398" s="9">
        <v>1394</v>
      </c>
      <c r="F398" s="9">
        <v>140341</v>
      </c>
      <c r="G398" s="9">
        <v>818</v>
      </c>
      <c r="H398" s="9">
        <v>1561</v>
      </c>
      <c r="I398" s="9">
        <v>160292</v>
      </c>
      <c r="J398" s="9">
        <v>803</v>
      </c>
    </row>
    <row r="399" spans="1:10" x14ac:dyDescent="0.35">
      <c r="A399" s="9" t="s">
        <v>12</v>
      </c>
      <c r="B399" s="9" t="s">
        <v>13</v>
      </c>
      <c r="C399" s="9">
        <v>10064120</v>
      </c>
      <c r="D399" s="9" t="s">
        <v>140</v>
      </c>
      <c r="E399" s="9">
        <v>6484</v>
      </c>
      <c r="F399" s="9">
        <v>619888</v>
      </c>
      <c r="G399" s="9">
        <v>2578</v>
      </c>
      <c r="H399" s="9">
        <v>7116</v>
      </c>
      <c r="I399" s="9">
        <v>692951</v>
      </c>
      <c r="J399" s="9">
        <v>2543</v>
      </c>
    </row>
    <row r="400" spans="1:10" x14ac:dyDescent="0.35">
      <c r="A400" s="9" t="s">
        <v>15</v>
      </c>
      <c r="B400" s="9" t="s">
        <v>45</v>
      </c>
      <c r="C400" s="9">
        <v>250000092</v>
      </c>
      <c r="D400" s="9" t="s">
        <v>140</v>
      </c>
      <c r="E400" s="9">
        <v>700</v>
      </c>
      <c r="F400" s="9">
        <v>46464</v>
      </c>
      <c r="G400" s="9">
        <v>355</v>
      </c>
      <c r="H400" s="9">
        <v>784</v>
      </c>
      <c r="I400" s="9">
        <v>51994</v>
      </c>
      <c r="J400" s="9">
        <v>371</v>
      </c>
    </row>
    <row r="401" spans="1:10" x14ac:dyDescent="0.35">
      <c r="A401" s="9" t="s">
        <v>25</v>
      </c>
      <c r="B401" s="9" t="s">
        <v>39</v>
      </c>
      <c r="C401" s="9">
        <v>90000026</v>
      </c>
      <c r="D401" s="9" t="s">
        <v>140</v>
      </c>
      <c r="E401" s="9">
        <v>468</v>
      </c>
      <c r="F401" s="9">
        <v>42057</v>
      </c>
      <c r="G401" s="9">
        <v>246</v>
      </c>
      <c r="H401" s="9">
        <v>258</v>
      </c>
      <c r="I401" s="9">
        <v>22259</v>
      </c>
      <c r="J401" s="9">
        <v>58</v>
      </c>
    </row>
    <row r="402" spans="1:10" x14ac:dyDescent="0.35">
      <c r="A402" s="9" t="s">
        <v>9</v>
      </c>
      <c r="B402" s="9" t="s">
        <v>10</v>
      </c>
      <c r="C402" s="9">
        <v>270020302</v>
      </c>
      <c r="D402" s="9" t="s">
        <v>140</v>
      </c>
      <c r="E402" s="9">
        <v>866</v>
      </c>
      <c r="F402" s="9">
        <v>72978</v>
      </c>
      <c r="G402" s="9">
        <v>458</v>
      </c>
      <c r="H402" s="9">
        <v>970</v>
      </c>
      <c r="I402" s="9">
        <v>83999</v>
      </c>
      <c r="J402" s="9">
        <v>595</v>
      </c>
    </row>
    <row r="403" spans="1:10" x14ac:dyDescent="0.35">
      <c r="A403" s="9" t="s">
        <v>25</v>
      </c>
      <c r="B403" s="9" t="s">
        <v>142</v>
      </c>
      <c r="C403" s="9">
        <v>90077403</v>
      </c>
      <c r="D403" s="9" t="s">
        <v>143</v>
      </c>
      <c r="E403" s="9">
        <v>271</v>
      </c>
      <c r="F403" s="9">
        <v>9152</v>
      </c>
      <c r="G403" s="9">
        <v>1197</v>
      </c>
      <c r="H403" s="9">
        <v>253</v>
      </c>
      <c r="I403" s="9">
        <v>8544</v>
      </c>
      <c r="J403" s="9">
        <v>995</v>
      </c>
    </row>
    <row r="404" spans="1:10" x14ac:dyDescent="0.35">
      <c r="A404" s="9" t="s">
        <v>12</v>
      </c>
      <c r="B404" s="9" t="s">
        <v>27</v>
      </c>
      <c r="C404" s="9">
        <v>10011804</v>
      </c>
      <c r="D404" s="9" t="s">
        <v>143</v>
      </c>
      <c r="E404" s="9">
        <v>7272</v>
      </c>
      <c r="F404" s="9">
        <v>237880</v>
      </c>
      <c r="G404" s="9">
        <v>26183</v>
      </c>
      <c r="H404" s="9">
        <v>7131</v>
      </c>
      <c r="I404" s="9">
        <v>291745</v>
      </c>
      <c r="J404" s="9">
        <v>26782</v>
      </c>
    </row>
    <row r="405" spans="1:10" x14ac:dyDescent="0.35">
      <c r="A405" s="9" t="s">
        <v>5</v>
      </c>
      <c r="B405" s="9" t="s">
        <v>6</v>
      </c>
      <c r="C405" s="9">
        <v>50020401</v>
      </c>
      <c r="D405" s="9" t="s">
        <v>143</v>
      </c>
      <c r="E405" s="9">
        <v>205</v>
      </c>
      <c r="F405" s="9">
        <v>5587</v>
      </c>
      <c r="G405" s="9">
        <v>160</v>
      </c>
      <c r="H405" s="9">
        <v>221</v>
      </c>
      <c r="I405" s="9">
        <v>5938</v>
      </c>
      <c r="J405" s="9">
        <v>203</v>
      </c>
    </row>
    <row r="406" spans="1:10" x14ac:dyDescent="0.35">
      <c r="A406" s="9" t="s">
        <v>5</v>
      </c>
      <c r="B406" s="9" t="s">
        <v>144</v>
      </c>
      <c r="C406" s="9">
        <v>50077481</v>
      </c>
      <c r="D406" s="9" t="s">
        <v>143</v>
      </c>
      <c r="E406" s="9">
        <v>351</v>
      </c>
      <c r="F406" s="9">
        <v>9431</v>
      </c>
      <c r="G406" s="9">
        <v>102</v>
      </c>
      <c r="H406" s="9">
        <v>379</v>
      </c>
      <c r="I406" s="9">
        <v>10184</v>
      </c>
      <c r="J406" s="9">
        <v>83</v>
      </c>
    </row>
    <row r="407" spans="1:10" x14ac:dyDescent="0.35">
      <c r="A407" s="9" t="s">
        <v>12</v>
      </c>
      <c r="B407" s="9" t="s">
        <v>30</v>
      </c>
      <c r="C407" s="9">
        <v>10064111</v>
      </c>
      <c r="D407" s="9" t="s">
        <v>143</v>
      </c>
      <c r="E407" s="9">
        <v>815</v>
      </c>
      <c r="F407" s="9">
        <v>19356</v>
      </c>
      <c r="G407" s="9">
        <v>45</v>
      </c>
      <c r="H407" s="9">
        <v>783</v>
      </c>
      <c r="I407" s="9">
        <v>21287</v>
      </c>
      <c r="J407" s="9">
        <v>76</v>
      </c>
    </row>
    <row r="408" spans="1:10" x14ac:dyDescent="0.35">
      <c r="A408" s="9" t="s">
        <v>12</v>
      </c>
      <c r="B408" s="9" t="s">
        <v>55</v>
      </c>
      <c r="C408" s="9">
        <v>19466203</v>
      </c>
      <c r="D408" s="9" t="s">
        <v>143</v>
      </c>
      <c r="E408" s="9">
        <v>28</v>
      </c>
      <c r="F408" s="9">
        <v>752</v>
      </c>
      <c r="G408" s="9">
        <v>14</v>
      </c>
      <c r="H408" s="9">
        <v>30</v>
      </c>
      <c r="I408" s="9">
        <v>806</v>
      </c>
      <c r="J408" s="9">
        <v>18</v>
      </c>
    </row>
    <row r="409" spans="1:10" x14ac:dyDescent="0.35">
      <c r="A409" s="9" t="s">
        <v>12</v>
      </c>
      <c r="B409" s="9" t="s">
        <v>61</v>
      </c>
      <c r="C409" s="9">
        <v>10040307</v>
      </c>
      <c r="D409" s="9" t="s">
        <v>143</v>
      </c>
      <c r="E409" s="9">
        <v>165</v>
      </c>
      <c r="F409" s="9">
        <v>4434</v>
      </c>
      <c r="G409" s="9">
        <v>123</v>
      </c>
      <c r="H409" s="9">
        <v>178</v>
      </c>
      <c r="I409" s="9">
        <v>4797</v>
      </c>
      <c r="J409" s="9">
        <v>131</v>
      </c>
    </row>
    <row r="410" spans="1:10" x14ac:dyDescent="0.35">
      <c r="A410" s="9" t="s">
        <v>9</v>
      </c>
      <c r="B410" s="9" t="s">
        <v>42</v>
      </c>
      <c r="C410" s="9">
        <v>170020401</v>
      </c>
      <c r="D410" s="9" t="s">
        <v>143</v>
      </c>
      <c r="E410" s="9">
        <v>699</v>
      </c>
      <c r="F410" s="9">
        <v>18807</v>
      </c>
      <c r="G410" s="9">
        <v>738</v>
      </c>
      <c r="H410" s="9">
        <v>755</v>
      </c>
      <c r="I410" s="9">
        <v>20435</v>
      </c>
      <c r="J410" s="9">
        <v>675</v>
      </c>
    </row>
    <row r="411" spans="1:10" x14ac:dyDescent="0.35">
      <c r="A411" s="9" t="s">
        <v>12</v>
      </c>
      <c r="B411" s="9" t="s">
        <v>33</v>
      </c>
      <c r="C411" s="9">
        <v>10011803</v>
      </c>
      <c r="D411" s="9" t="s">
        <v>143</v>
      </c>
      <c r="E411" s="9">
        <v>4800</v>
      </c>
      <c r="F411" s="9">
        <v>128126</v>
      </c>
      <c r="G411" s="9">
        <v>2884</v>
      </c>
      <c r="H411" s="9">
        <v>5184</v>
      </c>
      <c r="I411" s="9">
        <v>140825</v>
      </c>
      <c r="J411" s="9">
        <v>3477</v>
      </c>
    </row>
    <row r="412" spans="1:10" x14ac:dyDescent="0.35">
      <c r="A412" s="9" t="s">
        <v>12</v>
      </c>
      <c r="B412" s="9" t="s">
        <v>43</v>
      </c>
      <c r="C412" s="9">
        <v>10020301</v>
      </c>
      <c r="D412" s="9" t="s">
        <v>143</v>
      </c>
      <c r="E412" s="9">
        <v>340</v>
      </c>
      <c r="F412" s="9">
        <v>9160</v>
      </c>
      <c r="G412" s="9">
        <v>191</v>
      </c>
      <c r="H412" s="9">
        <v>367</v>
      </c>
      <c r="I412" s="9">
        <v>9897</v>
      </c>
      <c r="J412" s="9">
        <v>198</v>
      </c>
    </row>
    <row r="413" spans="1:10" x14ac:dyDescent="0.35">
      <c r="A413" s="9" t="s">
        <v>12</v>
      </c>
      <c r="B413" s="9" t="s">
        <v>34</v>
      </c>
      <c r="C413" s="9">
        <v>10000234</v>
      </c>
      <c r="D413" s="9" t="s">
        <v>143</v>
      </c>
      <c r="E413" s="9">
        <v>1321</v>
      </c>
      <c r="F413" s="9">
        <v>37331</v>
      </c>
      <c r="G413" s="9">
        <v>2252</v>
      </c>
      <c r="H413" s="9">
        <v>854</v>
      </c>
      <c r="I413" s="9">
        <v>26576</v>
      </c>
      <c r="J413" s="9">
        <v>1236</v>
      </c>
    </row>
    <row r="414" spans="1:10" x14ac:dyDescent="0.35">
      <c r="A414" s="9" t="s">
        <v>12</v>
      </c>
      <c r="B414" s="9" t="s">
        <v>13</v>
      </c>
      <c r="C414" s="9">
        <v>10064120</v>
      </c>
      <c r="D414" s="9" t="s">
        <v>143</v>
      </c>
      <c r="E414" s="9">
        <v>2000</v>
      </c>
      <c r="F414" s="9">
        <v>44457</v>
      </c>
      <c r="G414" s="9">
        <v>941</v>
      </c>
      <c r="H414" s="9">
        <v>1240</v>
      </c>
      <c r="I414" s="9">
        <v>35690</v>
      </c>
      <c r="J414" s="9">
        <v>800</v>
      </c>
    </row>
    <row r="415" spans="1:10" x14ac:dyDescent="0.35">
      <c r="A415" s="9" t="s">
        <v>15</v>
      </c>
      <c r="B415" s="9" t="s">
        <v>45</v>
      </c>
      <c r="C415" s="9">
        <v>250000092</v>
      </c>
      <c r="D415" s="9" t="s">
        <v>143</v>
      </c>
      <c r="E415" s="9">
        <v>150</v>
      </c>
      <c r="F415" s="9">
        <v>4136</v>
      </c>
      <c r="G415" s="9">
        <v>110</v>
      </c>
      <c r="H415" s="9">
        <v>154</v>
      </c>
      <c r="I415" s="9">
        <v>4235</v>
      </c>
      <c r="J415" s="9">
        <v>99</v>
      </c>
    </row>
    <row r="416" spans="1:10" x14ac:dyDescent="0.35">
      <c r="A416" s="9" t="s">
        <v>15</v>
      </c>
      <c r="B416" s="9" t="s">
        <v>51</v>
      </c>
      <c r="C416" s="9">
        <v>360200027</v>
      </c>
      <c r="D416" s="9" t="s">
        <v>145</v>
      </c>
      <c r="E416" s="9">
        <v>177</v>
      </c>
      <c r="F416" s="9">
        <v>34668</v>
      </c>
      <c r="G416" s="9">
        <v>281</v>
      </c>
      <c r="H416" s="9">
        <v>195</v>
      </c>
      <c r="I416" s="9">
        <v>38057</v>
      </c>
      <c r="J416" s="9">
        <v>341</v>
      </c>
    </row>
    <row r="417" spans="1:10" x14ac:dyDescent="0.35">
      <c r="A417" s="9" t="s">
        <v>25</v>
      </c>
      <c r="B417" s="9" t="s">
        <v>26</v>
      </c>
      <c r="C417" s="9">
        <v>400200024</v>
      </c>
      <c r="D417" s="9" t="s">
        <v>145</v>
      </c>
      <c r="E417" s="9">
        <v>158</v>
      </c>
      <c r="F417" s="9">
        <v>49783</v>
      </c>
      <c r="G417" s="9">
        <v>329</v>
      </c>
      <c r="H417" s="9">
        <v>174</v>
      </c>
      <c r="I417" s="9">
        <v>54404</v>
      </c>
      <c r="J417" s="9">
        <v>384</v>
      </c>
    </row>
    <row r="418" spans="1:10" x14ac:dyDescent="0.35">
      <c r="A418" s="9" t="s">
        <v>12</v>
      </c>
      <c r="B418" s="9" t="s">
        <v>27</v>
      </c>
      <c r="C418" s="9">
        <v>10011804</v>
      </c>
      <c r="D418" s="9" t="s">
        <v>145</v>
      </c>
      <c r="E418" s="9">
        <v>3586</v>
      </c>
      <c r="F418" s="9">
        <v>570663</v>
      </c>
      <c r="G418" s="9">
        <v>48002</v>
      </c>
      <c r="H418" s="9">
        <v>1564</v>
      </c>
      <c r="I418" s="9">
        <v>255947</v>
      </c>
      <c r="J418" s="9">
        <v>19793</v>
      </c>
    </row>
    <row r="419" spans="1:10" x14ac:dyDescent="0.35">
      <c r="A419" s="9" t="s">
        <v>15</v>
      </c>
      <c r="B419" s="9" t="s">
        <v>52</v>
      </c>
      <c r="C419" s="9">
        <v>420200052</v>
      </c>
      <c r="D419" s="9" t="s">
        <v>145</v>
      </c>
      <c r="E419" s="9">
        <v>575</v>
      </c>
      <c r="F419" s="9">
        <v>130926</v>
      </c>
      <c r="G419" s="9">
        <v>1004</v>
      </c>
      <c r="H419" s="9">
        <v>515</v>
      </c>
      <c r="I419" s="9">
        <v>127819</v>
      </c>
      <c r="J419" s="9">
        <v>732</v>
      </c>
    </row>
    <row r="420" spans="1:10" x14ac:dyDescent="0.35">
      <c r="A420" s="9" t="s">
        <v>5</v>
      </c>
      <c r="B420" s="9" t="s">
        <v>6</v>
      </c>
      <c r="C420" s="9">
        <v>50020401</v>
      </c>
      <c r="D420" s="9" t="s">
        <v>145</v>
      </c>
      <c r="E420" s="9">
        <v>341</v>
      </c>
      <c r="F420" s="9">
        <v>98545</v>
      </c>
      <c r="G420" s="9">
        <v>600</v>
      </c>
      <c r="H420" s="9">
        <v>318</v>
      </c>
      <c r="I420" s="9">
        <v>86251</v>
      </c>
      <c r="J420" s="9">
        <v>729</v>
      </c>
    </row>
    <row r="421" spans="1:10" x14ac:dyDescent="0.35">
      <c r="A421" s="9" t="s">
        <v>12</v>
      </c>
      <c r="B421" s="9" t="s">
        <v>55</v>
      </c>
      <c r="C421" s="9">
        <v>19466203</v>
      </c>
      <c r="D421" s="9" t="s">
        <v>145</v>
      </c>
      <c r="E421" s="9">
        <v>128</v>
      </c>
      <c r="F421" s="9">
        <v>64131</v>
      </c>
      <c r="G421" s="9">
        <v>204</v>
      </c>
      <c r="H421" s="9">
        <v>141</v>
      </c>
      <c r="I421" s="9">
        <v>73765</v>
      </c>
      <c r="J421" s="9">
        <v>238</v>
      </c>
    </row>
    <row r="422" spans="1:10" x14ac:dyDescent="0.35">
      <c r="A422" s="9" t="s">
        <v>25</v>
      </c>
      <c r="B422" s="9" t="s">
        <v>57</v>
      </c>
      <c r="C422" s="9">
        <v>110000048</v>
      </c>
      <c r="D422" s="9" t="s">
        <v>145</v>
      </c>
      <c r="E422" s="9">
        <v>1000</v>
      </c>
      <c r="F422" s="9">
        <v>341019</v>
      </c>
      <c r="G422" s="9">
        <v>2029</v>
      </c>
      <c r="H422" s="9">
        <v>782</v>
      </c>
      <c r="I422" s="9">
        <v>252908</v>
      </c>
      <c r="J422" s="9">
        <v>1700</v>
      </c>
    </row>
    <row r="423" spans="1:10" x14ac:dyDescent="0.35">
      <c r="A423" s="9" t="s">
        <v>5</v>
      </c>
      <c r="B423" s="9" t="s">
        <v>59</v>
      </c>
      <c r="C423" s="9">
        <v>600200001</v>
      </c>
      <c r="D423" s="9" t="s">
        <v>145</v>
      </c>
      <c r="E423" s="9">
        <v>136</v>
      </c>
      <c r="F423" s="9">
        <v>42352</v>
      </c>
      <c r="G423" s="9">
        <v>315</v>
      </c>
      <c r="H423" s="9">
        <v>150</v>
      </c>
      <c r="I423" s="9">
        <v>45925</v>
      </c>
      <c r="J423" s="9">
        <v>359</v>
      </c>
    </row>
    <row r="424" spans="1:10" x14ac:dyDescent="0.35">
      <c r="A424" s="9" t="s">
        <v>9</v>
      </c>
      <c r="B424" s="9" t="s">
        <v>60</v>
      </c>
      <c r="C424" s="9">
        <v>620200038</v>
      </c>
      <c r="D424" s="9" t="s">
        <v>145</v>
      </c>
      <c r="E424" s="9">
        <v>60</v>
      </c>
      <c r="F424" s="9">
        <v>17448</v>
      </c>
      <c r="G424" s="9">
        <v>96</v>
      </c>
      <c r="H424" s="9">
        <v>66</v>
      </c>
      <c r="I424" s="9">
        <v>18745</v>
      </c>
      <c r="J424" s="9">
        <v>147</v>
      </c>
    </row>
    <row r="425" spans="1:10" x14ac:dyDescent="0.35">
      <c r="A425" s="9" t="s">
        <v>12</v>
      </c>
      <c r="B425" s="9" t="s">
        <v>61</v>
      </c>
      <c r="C425" s="9">
        <v>10040307</v>
      </c>
      <c r="D425" s="9" t="s">
        <v>145</v>
      </c>
      <c r="E425" s="9">
        <v>476</v>
      </c>
      <c r="F425" s="9">
        <v>96202</v>
      </c>
      <c r="G425" s="9">
        <v>696</v>
      </c>
      <c r="H425" s="9">
        <v>524</v>
      </c>
      <c r="I425" s="9">
        <v>120364</v>
      </c>
      <c r="J425" s="9">
        <v>806</v>
      </c>
    </row>
    <row r="426" spans="1:10" x14ac:dyDescent="0.35">
      <c r="A426" s="9" t="s">
        <v>9</v>
      </c>
      <c r="B426" s="9" t="s">
        <v>42</v>
      </c>
      <c r="C426" s="9">
        <v>170020401</v>
      </c>
      <c r="D426" s="9" t="s">
        <v>145</v>
      </c>
      <c r="E426" s="9">
        <v>103</v>
      </c>
      <c r="F426" s="9">
        <v>24398</v>
      </c>
      <c r="G426" s="9">
        <v>298</v>
      </c>
      <c r="H426" s="9">
        <v>67</v>
      </c>
      <c r="I426" s="9">
        <v>15010</v>
      </c>
      <c r="J426" s="9">
        <v>261</v>
      </c>
    </row>
    <row r="427" spans="1:10" x14ac:dyDescent="0.35">
      <c r="A427" s="9" t="s">
        <v>15</v>
      </c>
      <c r="B427" s="9" t="s">
        <v>62</v>
      </c>
      <c r="C427" s="9">
        <v>660200027</v>
      </c>
      <c r="D427" s="9" t="s">
        <v>145</v>
      </c>
      <c r="E427" s="9">
        <v>284</v>
      </c>
      <c r="F427" s="9">
        <v>87100</v>
      </c>
      <c r="G427" s="9">
        <v>614</v>
      </c>
      <c r="H427" s="9">
        <v>256</v>
      </c>
      <c r="I427" s="9">
        <v>83799</v>
      </c>
      <c r="J427" s="9">
        <v>315</v>
      </c>
    </row>
    <row r="428" spans="1:10" x14ac:dyDescent="0.35">
      <c r="A428" s="9" t="s">
        <v>15</v>
      </c>
      <c r="B428" s="9" t="s">
        <v>16</v>
      </c>
      <c r="C428" s="9">
        <v>700200041</v>
      </c>
      <c r="D428" s="9" t="s">
        <v>145</v>
      </c>
      <c r="E428" s="9">
        <v>182</v>
      </c>
      <c r="F428" s="9">
        <v>62054</v>
      </c>
      <c r="G428" s="9">
        <v>359</v>
      </c>
      <c r="H428" s="9">
        <v>200</v>
      </c>
      <c r="I428" s="9">
        <v>64100</v>
      </c>
      <c r="J428" s="9">
        <v>417</v>
      </c>
    </row>
    <row r="429" spans="1:10" x14ac:dyDescent="0.35">
      <c r="A429" s="9" t="s">
        <v>25</v>
      </c>
      <c r="B429" s="9" t="s">
        <v>32</v>
      </c>
      <c r="C429" s="9">
        <v>740200008</v>
      </c>
      <c r="D429" s="9" t="s">
        <v>145</v>
      </c>
      <c r="E429" s="9">
        <v>520</v>
      </c>
      <c r="F429" s="9">
        <v>171967</v>
      </c>
      <c r="G429" s="9">
        <v>729</v>
      </c>
      <c r="H429" s="9">
        <v>408</v>
      </c>
      <c r="I429" s="9">
        <v>168460</v>
      </c>
      <c r="J429" s="9">
        <v>533</v>
      </c>
    </row>
    <row r="430" spans="1:10" x14ac:dyDescent="0.35">
      <c r="A430" s="9" t="s">
        <v>12</v>
      </c>
      <c r="B430" s="9" t="s">
        <v>33</v>
      </c>
      <c r="C430" s="9">
        <v>10011803</v>
      </c>
      <c r="D430" s="9" t="s">
        <v>145</v>
      </c>
      <c r="E430" s="9">
        <v>642</v>
      </c>
      <c r="F430" s="9">
        <v>188225</v>
      </c>
      <c r="G430" s="9">
        <v>2047</v>
      </c>
      <c r="H430" s="9">
        <v>499</v>
      </c>
      <c r="I430" s="9">
        <v>124445</v>
      </c>
      <c r="J430" s="9">
        <v>1946</v>
      </c>
    </row>
    <row r="431" spans="1:10" x14ac:dyDescent="0.35">
      <c r="A431" s="9" t="s">
        <v>5</v>
      </c>
      <c r="B431" s="9" t="s">
        <v>65</v>
      </c>
      <c r="C431" s="9">
        <v>760200002</v>
      </c>
      <c r="D431" s="9" t="s">
        <v>145</v>
      </c>
      <c r="E431" s="9">
        <v>211</v>
      </c>
      <c r="F431" s="9">
        <v>62388</v>
      </c>
      <c r="G431" s="9">
        <v>423</v>
      </c>
      <c r="H431" s="9">
        <v>232</v>
      </c>
      <c r="I431" s="9">
        <v>68426</v>
      </c>
      <c r="J431" s="9">
        <v>619</v>
      </c>
    </row>
    <row r="432" spans="1:10" x14ac:dyDescent="0.35">
      <c r="A432" s="9" t="s">
        <v>9</v>
      </c>
      <c r="B432" s="9" t="s">
        <v>66</v>
      </c>
      <c r="C432" s="9">
        <v>641600001</v>
      </c>
      <c r="D432" s="9" t="s">
        <v>145</v>
      </c>
      <c r="E432" s="9">
        <v>21</v>
      </c>
      <c r="F432" s="9">
        <v>5324</v>
      </c>
      <c r="G432" s="9">
        <v>26</v>
      </c>
      <c r="H432" s="9">
        <v>23</v>
      </c>
      <c r="I432" s="9">
        <v>5721</v>
      </c>
      <c r="J432" s="9">
        <v>49</v>
      </c>
    </row>
    <row r="433" spans="1:10" x14ac:dyDescent="0.35">
      <c r="A433" s="9" t="s">
        <v>12</v>
      </c>
      <c r="B433" s="9" t="s">
        <v>43</v>
      </c>
      <c r="C433" s="9">
        <v>10020301</v>
      </c>
      <c r="D433" s="9" t="s">
        <v>145</v>
      </c>
      <c r="E433" s="9">
        <v>618</v>
      </c>
      <c r="F433" s="9">
        <v>212334</v>
      </c>
      <c r="G433" s="9">
        <v>1280</v>
      </c>
      <c r="H433" s="9">
        <v>543</v>
      </c>
      <c r="I433" s="9">
        <v>186273</v>
      </c>
      <c r="J433" s="9">
        <v>863</v>
      </c>
    </row>
    <row r="434" spans="1:10" x14ac:dyDescent="0.35">
      <c r="A434" s="9" t="s">
        <v>12</v>
      </c>
      <c r="B434" s="9" t="s">
        <v>34</v>
      </c>
      <c r="C434" s="9">
        <v>10000234</v>
      </c>
      <c r="D434" s="9" t="s">
        <v>145</v>
      </c>
      <c r="E434" s="9">
        <v>40</v>
      </c>
      <c r="F434" s="9">
        <v>12605</v>
      </c>
      <c r="G434" s="9">
        <v>65</v>
      </c>
      <c r="H434" s="9">
        <v>44</v>
      </c>
      <c r="I434" s="9">
        <v>10315</v>
      </c>
      <c r="J434" s="9">
        <v>62</v>
      </c>
    </row>
    <row r="435" spans="1:10" x14ac:dyDescent="0.35">
      <c r="A435" s="9" t="s">
        <v>12</v>
      </c>
      <c r="B435" s="9" t="s">
        <v>13</v>
      </c>
      <c r="C435" s="9">
        <v>10064120</v>
      </c>
      <c r="D435" s="9" t="s">
        <v>145</v>
      </c>
      <c r="E435" s="9">
        <v>1196</v>
      </c>
      <c r="F435" s="9">
        <v>339986</v>
      </c>
      <c r="G435" s="9">
        <v>1818</v>
      </c>
      <c r="H435" s="9">
        <v>1145</v>
      </c>
      <c r="I435" s="9">
        <v>320278</v>
      </c>
      <c r="J435" s="9">
        <v>1357</v>
      </c>
    </row>
    <row r="436" spans="1:10" x14ac:dyDescent="0.35">
      <c r="A436" s="9" t="s">
        <v>15</v>
      </c>
      <c r="B436" s="9" t="s">
        <v>45</v>
      </c>
      <c r="C436" s="9">
        <v>250000092</v>
      </c>
      <c r="D436" s="9" t="s">
        <v>145</v>
      </c>
      <c r="E436" s="9">
        <v>1100</v>
      </c>
      <c r="F436" s="9">
        <v>239107</v>
      </c>
      <c r="G436" s="9">
        <v>2014</v>
      </c>
      <c r="H436" s="9">
        <v>1007</v>
      </c>
      <c r="I436" s="9">
        <v>222287</v>
      </c>
      <c r="J436" s="9">
        <v>1900</v>
      </c>
    </row>
    <row r="437" spans="1:10" x14ac:dyDescent="0.35">
      <c r="A437" s="9" t="s">
        <v>25</v>
      </c>
      <c r="B437" s="9" t="s">
        <v>39</v>
      </c>
      <c r="C437" s="9">
        <v>90000026</v>
      </c>
      <c r="D437" s="9" t="s">
        <v>145</v>
      </c>
      <c r="E437" s="9">
        <v>188</v>
      </c>
      <c r="F437" s="9">
        <v>57615</v>
      </c>
      <c r="G437" s="9">
        <v>305</v>
      </c>
      <c r="H437" s="9">
        <v>207</v>
      </c>
      <c r="I437" s="9">
        <v>63233</v>
      </c>
      <c r="J437" s="9">
        <v>144</v>
      </c>
    </row>
    <row r="438" spans="1:10" x14ac:dyDescent="0.35">
      <c r="A438" s="9" t="s">
        <v>9</v>
      </c>
      <c r="B438" s="9" t="s">
        <v>10</v>
      </c>
      <c r="C438" s="9">
        <v>270020302</v>
      </c>
      <c r="D438" s="9" t="s">
        <v>145</v>
      </c>
      <c r="E438" s="9">
        <v>607</v>
      </c>
      <c r="F438" s="9">
        <v>153641</v>
      </c>
      <c r="G438" s="9">
        <v>1679</v>
      </c>
      <c r="H438" s="9">
        <v>474</v>
      </c>
      <c r="I438" s="9">
        <v>128802</v>
      </c>
      <c r="J438" s="9">
        <v>1006</v>
      </c>
    </row>
    <row r="439" spans="1:10" x14ac:dyDescent="0.35">
      <c r="A439" s="9" t="s">
        <v>12</v>
      </c>
      <c r="B439" s="9" t="s">
        <v>146</v>
      </c>
      <c r="C439" s="9">
        <v>801400007</v>
      </c>
      <c r="D439" s="9" t="s">
        <v>147</v>
      </c>
      <c r="E439" s="9">
        <v>1330</v>
      </c>
      <c r="F439" s="9">
        <v>20656</v>
      </c>
      <c r="G439" s="9">
        <v>280</v>
      </c>
      <c r="H439" s="9">
        <v>1397</v>
      </c>
      <c r="I439" s="9">
        <v>23902</v>
      </c>
      <c r="J439" s="9">
        <v>247</v>
      </c>
    </row>
    <row r="440" spans="1:10" x14ac:dyDescent="0.35">
      <c r="A440" s="9" t="s">
        <v>5</v>
      </c>
      <c r="B440" s="9" t="s">
        <v>148</v>
      </c>
      <c r="C440" s="9">
        <v>210077412</v>
      </c>
      <c r="D440" s="9" t="s">
        <v>147</v>
      </c>
      <c r="E440" s="9">
        <v>1763</v>
      </c>
      <c r="F440" s="9">
        <v>27915</v>
      </c>
      <c r="G440" s="9">
        <v>530</v>
      </c>
      <c r="H440" s="9">
        <v>1835</v>
      </c>
      <c r="I440" s="9">
        <v>34320</v>
      </c>
      <c r="J440" s="9">
        <v>600</v>
      </c>
    </row>
    <row r="441" spans="1:10" x14ac:dyDescent="0.35">
      <c r="A441" s="9" t="s">
        <v>25</v>
      </c>
      <c r="B441" s="9" t="s">
        <v>49</v>
      </c>
      <c r="C441" s="9">
        <v>320200001</v>
      </c>
      <c r="D441" s="9" t="s">
        <v>147</v>
      </c>
      <c r="E441" s="9">
        <v>2355</v>
      </c>
      <c r="F441" s="9">
        <v>38641</v>
      </c>
      <c r="G441" s="9">
        <v>1014</v>
      </c>
      <c r="H441" s="9">
        <v>1634</v>
      </c>
      <c r="I441" s="9">
        <v>26643</v>
      </c>
      <c r="J441" s="9">
        <v>644</v>
      </c>
    </row>
    <row r="442" spans="1:10" x14ac:dyDescent="0.35">
      <c r="A442" s="9" t="s">
        <v>15</v>
      </c>
      <c r="B442" s="9" t="s">
        <v>99</v>
      </c>
      <c r="C442" s="9">
        <v>360200020</v>
      </c>
      <c r="D442" s="9" t="s">
        <v>147</v>
      </c>
      <c r="E442" s="9">
        <v>500</v>
      </c>
      <c r="F442" s="9">
        <v>8896</v>
      </c>
      <c r="G442" s="9">
        <v>624</v>
      </c>
      <c r="H442" s="9">
        <v>101</v>
      </c>
      <c r="I442" s="9">
        <v>1755</v>
      </c>
      <c r="J442" s="9">
        <v>25</v>
      </c>
    </row>
    <row r="443" spans="1:10" x14ac:dyDescent="0.35">
      <c r="A443" s="9" t="s">
        <v>15</v>
      </c>
      <c r="B443" s="9" t="s">
        <v>51</v>
      </c>
      <c r="C443" s="9">
        <v>360200027</v>
      </c>
      <c r="D443" s="9" t="s">
        <v>147</v>
      </c>
      <c r="E443" s="9">
        <v>249</v>
      </c>
      <c r="F443" s="9">
        <v>4556</v>
      </c>
      <c r="G443" s="9">
        <v>344</v>
      </c>
      <c r="H443" s="9">
        <v>261</v>
      </c>
      <c r="I443" s="9">
        <v>4838</v>
      </c>
      <c r="J443" s="9">
        <v>291</v>
      </c>
    </row>
    <row r="444" spans="1:10" x14ac:dyDescent="0.35">
      <c r="A444" s="9" t="s">
        <v>5</v>
      </c>
      <c r="B444" s="9" t="s">
        <v>149</v>
      </c>
      <c r="C444" s="9">
        <v>440800009</v>
      </c>
      <c r="D444" s="9" t="s">
        <v>147</v>
      </c>
      <c r="E444" s="9">
        <v>1929</v>
      </c>
      <c r="F444" s="9">
        <v>33600</v>
      </c>
      <c r="G444" s="9">
        <v>305</v>
      </c>
      <c r="H444" s="9">
        <v>1919</v>
      </c>
      <c r="I444" s="9">
        <v>49588</v>
      </c>
      <c r="J444" s="9">
        <v>651</v>
      </c>
    </row>
    <row r="445" spans="1:10" x14ac:dyDescent="0.35">
      <c r="A445" s="9" t="s">
        <v>12</v>
      </c>
      <c r="B445" s="9" t="s">
        <v>21</v>
      </c>
      <c r="C445" s="9">
        <v>804435102</v>
      </c>
      <c r="D445" s="9" t="s">
        <v>147</v>
      </c>
      <c r="E445" s="9">
        <v>905</v>
      </c>
      <c r="F445" s="9">
        <v>14701</v>
      </c>
      <c r="G445" s="9">
        <v>194</v>
      </c>
      <c r="H445" s="9">
        <v>950</v>
      </c>
      <c r="I445" s="9">
        <v>16079</v>
      </c>
      <c r="J445" s="9">
        <v>178</v>
      </c>
    </row>
    <row r="446" spans="1:10" x14ac:dyDescent="0.35">
      <c r="A446" s="9" t="s">
        <v>12</v>
      </c>
      <c r="B446" s="9" t="s">
        <v>150</v>
      </c>
      <c r="C446" s="9">
        <v>19177418</v>
      </c>
      <c r="D446" s="9" t="s">
        <v>147</v>
      </c>
      <c r="E446" s="9">
        <v>1029</v>
      </c>
      <c r="F446" s="9">
        <v>16692</v>
      </c>
      <c r="G446" s="9">
        <v>640</v>
      </c>
      <c r="H446" s="9">
        <v>1021</v>
      </c>
      <c r="I446" s="9">
        <v>20050</v>
      </c>
      <c r="J446" s="9">
        <v>441</v>
      </c>
    </row>
    <row r="447" spans="1:10" x14ac:dyDescent="0.35">
      <c r="A447" s="9" t="s">
        <v>5</v>
      </c>
      <c r="B447" s="9" t="s">
        <v>151</v>
      </c>
      <c r="C447" s="9">
        <v>50000031</v>
      </c>
      <c r="D447" s="9" t="s">
        <v>147</v>
      </c>
      <c r="E447" s="9">
        <v>2223</v>
      </c>
      <c r="F447" s="9">
        <v>40489</v>
      </c>
      <c r="G447" s="9">
        <v>994</v>
      </c>
      <c r="H447" s="9">
        <v>2334</v>
      </c>
      <c r="I447" s="9">
        <v>38490</v>
      </c>
      <c r="J447" s="9">
        <v>1155</v>
      </c>
    </row>
    <row r="448" spans="1:10" x14ac:dyDescent="0.35">
      <c r="A448" s="9" t="s">
        <v>15</v>
      </c>
      <c r="B448" s="9" t="s">
        <v>24</v>
      </c>
      <c r="C448" s="9">
        <v>500200052</v>
      </c>
      <c r="D448" s="9" t="s">
        <v>147</v>
      </c>
      <c r="E448" s="9">
        <v>789</v>
      </c>
      <c r="F448" s="9">
        <v>14791</v>
      </c>
      <c r="G448" s="9">
        <v>794</v>
      </c>
      <c r="H448" s="9">
        <v>828</v>
      </c>
      <c r="I448" s="9">
        <v>15539</v>
      </c>
      <c r="J448" s="9">
        <v>850</v>
      </c>
    </row>
    <row r="449" spans="1:10" x14ac:dyDescent="0.35">
      <c r="A449" s="9" t="s">
        <v>25</v>
      </c>
      <c r="B449" s="9" t="s">
        <v>26</v>
      </c>
      <c r="C449" s="9">
        <v>400200024</v>
      </c>
      <c r="D449" s="9" t="s">
        <v>147</v>
      </c>
      <c r="E449" s="9">
        <v>1499</v>
      </c>
      <c r="F449" s="9">
        <v>26024</v>
      </c>
      <c r="G449" s="9">
        <v>1476</v>
      </c>
      <c r="H449" s="9">
        <v>1392.7142857142858</v>
      </c>
      <c r="I449" s="9">
        <v>21980</v>
      </c>
      <c r="J449" s="9">
        <v>652</v>
      </c>
    </row>
    <row r="450" spans="1:10" x14ac:dyDescent="0.35">
      <c r="A450" s="9" t="s">
        <v>12</v>
      </c>
      <c r="B450" s="9" t="s">
        <v>27</v>
      </c>
      <c r="C450" s="9">
        <v>10011804</v>
      </c>
      <c r="D450" s="9" t="s">
        <v>147</v>
      </c>
      <c r="E450" s="9">
        <v>4931</v>
      </c>
      <c r="F450" s="9">
        <v>81062</v>
      </c>
      <c r="G450" s="9">
        <v>12614</v>
      </c>
      <c r="H450" s="9">
        <v>2857</v>
      </c>
      <c r="I450" s="9">
        <v>83483</v>
      </c>
      <c r="J450" s="9">
        <v>10491</v>
      </c>
    </row>
    <row r="451" spans="1:10" x14ac:dyDescent="0.35">
      <c r="A451" s="9" t="s">
        <v>12</v>
      </c>
      <c r="B451" s="9" t="s">
        <v>152</v>
      </c>
      <c r="C451" s="9">
        <v>19177424</v>
      </c>
      <c r="D451" s="9" t="s">
        <v>147</v>
      </c>
      <c r="E451" s="9">
        <v>1430</v>
      </c>
      <c r="F451" s="9">
        <v>27695</v>
      </c>
      <c r="G451" s="9">
        <v>406</v>
      </c>
      <c r="H451" s="9">
        <v>1290</v>
      </c>
      <c r="I451" s="9">
        <v>38414</v>
      </c>
      <c r="J451" s="9">
        <v>558</v>
      </c>
    </row>
    <row r="452" spans="1:10" x14ac:dyDescent="0.35">
      <c r="A452" s="9" t="s">
        <v>9</v>
      </c>
      <c r="B452" s="9" t="s">
        <v>153</v>
      </c>
      <c r="C452" s="9">
        <v>901200012</v>
      </c>
      <c r="D452" s="9" t="s">
        <v>147</v>
      </c>
      <c r="E452" s="9">
        <v>550</v>
      </c>
      <c r="F452" s="9">
        <v>8460</v>
      </c>
      <c r="G452" s="9">
        <v>410</v>
      </c>
      <c r="H452" s="9">
        <v>533</v>
      </c>
      <c r="I452" s="9">
        <v>8232</v>
      </c>
      <c r="J452" s="9">
        <v>319</v>
      </c>
    </row>
    <row r="453" spans="1:10" x14ac:dyDescent="0.35">
      <c r="A453" s="9" t="s">
        <v>15</v>
      </c>
      <c r="B453" s="9" t="s">
        <v>154</v>
      </c>
      <c r="C453" s="9">
        <v>420200032</v>
      </c>
      <c r="D453" s="9" t="s">
        <v>147</v>
      </c>
      <c r="E453" s="9">
        <v>1520</v>
      </c>
      <c r="F453" s="9">
        <v>24244</v>
      </c>
      <c r="G453" s="9">
        <v>770</v>
      </c>
      <c r="H453" s="9">
        <v>1437</v>
      </c>
      <c r="I453" s="9">
        <v>25494</v>
      </c>
      <c r="J453" s="9">
        <v>819</v>
      </c>
    </row>
    <row r="454" spans="1:10" x14ac:dyDescent="0.35">
      <c r="A454" s="9" t="s">
        <v>15</v>
      </c>
      <c r="B454" s="9" t="s">
        <v>52</v>
      </c>
      <c r="C454" s="9">
        <v>420200052</v>
      </c>
      <c r="D454" s="9" t="s">
        <v>147</v>
      </c>
      <c r="E454" s="9">
        <v>3503</v>
      </c>
      <c r="F454" s="9">
        <v>54521</v>
      </c>
      <c r="G454" s="9">
        <v>3905</v>
      </c>
      <c r="H454" s="9">
        <v>3678</v>
      </c>
      <c r="I454" s="9">
        <v>56050</v>
      </c>
      <c r="J454" s="9">
        <v>2566</v>
      </c>
    </row>
    <row r="455" spans="1:10" x14ac:dyDescent="0.35">
      <c r="A455" s="9" t="s">
        <v>5</v>
      </c>
      <c r="B455" s="9" t="s">
        <v>28</v>
      </c>
      <c r="C455" s="9">
        <v>50022601</v>
      </c>
      <c r="D455" s="9" t="s">
        <v>147</v>
      </c>
      <c r="E455" s="9">
        <v>467</v>
      </c>
      <c r="F455" s="9">
        <v>9081</v>
      </c>
      <c r="G455" s="9">
        <v>2473</v>
      </c>
      <c r="H455" s="9">
        <v>490</v>
      </c>
      <c r="I455" s="9">
        <v>8656</v>
      </c>
      <c r="J455" s="9">
        <v>2050</v>
      </c>
    </row>
    <row r="456" spans="1:10" x14ac:dyDescent="0.35">
      <c r="A456" s="9" t="s">
        <v>5</v>
      </c>
      <c r="B456" s="9" t="s">
        <v>6</v>
      </c>
      <c r="C456" s="9">
        <v>50020401</v>
      </c>
      <c r="D456" s="9" t="s">
        <v>147</v>
      </c>
      <c r="E456" s="9">
        <v>5866</v>
      </c>
      <c r="F456" s="9">
        <v>114942</v>
      </c>
      <c r="G456" s="9">
        <v>5620</v>
      </c>
      <c r="H456" s="9">
        <v>5737</v>
      </c>
      <c r="I456" s="9">
        <v>118051</v>
      </c>
      <c r="J456" s="9">
        <v>5960</v>
      </c>
    </row>
    <row r="457" spans="1:10" x14ac:dyDescent="0.35">
      <c r="A457" s="9" t="s">
        <v>25</v>
      </c>
      <c r="B457" s="9" t="s">
        <v>53</v>
      </c>
      <c r="C457" s="9">
        <v>460200036</v>
      </c>
      <c r="D457" s="9" t="s">
        <v>147</v>
      </c>
      <c r="E457" s="9">
        <v>1633</v>
      </c>
      <c r="F457" s="9">
        <v>25999</v>
      </c>
      <c r="G457" s="9">
        <v>1820</v>
      </c>
      <c r="H457" s="9">
        <v>1715</v>
      </c>
      <c r="I457" s="9">
        <v>27952</v>
      </c>
      <c r="J457" s="9">
        <v>1009</v>
      </c>
    </row>
    <row r="458" spans="1:10" x14ac:dyDescent="0.35">
      <c r="A458" s="9" t="s">
        <v>9</v>
      </c>
      <c r="B458" s="9" t="s">
        <v>100</v>
      </c>
      <c r="C458" s="9">
        <v>270065201</v>
      </c>
      <c r="D458" s="9" t="s">
        <v>147</v>
      </c>
      <c r="E458" s="9">
        <v>734</v>
      </c>
      <c r="F458" s="9">
        <v>11694</v>
      </c>
      <c r="G458" s="9">
        <v>290</v>
      </c>
      <c r="H458" s="9">
        <v>771</v>
      </c>
      <c r="I458" s="9">
        <v>12068</v>
      </c>
      <c r="J458" s="9">
        <v>361</v>
      </c>
    </row>
    <row r="459" spans="1:10" x14ac:dyDescent="0.35">
      <c r="A459" s="9" t="s">
        <v>12</v>
      </c>
      <c r="B459" s="9" t="s">
        <v>101</v>
      </c>
      <c r="C459" s="9">
        <v>130066201</v>
      </c>
      <c r="D459" s="9" t="s">
        <v>147</v>
      </c>
      <c r="E459" s="9">
        <v>1519</v>
      </c>
      <c r="F459" s="9">
        <v>35606</v>
      </c>
      <c r="G459" s="9">
        <v>296</v>
      </c>
      <c r="H459" s="9">
        <v>1595</v>
      </c>
      <c r="I459" s="9">
        <v>38385</v>
      </c>
      <c r="J459" s="9">
        <v>283</v>
      </c>
    </row>
    <row r="460" spans="1:10" x14ac:dyDescent="0.35">
      <c r="A460" s="9" t="s">
        <v>12</v>
      </c>
      <c r="B460" s="9" t="s">
        <v>102</v>
      </c>
      <c r="C460" s="9">
        <v>10054114</v>
      </c>
      <c r="D460" s="9" t="s">
        <v>147</v>
      </c>
      <c r="E460" s="9">
        <v>1356</v>
      </c>
      <c r="F460" s="9">
        <v>20822</v>
      </c>
      <c r="G460" s="9">
        <v>538</v>
      </c>
      <c r="H460" s="9">
        <v>1424</v>
      </c>
      <c r="I460" s="9">
        <v>22094</v>
      </c>
      <c r="J460" s="9">
        <v>491</v>
      </c>
    </row>
    <row r="461" spans="1:10" x14ac:dyDescent="0.35">
      <c r="A461" s="9" t="s">
        <v>12</v>
      </c>
      <c r="B461" s="9" t="s">
        <v>30</v>
      </c>
      <c r="C461" s="9">
        <v>10064111</v>
      </c>
      <c r="D461" s="9" t="s">
        <v>147</v>
      </c>
      <c r="E461" s="9">
        <v>3430</v>
      </c>
      <c r="F461" s="9">
        <v>55099</v>
      </c>
      <c r="G461" s="9">
        <v>857</v>
      </c>
      <c r="H461" s="9">
        <v>2841</v>
      </c>
      <c r="I461" s="9">
        <v>46242</v>
      </c>
      <c r="J461" s="9">
        <v>672</v>
      </c>
    </row>
    <row r="462" spans="1:10" x14ac:dyDescent="0.35">
      <c r="A462" s="9" t="s">
        <v>15</v>
      </c>
      <c r="B462" s="9" t="s">
        <v>116</v>
      </c>
      <c r="C462" s="9">
        <v>705500004</v>
      </c>
      <c r="D462" s="9" t="s">
        <v>147</v>
      </c>
      <c r="E462" s="9">
        <v>133</v>
      </c>
      <c r="F462" s="9">
        <v>2023</v>
      </c>
      <c r="G462" s="9">
        <v>96</v>
      </c>
      <c r="H462" s="9">
        <v>140</v>
      </c>
      <c r="I462" s="9">
        <v>2087</v>
      </c>
      <c r="J462" s="9">
        <v>56</v>
      </c>
    </row>
    <row r="463" spans="1:10" x14ac:dyDescent="0.35">
      <c r="A463" s="9" t="s">
        <v>9</v>
      </c>
      <c r="B463" s="9" t="s">
        <v>155</v>
      </c>
      <c r="C463" s="9">
        <v>900200047</v>
      </c>
      <c r="D463" s="9" t="s">
        <v>147</v>
      </c>
      <c r="E463" s="9">
        <v>2441</v>
      </c>
      <c r="F463" s="9">
        <v>46124</v>
      </c>
      <c r="G463" s="9">
        <v>1223</v>
      </c>
      <c r="H463" s="9">
        <v>2500</v>
      </c>
      <c r="I463" s="9">
        <v>51117</v>
      </c>
      <c r="J463" s="9">
        <v>1126</v>
      </c>
    </row>
    <row r="464" spans="1:10" x14ac:dyDescent="0.35">
      <c r="A464" s="9" t="s">
        <v>15</v>
      </c>
      <c r="B464" s="9" t="s">
        <v>156</v>
      </c>
      <c r="C464" s="9">
        <v>250000181</v>
      </c>
      <c r="D464" s="9" t="s">
        <v>147</v>
      </c>
      <c r="E464" s="9">
        <v>982</v>
      </c>
      <c r="F464" s="9">
        <v>15747</v>
      </c>
      <c r="G464" s="9">
        <v>66</v>
      </c>
      <c r="H464" s="9">
        <v>1015</v>
      </c>
      <c r="I464" s="9">
        <v>16373</v>
      </c>
      <c r="J464" s="9">
        <v>38</v>
      </c>
    </row>
    <row r="465" spans="1:10" x14ac:dyDescent="0.35">
      <c r="A465" s="9" t="s">
        <v>5</v>
      </c>
      <c r="B465" s="9" t="s">
        <v>117</v>
      </c>
      <c r="C465" s="9">
        <v>50000017</v>
      </c>
      <c r="D465" s="9" t="s">
        <v>147</v>
      </c>
      <c r="E465" s="9">
        <v>860</v>
      </c>
      <c r="F465" s="9">
        <v>13566</v>
      </c>
      <c r="G465" s="9">
        <v>403</v>
      </c>
      <c r="H465" s="9">
        <v>903</v>
      </c>
      <c r="I465" s="9">
        <v>13978</v>
      </c>
      <c r="J465" s="9">
        <v>411</v>
      </c>
    </row>
    <row r="466" spans="1:10" x14ac:dyDescent="0.35">
      <c r="A466" s="9" t="s">
        <v>12</v>
      </c>
      <c r="B466" s="9" t="s">
        <v>157</v>
      </c>
      <c r="C466" s="9">
        <v>10077486</v>
      </c>
      <c r="D466" s="9" t="s">
        <v>147</v>
      </c>
      <c r="E466" s="9">
        <v>1820</v>
      </c>
      <c r="F466" s="9">
        <v>28343</v>
      </c>
      <c r="G466" s="9">
        <v>180</v>
      </c>
      <c r="H466" s="9">
        <v>1911</v>
      </c>
      <c r="I466" s="9">
        <v>31910</v>
      </c>
      <c r="J466" s="9">
        <v>205</v>
      </c>
    </row>
    <row r="467" spans="1:10" x14ac:dyDescent="0.35">
      <c r="A467" s="9" t="s">
        <v>25</v>
      </c>
      <c r="B467" s="9" t="s">
        <v>158</v>
      </c>
      <c r="C467" s="9">
        <v>460200043</v>
      </c>
      <c r="D467" s="9" t="s">
        <v>147</v>
      </c>
      <c r="E467" s="9">
        <v>939</v>
      </c>
      <c r="F467" s="9">
        <v>15010</v>
      </c>
      <c r="G467" s="9">
        <v>311</v>
      </c>
      <c r="H467" s="9">
        <v>986</v>
      </c>
      <c r="I467" s="9">
        <v>15962</v>
      </c>
      <c r="J467" s="9">
        <v>247</v>
      </c>
    </row>
    <row r="468" spans="1:10" x14ac:dyDescent="0.35">
      <c r="A468" s="9" t="s">
        <v>12</v>
      </c>
      <c r="B468" s="9" t="s">
        <v>103</v>
      </c>
      <c r="C468" s="9">
        <v>801600009</v>
      </c>
      <c r="D468" s="9" t="s">
        <v>147</v>
      </c>
      <c r="E468" s="9">
        <v>1714</v>
      </c>
      <c r="F468" s="9">
        <v>33007</v>
      </c>
      <c r="G468" s="9">
        <v>517</v>
      </c>
      <c r="H468" s="9">
        <v>1800</v>
      </c>
      <c r="I468" s="9">
        <v>32143</v>
      </c>
      <c r="J468" s="9">
        <v>320</v>
      </c>
    </row>
    <row r="469" spans="1:10" x14ac:dyDescent="0.35">
      <c r="A469" s="9" t="s">
        <v>12</v>
      </c>
      <c r="B469" s="9" t="s">
        <v>104</v>
      </c>
      <c r="C469" s="9">
        <v>19367401</v>
      </c>
      <c r="D469" s="9" t="s">
        <v>147</v>
      </c>
      <c r="E469" s="9">
        <v>227</v>
      </c>
      <c r="F469" s="9">
        <v>3385</v>
      </c>
      <c r="G469" s="9">
        <v>27</v>
      </c>
      <c r="H469" s="9">
        <v>238</v>
      </c>
      <c r="I469" s="9">
        <v>3568</v>
      </c>
      <c r="J469" s="9">
        <v>10</v>
      </c>
    </row>
    <row r="470" spans="1:10" x14ac:dyDescent="0.35">
      <c r="A470" s="9" t="s">
        <v>15</v>
      </c>
      <c r="B470" s="9" t="s">
        <v>159</v>
      </c>
      <c r="C470" s="9">
        <v>420200039</v>
      </c>
      <c r="D470" s="9" t="s">
        <v>147</v>
      </c>
      <c r="E470" s="9">
        <v>1840</v>
      </c>
      <c r="F470" s="9">
        <v>30544</v>
      </c>
      <c r="G470" s="9">
        <v>208</v>
      </c>
      <c r="H470" s="9">
        <v>1698</v>
      </c>
      <c r="I470" s="9">
        <v>26873</v>
      </c>
      <c r="J470" s="9">
        <v>193</v>
      </c>
    </row>
    <row r="471" spans="1:10" x14ac:dyDescent="0.35">
      <c r="A471" s="9" t="s">
        <v>25</v>
      </c>
      <c r="B471" s="9" t="s">
        <v>105</v>
      </c>
      <c r="C471" s="9">
        <v>406435102</v>
      </c>
      <c r="D471" s="9" t="s">
        <v>147</v>
      </c>
      <c r="E471" s="9">
        <v>1396</v>
      </c>
      <c r="F471" s="9">
        <v>22281</v>
      </c>
      <c r="G471" s="9">
        <v>669</v>
      </c>
      <c r="H471" s="9">
        <v>1466</v>
      </c>
      <c r="I471" s="9">
        <v>23115</v>
      </c>
      <c r="J471" s="9">
        <v>530</v>
      </c>
    </row>
    <row r="472" spans="1:10" x14ac:dyDescent="0.35">
      <c r="A472" s="9" t="s">
        <v>12</v>
      </c>
      <c r="B472" s="9" t="s">
        <v>118</v>
      </c>
      <c r="C472" s="9">
        <v>10054109</v>
      </c>
      <c r="D472" s="9" t="s">
        <v>147</v>
      </c>
      <c r="E472" s="9">
        <v>816</v>
      </c>
      <c r="F472" s="9">
        <v>12559</v>
      </c>
      <c r="G472" s="9">
        <v>221</v>
      </c>
      <c r="H472" s="9">
        <v>844</v>
      </c>
      <c r="I472" s="9">
        <v>13363</v>
      </c>
      <c r="J472" s="9">
        <v>168</v>
      </c>
    </row>
    <row r="473" spans="1:10" x14ac:dyDescent="0.35">
      <c r="A473" s="9" t="s">
        <v>15</v>
      </c>
      <c r="B473" s="9" t="s">
        <v>161</v>
      </c>
      <c r="C473" s="9">
        <v>660200030</v>
      </c>
      <c r="D473" s="9" t="s">
        <v>147</v>
      </c>
      <c r="E473" s="9">
        <v>1554</v>
      </c>
      <c r="F473" s="9">
        <v>26436</v>
      </c>
      <c r="G473" s="9">
        <v>820</v>
      </c>
      <c r="H473" s="9">
        <v>1551</v>
      </c>
      <c r="I473" s="9">
        <v>29897</v>
      </c>
      <c r="J473" s="9">
        <v>865</v>
      </c>
    </row>
    <row r="474" spans="1:10" x14ac:dyDescent="0.35">
      <c r="A474" s="9" t="s">
        <v>15</v>
      </c>
      <c r="B474" s="9" t="s">
        <v>162</v>
      </c>
      <c r="C474" s="9">
        <v>250000072</v>
      </c>
      <c r="D474" s="9" t="s">
        <v>147</v>
      </c>
      <c r="E474" s="9">
        <v>2361</v>
      </c>
      <c r="F474" s="9">
        <v>40332</v>
      </c>
      <c r="G474" s="9">
        <v>327</v>
      </c>
      <c r="H474" s="9">
        <v>2233</v>
      </c>
      <c r="I474" s="9">
        <v>38275</v>
      </c>
      <c r="J474" s="9">
        <v>357</v>
      </c>
    </row>
    <row r="475" spans="1:10" x14ac:dyDescent="0.35">
      <c r="A475" s="9" t="s">
        <v>9</v>
      </c>
      <c r="B475" s="9" t="s">
        <v>75</v>
      </c>
      <c r="C475" s="9">
        <v>170024104</v>
      </c>
      <c r="D475" s="9" t="s">
        <v>147</v>
      </c>
      <c r="E475" s="9">
        <v>1300</v>
      </c>
      <c r="F475" s="9">
        <v>22286</v>
      </c>
      <c r="G475" s="9">
        <v>866</v>
      </c>
      <c r="H475" s="9">
        <v>1310</v>
      </c>
      <c r="I475" s="9">
        <v>22677</v>
      </c>
      <c r="J475" s="9">
        <v>894</v>
      </c>
    </row>
    <row r="476" spans="1:10" x14ac:dyDescent="0.35">
      <c r="A476" s="9" t="s">
        <v>25</v>
      </c>
      <c r="B476" s="9" t="s">
        <v>56</v>
      </c>
      <c r="C476" s="9">
        <v>90020301</v>
      </c>
      <c r="D476" s="9" t="s">
        <v>147</v>
      </c>
      <c r="E476" s="9">
        <v>3426</v>
      </c>
      <c r="F476" s="9">
        <v>69203</v>
      </c>
      <c r="G476" s="9">
        <v>5444</v>
      </c>
      <c r="H476" s="9">
        <v>2771</v>
      </c>
      <c r="I476" s="9">
        <v>55771</v>
      </c>
      <c r="J476" s="9">
        <v>4728</v>
      </c>
    </row>
    <row r="477" spans="1:10" x14ac:dyDescent="0.35">
      <c r="A477" s="9" t="s">
        <v>25</v>
      </c>
      <c r="B477" s="9" t="s">
        <v>31</v>
      </c>
      <c r="C477" s="9">
        <v>90024101</v>
      </c>
      <c r="D477" s="9" t="s">
        <v>147</v>
      </c>
      <c r="E477" s="9">
        <v>2151</v>
      </c>
      <c r="F477" s="9">
        <v>36223</v>
      </c>
      <c r="G477" s="9">
        <v>1157</v>
      </c>
      <c r="H477" s="9">
        <v>2259</v>
      </c>
      <c r="I477" s="9">
        <v>37269</v>
      </c>
      <c r="J477" s="9">
        <v>1143</v>
      </c>
    </row>
    <row r="478" spans="1:10" x14ac:dyDescent="0.35">
      <c r="A478" s="9" t="s">
        <v>25</v>
      </c>
      <c r="B478" s="9" t="s">
        <v>57</v>
      </c>
      <c r="C478" s="9">
        <v>110000048</v>
      </c>
      <c r="D478" s="9" t="s">
        <v>147</v>
      </c>
      <c r="E478" s="9">
        <v>2148</v>
      </c>
      <c r="F478" s="9">
        <v>34317</v>
      </c>
      <c r="G478" s="9">
        <v>1409</v>
      </c>
      <c r="H478" s="9">
        <v>2250</v>
      </c>
      <c r="I478" s="9">
        <v>35845</v>
      </c>
      <c r="J478" s="9">
        <v>1453</v>
      </c>
    </row>
    <row r="479" spans="1:10" x14ac:dyDescent="0.35">
      <c r="A479" s="9" t="s">
        <v>25</v>
      </c>
      <c r="B479" s="9" t="s">
        <v>160</v>
      </c>
      <c r="C479" s="9">
        <v>90077418</v>
      </c>
      <c r="D479" s="9" t="s">
        <v>147</v>
      </c>
      <c r="E479" s="9">
        <v>600</v>
      </c>
      <c r="F479" s="9">
        <v>10435</v>
      </c>
      <c r="G479" s="9">
        <v>175</v>
      </c>
      <c r="H479" s="9">
        <v>380.4</v>
      </c>
      <c r="I479" s="9">
        <v>5878</v>
      </c>
      <c r="J479" s="9">
        <v>202</v>
      </c>
    </row>
    <row r="480" spans="1:10" x14ac:dyDescent="0.35">
      <c r="A480" s="9" t="s">
        <v>12</v>
      </c>
      <c r="B480" s="9" t="s">
        <v>163</v>
      </c>
      <c r="C480" s="9">
        <v>801000001</v>
      </c>
      <c r="D480" s="9" t="s">
        <v>147</v>
      </c>
      <c r="E480" s="9">
        <v>1063</v>
      </c>
      <c r="F480" s="9">
        <v>16360</v>
      </c>
      <c r="G480" s="9">
        <v>62</v>
      </c>
      <c r="H480" s="9">
        <v>1074</v>
      </c>
      <c r="I480" s="9">
        <v>22519</v>
      </c>
      <c r="J480" s="9">
        <v>105</v>
      </c>
    </row>
    <row r="481" spans="1:10" x14ac:dyDescent="0.35">
      <c r="A481" s="9" t="s">
        <v>12</v>
      </c>
      <c r="B481" s="9" t="s">
        <v>164</v>
      </c>
      <c r="C481" s="9">
        <v>10077485</v>
      </c>
      <c r="D481" s="9" t="s">
        <v>147</v>
      </c>
      <c r="E481" s="9">
        <v>1680</v>
      </c>
      <c r="F481" s="9">
        <v>26519</v>
      </c>
      <c r="G481" s="9">
        <v>133</v>
      </c>
      <c r="H481" s="9">
        <v>1479</v>
      </c>
      <c r="I481" s="9">
        <v>26260</v>
      </c>
      <c r="J481" s="9">
        <v>84</v>
      </c>
    </row>
    <row r="482" spans="1:10" x14ac:dyDescent="0.35">
      <c r="A482" s="9" t="s">
        <v>12</v>
      </c>
      <c r="B482" s="9" t="s">
        <v>58</v>
      </c>
      <c r="C482" s="9">
        <v>130020302</v>
      </c>
      <c r="D482" s="9" t="s">
        <v>147</v>
      </c>
      <c r="E482" s="9">
        <v>901</v>
      </c>
      <c r="F482" s="9">
        <v>16040</v>
      </c>
      <c r="G482" s="9">
        <v>602</v>
      </c>
      <c r="H482" s="9">
        <v>946</v>
      </c>
      <c r="I482" s="9">
        <v>16674</v>
      </c>
      <c r="J482" s="9">
        <v>381</v>
      </c>
    </row>
    <row r="483" spans="1:10" x14ac:dyDescent="0.35">
      <c r="A483" s="9" t="s">
        <v>12</v>
      </c>
      <c r="B483" s="9" t="s">
        <v>84</v>
      </c>
      <c r="C483" s="9">
        <v>130024102</v>
      </c>
      <c r="D483" s="9" t="s">
        <v>147</v>
      </c>
      <c r="E483" s="9">
        <v>2719</v>
      </c>
      <c r="F483" s="9">
        <v>43682</v>
      </c>
      <c r="G483" s="9">
        <v>1035</v>
      </c>
      <c r="H483" s="9">
        <v>2855</v>
      </c>
      <c r="I483" s="9">
        <v>45094</v>
      </c>
      <c r="J483" s="9">
        <v>1260</v>
      </c>
    </row>
    <row r="484" spans="1:10" x14ac:dyDescent="0.35">
      <c r="A484" s="9" t="s">
        <v>5</v>
      </c>
      <c r="B484" s="9" t="s">
        <v>119</v>
      </c>
      <c r="C484" s="9">
        <v>681000002</v>
      </c>
      <c r="D484" s="9" t="s">
        <v>147</v>
      </c>
      <c r="E484" s="9">
        <v>115</v>
      </c>
      <c r="F484" s="9">
        <v>1875</v>
      </c>
      <c r="G484" s="9">
        <v>106</v>
      </c>
      <c r="H484" s="9">
        <v>77</v>
      </c>
      <c r="I484" s="9">
        <v>1284</v>
      </c>
      <c r="J484" s="9">
        <v>84</v>
      </c>
    </row>
    <row r="485" spans="1:10" x14ac:dyDescent="0.35">
      <c r="A485" s="9" t="s">
        <v>5</v>
      </c>
      <c r="B485" s="9" t="s">
        <v>389</v>
      </c>
      <c r="C485" s="9">
        <v>601000001</v>
      </c>
      <c r="D485" s="9" t="s">
        <v>147</v>
      </c>
      <c r="E485" s="9">
        <v>800</v>
      </c>
      <c r="F485" s="9">
        <v>14399</v>
      </c>
      <c r="G485" s="9">
        <v>830</v>
      </c>
      <c r="H485" s="9">
        <v>814</v>
      </c>
      <c r="I485" s="9">
        <v>15054</v>
      </c>
      <c r="J485" s="9">
        <v>807</v>
      </c>
    </row>
    <row r="486" spans="1:10" x14ac:dyDescent="0.35">
      <c r="A486" s="9" t="s">
        <v>5</v>
      </c>
      <c r="B486" s="9" t="s">
        <v>59</v>
      </c>
      <c r="C486" s="9">
        <v>600200001</v>
      </c>
      <c r="D486" s="9" t="s">
        <v>147</v>
      </c>
      <c r="E486" s="9">
        <v>2034</v>
      </c>
      <c r="F486" s="9">
        <v>49046</v>
      </c>
      <c r="G486" s="9">
        <v>2132</v>
      </c>
      <c r="H486" s="9">
        <v>2136</v>
      </c>
      <c r="I486" s="9">
        <v>52860</v>
      </c>
      <c r="J486" s="9">
        <v>2365</v>
      </c>
    </row>
    <row r="487" spans="1:10" x14ac:dyDescent="0.35">
      <c r="A487" s="9" t="s">
        <v>9</v>
      </c>
      <c r="B487" s="9" t="s">
        <v>165</v>
      </c>
      <c r="C487" s="9">
        <v>620200037</v>
      </c>
      <c r="D487" s="9" t="s">
        <v>147</v>
      </c>
      <c r="E487" s="9">
        <v>2400</v>
      </c>
      <c r="F487" s="9">
        <v>42016</v>
      </c>
      <c r="G487" s="9">
        <v>1298</v>
      </c>
      <c r="H487" s="9">
        <v>2471</v>
      </c>
      <c r="I487" s="9">
        <v>43509</v>
      </c>
      <c r="J487" s="9">
        <v>878</v>
      </c>
    </row>
    <row r="488" spans="1:10" x14ac:dyDescent="0.35">
      <c r="A488" s="9" t="s">
        <v>9</v>
      </c>
      <c r="B488" s="9" t="s">
        <v>60</v>
      </c>
      <c r="C488" s="9">
        <v>620200038</v>
      </c>
      <c r="D488" s="9" t="s">
        <v>147</v>
      </c>
      <c r="E488" s="9">
        <v>1608</v>
      </c>
      <c r="F488" s="9">
        <v>25536</v>
      </c>
      <c r="G488" s="9">
        <v>2455</v>
      </c>
      <c r="H488" s="9">
        <v>1688</v>
      </c>
      <c r="I488" s="9">
        <v>26929</v>
      </c>
      <c r="J488" s="9">
        <v>1977</v>
      </c>
    </row>
    <row r="489" spans="1:10" x14ac:dyDescent="0.35">
      <c r="A489" s="9" t="s">
        <v>12</v>
      </c>
      <c r="B489" s="9" t="s">
        <v>166</v>
      </c>
      <c r="C489" s="9">
        <v>800800015</v>
      </c>
      <c r="D489" s="9" t="s">
        <v>147</v>
      </c>
      <c r="E489" s="9">
        <v>657</v>
      </c>
      <c r="F489" s="9">
        <v>10859</v>
      </c>
      <c r="G489" s="9">
        <v>93</v>
      </c>
      <c r="H489" s="9">
        <v>1345</v>
      </c>
      <c r="I489" s="9">
        <v>8686</v>
      </c>
      <c r="J489" s="9">
        <v>346</v>
      </c>
    </row>
    <row r="490" spans="1:10" x14ac:dyDescent="0.35">
      <c r="A490" s="9" t="s">
        <v>9</v>
      </c>
      <c r="B490" s="9" t="s">
        <v>167</v>
      </c>
      <c r="C490" s="9">
        <v>880200089</v>
      </c>
      <c r="D490" s="9" t="s">
        <v>147</v>
      </c>
      <c r="E490" s="9">
        <v>1335</v>
      </c>
      <c r="F490" s="9">
        <v>20773</v>
      </c>
      <c r="G490" s="9">
        <v>489</v>
      </c>
      <c r="H490" s="9">
        <v>1402</v>
      </c>
      <c r="I490" s="9">
        <v>21649</v>
      </c>
      <c r="J490" s="9">
        <v>458</v>
      </c>
    </row>
    <row r="491" spans="1:10" x14ac:dyDescent="0.35">
      <c r="A491" s="9" t="s">
        <v>12</v>
      </c>
      <c r="B491" s="9" t="s">
        <v>168</v>
      </c>
      <c r="C491" s="9">
        <v>10000873</v>
      </c>
      <c r="D491" s="9" t="s">
        <v>147</v>
      </c>
      <c r="E491" s="9">
        <v>2034</v>
      </c>
      <c r="F491" s="9">
        <v>32458</v>
      </c>
      <c r="G491" s="9">
        <v>894</v>
      </c>
      <c r="H491" s="9">
        <v>2136</v>
      </c>
      <c r="I491" s="9">
        <v>33813</v>
      </c>
      <c r="J491" s="9">
        <v>825</v>
      </c>
    </row>
    <row r="492" spans="1:10" x14ac:dyDescent="0.35">
      <c r="A492" s="9" t="s">
        <v>12</v>
      </c>
      <c r="B492" s="9" t="s">
        <v>61</v>
      </c>
      <c r="C492" s="9">
        <v>10040307</v>
      </c>
      <c r="D492" s="9" t="s">
        <v>147</v>
      </c>
      <c r="E492" s="9">
        <v>3611</v>
      </c>
      <c r="F492" s="9">
        <v>64126</v>
      </c>
      <c r="G492" s="9">
        <v>1488</v>
      </c>
      <c r="H492" s="9">
        <v>3792</v>
      </c>
      <c r="I492" s="9">
        <v>74617</v>
      </c>
      <c r="J492" s="9">
        <v>1528</v>
      </c>
    </row>
    <row r="493" spans="1:10" x14ac:dyDescent="0.35">
      <c r="A493" s="9" t="s">
        <v>5</v>
      </c>
      <c r="B493" s="9" t="s">
        <v>169</v>
      </c>
      <c r="C493" s="9">
        <v>50000034</v>
      </c>
      <c r="D493" s="9" t="s">
        <v>147</v>
      </c>
      <c r="E493" s="9">
        <v>601</v>
      </c>
      <c r="F493" s="9">
        <v>9499</v>
      </c>
      <c r="G493" s="9">
        <v>200</v>
      </c>
      <c r="H493" s="9">
        <v>631</v>
      </c>
      <c r="I493" s="9">
        <v>10023</v>
      </c>
      <c r="J493" s="9">
        <v>209</v>
      </c>
    </row>
    <row r="494" spans="1:10" x14ac:dyDescent="0.35">
      <c r="A494" s="9" t="s">
        <v>5</v>
      </c>
      <c r="B494" s="9" t="s">
        <v>170</v>
      </c>
      <c r="C494" s="9">
        <v>760200003</v>
      </c>
      <c r="D494" s="9" t="s">
        <v>147</v>
      </c>
      <c r="E494" s="9">
        <v>794</v>
      </c>
      <c r="F494" s="9">
        <v>12989</v>
      </c>
      <c r="G494" s="9">
        <v>205</v>
      </c>
      <c r="H494" s="9">
        <v>834</v>
      </c>
      <c r="I494" s="9">
        <v>13623</v>
      </c>
      <c r="J494" s="9">
        <v>170</v>
      </c>
    </row>
    <row r="495" spans="1:10" x14ac:dyDescent="0.35">
      <c r="A495" s="9" t="s">
        <v>9</v>
      </c>
      <c r="B495" s="9" t="s">
        <v>42</v>
      </c>
      <c r="C495" s="9">
        <v>170020401</v>
      </c>
      <c r="D495" s="9" t="s">
        <v>147</v>
      </c>
      <c r="E495" s="9">
        <v>3106</v>
      </c>
      <c r="F495" s="9">
        <v>60466</v>
      </c>
      <c r="G495" s="9">
        <v>2831</v>
      </c>
      <c r="H495" s="9">
        <v>2753</v>
      </c>
      <c r="I495" s="9">
        <v>55736</v>
      </c>
      <c r="J495" s="9">
        <v>2262</v>
      </c>
    </row>
    <row r="496" spans="1:10" x14ac:dyDescent="0.35">
      <c r="A496" s="9" t="s">
        <v>5</v>
      </c>
      <c r="B496" s="9" t="s">
        <v>120</v>
      </c>
      <c r="C496" s="9">
        <v>761200001</v>
      </c>
      <c r="D496" s="9" t="s">
        <v>147</v>
      </c>
      <c r="E496" s="9">
        <v>645</v>
      </c>
      <c r="F496" s="9">
        <v>10638</v>
      </c>
      <c r="G496" s="9">
        <v>406</v>
      </c>
      <c r="H496" s="9">
        <v>604</v>
      </c>
      <c r="I496" s="9">
        <v>10228</v>
      </c>
      <c r="J496" s="9">
        <v>399</v>
      </c>
    </row>
    <row r="497" spans="1:10" x14ac:dyDescent="0.35">
      <c r="A497" s="9" t="s">
        <v>9</v>
      </c>
      <c r="B497" s="9" t="s">
        <v>171</v>
      </c>
      <c r="C497" s="9">
        <v>641000009</v>
      </c>
      <c r="D497" s="9" t="s">
        <v>147</v>
      </c>
      <c r="E497" s="9">
        <v>494</v>
      </c>
      <c r="F497" s="9">
        <v>8671</v>
      </c>
      <c r="G497" s="9">
        <v>570</v>
      </c>
      <c r="H497" s="9">
        <v>519</v>
      </c>
      <c r="I497" s="9">
        <v>9799</v>
      </c>
      <c r="J497" s="9">
        <v>553</v>
      </c>
    </row>
    <row r="498" spans="1:10" x14ac:dyDescent="0.35">
      <c r="A498" s="9" t="s">
        <v>15</v>
      </c>
      <c r="B498" s="9" t="s">
        <v>172</v>
      </c>
      <c r="C498" s="9">
        <v>701400002</v>
      </c>
      <c r="D498" s="9" t="s">
        <v>147</v>
      </c>
      <c r="E498" s="9">
        <v>127</v>
      </c>
      <c r="F498" s="9">
        <v>1909</v>
      </c>
      <c r="G498" s="9">
        <v>80</v>
      </c>
      <c r="H498" s="9">
        <v>93</v>
      </c>
      <c r="I498" s="9">
        <v>1417</v>
      </c>
      <c r="J498" s="9">
        <v>59</v>
      </c>
    </row>
    <row r="499" spans="1:10" x14ac:dyDescent="0.35">
      <c r="A499" s="9" t="s">
        <v>5</v>
      </c>
      <c r="B499" s="9" t="s">
        <v>64</v>
      </c>
      <c r="C499" s="9">
        <v>680200030</v>
      </c>
      <c r="D499" s="9" t="s">
        <v>147</v>
      </c>
      <c r="E499" s="9">
        <v>2300</v>
      </c>
      <c r="F499" s="9">
        <v>46125</v>
      </c>
      <c r="G499" s="9">
        <v>1129</v>
      </c>
      <c r="H499" s="9">
        <v>1377</v>
      </c>
      <c r="I499" s="9">
        <v>41386</v>
      </c>
      <c r="J499" s="9">
        <v>903</v>
      </c>
    </row>
    <row r="500" spans="1:10" x14ac:dyDescent="0.35">
      <c r="A500" s="9" t="s">
        <v>15</v>
      </c>
      <c r="B500" s="9" t="s">
        <v>16</v>
      </c>
      <c r="C500" s="9">
        <v>700200041</v>
      </c>
      <c r="D500" s="9" t="s">
        <v>147</v>
      </c>
      <c r="E500" s="9">
        <v>3291</v>
      </c>
      <c r="F500" s="9">
        <v>54333</v>
      </c>
      <c r="G500" s="9">
        <v>2141</v>
      </c>
      <c r="H500" s="9">
        <v>3456</v>
      </c>
      <c r="I500" s="9">
        <v>57147</v>
      </c>
      <c r="J500" s="9">
        <v>1767</v>
      </c>
    </row>
    <row r="501" spans="1:10" x14ac:dyDescent="0.35">
      <c r="A501" s="9" t="s">
        <v>15</v>
      </c>
      <c r="B501" s="9" t="s">
        <v>173</v>
      </c>
      <c r="C501" s="9">
        <v>500200037</v>
      </c>
      <c r="D501" s="9" t="s">
        <v>147</v>
      </c>
      <c r="E501" s="9">
        <v>2926</v>
      </c>
      <c r="F501" s="9">
        <v>44837</v>
      </c>
      <c r="G501" s="9">
        <v>1040</v>
      </c>
      <c r="H501" s="9">
        <v>3072</v>
      </c>
      <c r="I501" s="9">
        <v>46997</v>
      </c>
      <c r="J501" s="9">
        <v>975</v>
      </c>
    </row>
    <row r="502" spans="1:10" x14ac:dyDescent="0.35">
      <c r="A502" s="9" t="s">
        <v>9</v>
      </c>
      <c r="B502" s="9" t="s">
        <v>174</v>
      </c>
      <c r="C502" s="9">
        <v>270077409</v>
      </c>
      <c r="D502" s="9" t="s">
        <v>147</v>
      </c>
      <c r="E502" s="9">
        <v>712</v>
      </c>
      <c r="F502" s="9">
        <v>11522</v>
      </c>
      <c r="G502" s="9">
        <v>448</v>
      </c>
      <c r="H502" s="9">
        <v>674</v>
      </c>
      <c r="I502" s="9">
        <v>10646</v>
      </c>
      <c r="J502" s="9">
        <v>193</v>
      </c>
    </row>
    <row r="503" spans="1:10" x14ac:dyDescent="0.35">
      <c r="A503" s="9" t="s">
        <v>12</v>
      </c>
      <c r="B503" s="9" t="s">
        <v>88</v>
      </c>
      <c r="C503" s="9">
        <v>10000995</v>
      </c>
      <c r="D503" s="9" t="s">
        <v>147</v>
      </c>
      <c r="E503" s="9">
        <v>1163</v>
      </c>
      <c r="F503" s="9">
        <v>19559</v>
      </c>
      <c r="G503" s="9">
        <v>254</v>
      </c>
      <c r="H503" s="9">
        <v>165</v>
      </c>
      <c r="I503" s="9">
        <v>2799</v>
      </c>
      <c r="J503" s="9">
        <v>20</v>
      </c>
    </row>
    <row r="504" spans="1:10" x14ac:dyDescent="0.35">
      <c r="A504" s="9" t="s">
        <v>25</v>
      </c>
      <c r="B504" s="9" t="s">
        <v>175</v>
      </c>
      <c r="C504" s="9">
        <v>460200027</v>
      </c>
      <c r="D504" s="9" t="s">
        <v>147</v>
      </c>
      <c r="E504" s="9">
        <v>1118</v>
      </c>
      <c r="F504" s="9">
        <v>18422</v>
      </c>
      <c r="G504" s="9">
        <v>1385</v>
      </c>
      <c r="H504" s="9">
        <v>1015</v>
      </c>
      <c r="I504" s="9">
        <v>16742</v>
      </c>
      <c r="J504" s="9">
        <v>1222</v>
      </c>
    </row>
    <row r="505" spans="1:10" x14ac:dyDescent="0.35">
      <c r="A505" s="9" t="s">
        <v>12</v>
      </c>
      <c r="B505" s="9" t="s">
        <v>122</v>
      </c>
      <c r="C505" s="9">
        <v>10064103</v>
      </c>
      <c r="D505" s="9" t="s">
        <v>147</v>
      </c>
      <c r="E505" s="9">
        <v>2487</v>
      </c>
      <c r="F505" s="9">
        <v>40276</v>
      </c>
      <c r="G505" s="9">
        <v>622</v>
      </c>
      <c r="H505" s="9">
        <v>2611</v>
      </c>
      <c r="I505" s="9">
        <v>42204</v>
      </c>
      <c r="J505" s="9">
        <v>458</v>
      </c>
    </row>
    <row r="506" spans="1:10" x14ac:dyDescent="0.35">
      <c r="A506" s="9" t="s">
        <v>15</v>
      </c>
      <c r="B506" s="9" t="s">
        <v>176</v>
      </c>
      <c r="C506" s="9">
        <v>660200029</v>
      </c>
      <c r="D506" s="9" t="s">
        <v>147</v>
      </c>
      <c r="E506" s="9">
        <v>1689</v>
      </c>
      <c r="F506" s="9">
        <v>28931</v>
      </c>
      <c r="G506" s="9">
        <v>222</v>
      </c>
      <c r="H506" s="9">
        <v>1677</v>
      </c>
      <c r="I506" s="9">
        <v>29154</v>
      </c>
      <c r="J506" s="9">
        <v>185</v>
      </c>
    </row>
    <row r="507" spans="1:10" x14ac:dyDescent="0.35">
      <c r="A507" s="9" t="s">
        <v>15</v>
      </c>
      <c r="B507" s="9" t="s">
        <v>177</v>
      </c>
      <c r="C507" s="9">
        <v>250000073</v>
      </c>
      <c r="D507" s="9" t="s">
        <v>147</v>
      </c>
      <c r="E507" s="9">
        <v>999</v>
      </c>
      <c r="F507" s="9">
        <v>16539</v>
      </c>
      <c r="G507" s="9">
        <v>357</v>
      </c>
      <c r="H507" s="9">
        <v>1045</v>
      </c>
      <c r="I507" s="9">
        <v>26151</v>
      </c>
      <c r="J507" s="9">
        <v>504</v>
      </c>
    </row>
    <row r="508" spans="1:10" x14ac:dyDescent="0.35">
      <c r="A508" s="9" t="s">
        <v>12</v>
      </c>
      <c r="B508" s="9" t="s">
        <v>123</v>
      </c>
      <c r="C508" s="9">
        <v>130013001</v>
      </c>
      <c r="D508" s="9" t="s">
        <v>147</v>
      </c>
      <c r="E508" s="9">
        <v>67</v>
      </c>
      <c r="F508" s="9">
        <v>1079</v>
      </c>
      <c r="G508" s="9">
        <v>22</v>
      </c>
      <c r="H508" s="9">
        <v>66</v>
      </c>
      <c r="I508" s="9">
        <v>1113</v>
      </c>
      <c r="J508" s="9">
        <v>21</v>
      </c>
    </row>
    <row r="509" spans="1:10" x14ac:dyDescent="0.35">
      <c r="A509" s="9" t="s">
        <v>25</v>
      </c>
      <c r="B509" s="9" t="s">
        <v>32</v>
      </c>
      <c r="C509" s="9">
        <v>740200008</v>
      </c>
      <c r="D509" s="9" t="s">
        <v>147</v>
      </c>
      <c r="E509" s="9">
        <v>3923</v>
      </c>
      <c r="F509" s="9">
        <v>64733</v>
      </c>
      <c r="G509" s="9">
        <v>1416</v>
      </c>
      <c r="H509" s="9">
        <v>4119</v>
      </c>
      <c r="I509" s="9">
        <v>68651</v>
      </c>
      <c r="J509" s="9">
        <v>1621</v>
      </c>
    </row>
    <row r="510" spans="1:10" x14ac:dyDescent="0.35">
      <c r="A510" s="9" t="s">
        <v>12</v>
      </c>
      <c r="B510" s="9" t="s">
        <v>89</v>
      </c>
      <c r="C510" s="9">
        <v>801000013</v>
      </c>
      <c r="D510" s="9" t="s">
        <v>147</v>
      </c>
      <c r="E510" s="9">
        <v>700</v>
      </c>
      <c r="F510" s="9">
        <v>12480</v>
      </c>
      <c r="G510" s="9">
        <v>447</v>
      </c>
      <c r="H510" s="9">
        <v>447</v>
      </c>
      <c r="I510" s="9">
        <v>7223</v>
      </c>
      <c r="J510" s="9">
        <v>232</v>
      </c>
    </row>
    <row r="511" spans="1:10" x14ac:dyDescent="0.35">
      <c r="A511" s="9" t="s">
        <v>12</v>
      </c>
      <c r="B511" s="9" t="s">
        <v>33</v>
      </c>
      <c r="C511" s="9">
        <v>10011803</v>
      </c>
      <c r="D511" s="9" t="s">
        <v>147</v>
      </c>
      <c r="E511" s="9">
        <v>2500</v>
      </c>
      <c r="F511" s="9">
        <v>50098</v>
      </c>
      <c r="G511" s="9">
        <v>3130</v>
      </c>
      <c r="H511" s="9">
        <v>2625</v>
      </c>
      <c r="I511" s="9">
        <v>58736</v>
      </c>
      <c r="J511" s="9">
        <v>2656</v>
      </c>
    </row>
    <row r="512" spans="1:10" x14ac:dyDescent="0.35">
      <c r="A512" s="9" t="s">
        <v>15</v>
      </c>
      <c r="B512" s="9" t="s">
        <v>179</v>
      </c>
      <c r="C512" s="9">
        <v>961000004</v>
      </c>
      <c r="D512" s="9" t="s">
        <v>147</v>
      </c>
      <c r="E512" s="9">
        <v>166</v>
      </c>
      <c r="F512" s="9">
        <v>2590</v>
      </c>
      <c r="G512" s="9">
        <v>76</v>
      </c>
      <c r="H512" s="9">
        <v>174</v>
      </c>
      <c r="I512" s="9">
        <v>2798</v>
      </c>
      <c r="J512" s="9">
        <v>54</v>
      </c>
    </row>
    <row r="513" spans="1:10" x14ac:dyDescent="0.35">
      <c r="A513" s="9" t="s">
        <v>5</v>
      </c>
      <c r="B513" s="9" t="s">
        <v>65</v>
      </c>
      <c r="C513" s="9">
        <v>760200002</v>
      </c>
      <c r="D513" s="9" t="s">
        <v>147</v>
      </c>
      <c r="E513" s="9">
        <v>2045</v>
      </c>
      <c r="F513" s="9">
        <v>34889</v>
      </c>
      <c r="G513" s="9">
        <v>1195</v>
      </c>
      <c r="H513" s="9">
        <v>1911</v>
      </c>
      <c r="I513" s="9">
        <v>35801</v>
      </c>
      <c r="J513" s="9">
        <v>1126</v>
      </c>
    </row>
    <row r="514" spans="1:10" x14ac:dyDescent="0.35">
      <c r="A514" s="9" t="s">
        <v>9</v>
      </c>
      <c r="B514" s="9" t="s">
        <v>66</v>
      </c>
      <c r="C514" s="9">
        <v>641600001</v>
      </c>
      <c r="D514" s="9" t="s">
        <v>147</v>
      </c>
      <c r="E514" s="9">
        <v>1394</v>
      </c>
      <c r="F514" s="9">
        <v>22641</v>
      </c>
      <c r="G514" s="9">
        <v>2128</v>
      </c>
      <c r="H514" s="9">
        <v>1464</v>
      </c>
      <c r="I514" s="9">
        <v>23787</v>
      </c>
      <c r="J514" s="9">
        <v>1729</v>
      </c>
    </row>
    <row r="515" spans="1:10" x14ac:dyDescent="0.35">
      <c r="A515" s="9" t="s">
        <v>5</v>
      </c>
      <c r="B515" s="9" t="s">
        <v>109</v>
      </c>
      <c r="C515" s="9">
        <v>50064009</v>
      </c>
      <c r="D515" s="9" t="s">
        <v>147</v>
      </c>
      <c r="E515" s="9">
        <v>2199</v>
      </c>
      <c r="F515" s="9">
        <v>34097</v>
      </c>
      <c r="G515" s="9">
        <v>807</v>
      </c>
      <c r="H515" s="9">
        <v>2309</v>
      </c>
      <c r="I515" s="9">
        <v>40152</v>
      </c>
      <c r="J515" s="9">
        <v>1039</v>
      </c>
    </row>
    <row r="516" spans="1:10" x14ac:dyDescent="0.35">
      <c r="A516" s="9" t="s">
        <v>15</v>
      </c>
      <c r="B516" s="9" t="s">
        <v>180</v>
      </c>
      <c r="C516" s="9">
        <v>250000071</v>
      </c>
      <c r="D516" s="9" t="s">
        <v>147</v>
      </c>
      <c r="E516" s="9">
        <v>1510</v>
      </c>
      <c r="F516" s="9">
        <v>24950</v>
      </c>
      <c r="G516" s="9">
        <v>316</v>
      </c>
      <c r="H516" s="9">
        <v>1547</v>
      </c>
      <c r="I516" s="9">
        <v>29236</v>
      </c>
      <c r="J516" s="9">
        <v>403</v>
      </c>
    </row>
    <row r="517" spans="1:10" x14ac:dyDescent="0.35">
      <c r="A517" s="9" t="s">
        <v>9</v>
      </c>
      <c r="B517" s="9" t="s">
        <v>181</v>
      </c>
      <c r="C517" s="9">
        <v>270077412</v>
      </c>
      <c r="D517" s="9" t="s">
        <v>147</v>
      </c>
      <c r="E517" s="9">
        <v>111</v>
      </c>
      <c r="F517" s="9">
        <v>1810</v>
      </c>
      <c r="G517" s="9">
        <v>3</v>
      </c>
      <c r="H517" s="9">
        <v>117</v>
      </c>
      <c r="I517" s="9">
        <v>1922</v>
      </c>
      <c r="J517" s="9">
        <v>3</v>
      </c>
    </row>
    <row r="518" spans="1:10" x14ac:dyDescent="0.35">
      <c r="A518" s="9" t="s">
        <v>5</v>
      </c>
      <c r="B518" s="9" t="s">
        <v>182</v>
      </c>
      <c r="C518" s="9">
        <v>210077423</v>
      </c>
      <c r="D518" s="9" t="s">
        <v>147</v>
      </c>
      <c r="E518" s="9">
        <v>2705</v>
      </c>
      <c r="F518" s="9">
        <v>45030</v>
      </c>
      <c r="G518" s="9">
        <v>1302</v>
      </c>
      <c r="H518" s="9">
        <v>2315</v>
      </c>
      <c r="I518" s="9">
        <v>40071</v>
      </c>
      <c r="J518" s="9">
        <v>1088</v>
      </c>
    </row>
    <row r="519" spans="1:10" x14ac:dyDescent="0.35">
      <c r="A519" s="9" t="s">
        <v>9</v>
      </c>
      <c r="B519" s="9" t="s">
        <v>183</v>
      </c>
      <c r="C519" s="9">
        <v>270000002</v>
      </c>
      <c r="D519" s="9" t="s">
        <v>147</v>
      </c>
      <c r="E519" s="9">
        <v>764</v>
      </c>
      <c r="F519" s="9">
        <v>13266</v>
      </c>
      <c r="G519" s="9">
        <v>408</v>
      </c>
      <c r="H519" s="9">
        <v>762</v>
      </c>
      <c r="I519" s="9">
        <v>13485</v>
      </c>
      <c r="J519" s="9">
        <v>311</v>
      </c>
    </row>
    <row r="520" spans="1:10" x14ac:dyDescent="0.35">
      <c r="A520" s="9" t="s">
        <v>5</v>
      </c>
      <c r="B520" s="9" t="s">
        <v>67</v>
      </c>
      <c r="C520" s="9">
        <v>210020301</v>
      </c>
      <c r="D520" s="9" t="s">
        <v>147</v>
      </c>
      <c r="E520" s="9">
        <v>342</v>
      </c>
      <c r="F520" s="9">
        <v>6169</v>
      </c>
      <c r="G520" s="9">
        <v>621</v>
      </c>
      <c r="H520" s="9">
        <v>359</v>
      </c>
      <c r="I520" s="9">
        <v>8328</v>
      </c>
      <c r="J520" s="9">
        <v>549</v>
      </c>
    </row>
    <row r="521" spans="1:10" x14ac:dyDescent="0.35">
      <c r="A521" s="9" t="s">
        <v>12</v>
      </c>
      <c r="B521" s="9" t="s">
        <v>43</v>
      </c>
      <c r="C521" s="9">
        <v>10020301</v>
      </c>
      <c r="D521" s="9" t="s">
        <v>147</v>
      </c>
      <c r="E521" s="9">
        <v>5956</v>
      </c>
      <c r="F521" s="9">
        <v>95082</v>
      </c>
      <c r="G521" s="9">
        <v>1295</v>
      </c>
      <c r="H521" s="9">
        <v>6254</v>
      </c>
      <c r="I521" s="9">
        <v>109034</v>
      </c>
      <c r="J521" s="9">
        <v>1520</v>
      </c>
    </row>
    <row r="522" spans="1:10" x14ac:dyDescent="0.35">
      <c r="A522" s="9" t="s">
        <v>12</v>
      </c>
      <c r="B522" s="9" t="s">
        <v>34</v>
      </c>
      <c r="C522" s="9">
        <v>10000234</v>
      </c>
      <c r="D522" s="9" t="s">
        <v>147</v>
      </c>
      <c r="E522" s="9">
        <v>5248</v>
      </c>
      <c r="F522" s="9">
        <v>171540</v>
      </c>
      <c r="G522" s="9">
        <v>5028</v>
      </c>
      <c r="H522" s="9">
        <v>3848</v>
      </c>
      <c r="I522" s="9">
        <v>145873</v>
      </c>
      <c r="J522" s="9">
        <v>3920</v>
      </c>
    </row>
    <row r="523" spans="1:10" x14ac:dyDescent="0.35">
      <c r="A523" s="9" t="s">
        <v>12</v>
      </c>
      <c r="B523" s="9" t="s">
        <v>184</v>
      </c>
      <c r="C523" s="9">
        <v>10021301</v>
      </c>
      <c r="D523" s="9" t="s">
        <v>147</v>
      </c>
      <c r="E523" s="9">
        <v>4</v>
      </c>
      <c r="F523" s="9">
        <v>72</v>
      </c>
      <c r="G523" s="9">
        <v>2503</v>
      </c>
      <c r="H523" s="9">
        <v>4</v>
      </c>
      <c r="I523" s="9">
        <v>71</v>
      </c>
      <c r="J523" s="9">
        <v>571</v>
      </c>
    </row>
    <row r="524" spans="1:10" x14ac:dyDescent="0.35">
      <c r="A524" s="9" t="s">
        <v>12</v>
      </c>
      <c r="B524" s="9" t="s">
        <v>35</v>
      </c>
      <c r="C524" s="9">
        <v>10001535</v>
      </c>
      <c r="D524" s="9" t="s">
        <v>147</v>
      </c>
      <c r="E524" s="9">
        <v>13351</v>
      </c>
      <c r="F524" s="9">
        <v>221194</v>
      </c>
      <c r="G524" s="9">
        <v>5316</v>
      </c>
      <c r="H524" s="9">
        <v>13018</v>
      </c>
      <c r="I524" s="9">
        <v>223259</v>
      </c>
      <c r="J524" s="9">
        <v>4792</v>
      </c>
    </row>
    <row r="525" spans="1:10" x14ac:dyDescent="0.35">
      <c r="A525" s="9" t="s">
        <v>12</v>
      </c>
      <c r="B525" s="9" t="s">
        <v>110</v>
      </c>
      <c r="C525" s="9">
        <v>801200001</v>
      </c>
      <c r="D525" s="9" t="s">
        <v>147</v>
      </c>
      <c r="E525" s="9">
        <v>2301</v>
      </c>
      <c r="F525" s="9">
        <v>38570</v>
      </c>
      <c r="G525" s="9">
        <v>724</v>
      </c>
      <c r="H525" s="9">
        <v>2314</v>
      </c>
      <c r="I525" s="9">
        <v>39062</v>
      </c>
      <c r="J525" s="9">
        <v>601</v>
      </c>
    </row>
    <row r="526" spans="1:10" x14ac:dyDescent="0.35">
      <c r="A526" s="9" t="s">
        <v>9</v>
      </c>
      <c r="B526" s="9" t="s">
        <v>68</v>
      </c>
      <c r="C526" s="9">
        <v>840200047</v>
      </c>
      <c r="D526" s="9" t="s">
        <v>147</v>
      </c>
      <c r="E526" s="9">
        <v>1512</v>
      </c>
      <c r="F526" s="9">
        <v>25098</v>
      </c>
      <c r="G526" s="9">
        <v>1049</v>
      </c>
      <c r="H526" s="9">
        <v>1586</v>
      </c>
      <c r="I526" s="9">
        <v>26278</v>
      </c>
      <c r="J526" s="9">
        <v>865</v>
      </c>
    </row>
    <row r="527" spans="1:10" x14ac:dyDescent="0.35">
      <c r="A527" s="9" t="s">
        <v>15</v>
      </c>
      <c r="B527" s="9" t="s">
        <v>185</v>
      </c>
      <c r="C527" s="9">
        <v>700800009</v>
      </c>
      <c r="D527" s="9" t="s">
        <v>147</v>
      </c>
      <c r="E527" s="9">
        <v>919</v>
      </c>
      <c r="F527" s="9">
        <v>15631</v>
      </c>
      <c r="G527" s="9">
        <v>154</v>
      </c>
      <c r="H527" s="9">
        <v>965</v>
      </c>
      <c r="I527" s="9">
        <v>15441</v>
      </c>
      <c r="J527" s="9">
        <v>230</v>
      </c>
    </row>
    <row r="528" spans="1:10" x14ac:dyDescent="0.35">
      <c r="A528" s="9" t="s">
        <v>12</v>
      </c>
      <c r="B528" s="9" t="s">
        <v>91</v>
      </c>
      <c r="C528" s="9">
        <v>130064003</v>
      </c>
      <c r="D528" s="9" t="s">
        <v>147</v>
      </c>
      <c r="E528" s="9">
        <v>6</v>
      </c>
      <c r="F528" s="9">
        <v>111</v>
      </c>
      <c r="G528" s="9">
        <v>5</v>
      </c>
      <c r="H528" s="9">
        <v>3</v>
      </c>
      <c r="I528" s="9">
        <v>44</v>
      </c>
      <c r="J528" s="9">
        <v>0</v>
      </c>
    </row>
    <row r="529" spans="1:10" x14ac:dyDescent="0.35">
      <c r="A529" s="9" t="s">
        <v>15</v>
      </c>
      <c r="B529" s="9" t="s">
        <v>111</v>
      </c>
      <c r="C529" s="9">
        <v>941600020</v>
      </c>
      <c r="D529" s="9" t="s">
        <v>147</v>
      </c>
      <c r="E529" s="9">
        <v>2387</v>
      </c>
      <c r="F529" s="9">
        <v>40835</v>
      </c>
      <c r="G529" s="9">
        <v>956</v>
      </c>
      <c r="H529" s="9">
        <v>2506</v>
      </c>
      <c r="I529" s="9">
        <v>40623</v>
      </c>
      <c r="J529" s="9">
        <v>974</v>
      </c>
    </row>
    <row r="530" spans="1:10" x14ac:dyDescent="0.35">
      <c r="A530" s="9" t="s">
        <v>15</v>
      </c>
      <c r="B530" s="9" t="s">
        <v>186</v>
      </c>
      <c r="C530" s="9">
        <v>250000180</v>
      </c>
      <c r="D530" s="9" t="s">
        <v>147</v>
      </c>
      <c r="E530" s="9">
        <v>1949</v>
      </c>
      <c r="F530" s="9">
        <v>33708</v>
      </c>
      <c r="G530" s="9">
        <v>264</v>
      </c>
      <c r="H530" s="9">
        <v>2046</v>
      </c>
      <c r="I530" s="9">
        <v>35651</v>
      </c>
      <c r="J530" s="9">
        <v>327</v>
      </c>
    </row>
    <row r="531" spans="1:10" x14ac:dyDescent="0.35">
      <c r="A531" s="9" t="s">
        <v>12</v>
      </c>
      <c r="B531" s="9" t="s">
        <v>187</v>
      </c>
      <c r="C531" s="9">
        <v>19477430</v>
      </c>
      <c r="D531" s="9" t="s">
        <v>147</v>
      </c>
      <c r="E531" s="9">
        <v>1735</v>
      </c>
      <c r="F531" s="9">
        <v>29225</v>
      </c>
      <c r="G531" s="9">
        <v>392</v>
      </c>
      <c r="H531" s="9">
        <v>1822</v>
      </c>
      <c r="I531" s="9">
        <v>31585</v>
      </c>
      <c r="J531" s="9">
        <v>269</v>
      </c>
    </row>
    <row r="532" spans="1:10" x14ac:dyDescent="0.35">
      <c r="A532" s="9" t="s">
        <v>12</v>
      </c>
      <c r="B532" s="9" t="s">
        <v>188</v>
      </c>
      <c r="C532" s="9">
        <v>801600026</v>
      </c>
      <c r="D532" s="9" t="s">
        <v>147</v>
      </c>
      <c r="E532" s="9">
        <v>2292</v>
      </c>
      <c r="F532" s="9">
        <v>34175</v>
      </c>
      <c r="G532" s="9">
        <v>229</v>
      </c>
      <c r="H532" s="9">
        <v>2407</v>
      </c>
      <c r="I532" s="9">
        <v>34854</v>
      </c>
      <c r="J532" s="9">
        <v>147</v>
      </c>
    </row>
    <row r="533" spans="1:10" x14ac:dyDescent="0.35">
      <c r="A533" s="9" t="s">
        <v>5</v>
      </c>
      <c r="B533" s="9" t="s">
        <v>189</v>
      </c>
      <c r="C533" s="9">
        <v>50000040</v>
      </c>
      <c r="D533" s="9" t="s">
        <v>147</v>
      </c>
      <c r="E533" s="9">
        <v>1586</v>
      </c>
      <c r="F533" s="9">
        <v>27386</v>
      </c>
      <c r="G533" s="9">
        <v>750</v>
      </c>
      <c r="H533" s="9">
        <v>1644</v>
      </c>
      <c r="I533" s="9">
        <v>28404</v>
      </c>
      <c r="J533" s="9">
        <v>672</v>
      </c>
    </row>
    <row r="534" spans="1:10" x14ac:dyDescent="0.35">
      <c r="A534" s="9" t="s">
        <v>12</v>
      </c>
      <c r="B534" s="9" t="s">
        <v>190</v>
      </c>
      <c r="C534" s="9">
        <v>19377447</v>
      </c>
      <c r="D534" s="9" t="s">
        <v>147</v>
      </c>
      <c r="E534" s="9">
        <v>664</v>
      </c>
      <c r="F534" s="9">
        <v>11171</v>
      </c>
      <c r="G534" s="9">
        <v>363</v>
      </c>
      <c r="H534" s="9">
        <v>614</v>
      </c>
      <c r="I534" s="9">
        <v>10378</v>
      </c>
      <c r="J534" s="9">
        <v>470</v>
      </c>
    </row>
    <row r="535" spans="1:10" x14ac:dyDescent="0.35">
      <c r="A535" s="9" t="s">
        <v>15</v>
      </c>
      <c r="B535" s="9" t="s">
        <v>191</v>
      </c>
      <c r="C535" s="9">
        <v>250000039</v>
      </c>
      <c r="D535" s="9" t="s">
        <v>147</v>
      </c>
      <c r="E535" s="9">
        <v>368</v>
      </c>
      <c r="F535" s="9">
        <v>5816</v>
      </c>
      <c r="G535" s="9">
        <v>35</v>
      </c>
      <c r="H535" s="9">
        <v>386</v>
      </c>
      <c r="I535" s="9">
        <v>5952</v>
      </c>
      <c r="J535" s="9">
        <v>54</v>
      </c>
    </row>
    <row r="536" spans="1:10" x14ac:dyDescent="0.35">
      <c r="A536" s="9" t="s">
        <v>9</v>
      </c>
      <c r="B536" s="9" t="s">
        <v>69</v>
      </c>
      <c r="C536" s="9">
        <v>880200016</v>
      </c>
      <c r="D536" s="9" t="s">
        <v>147</v>
      </c>
      <c r="E536" s="9">
        <v>1326</v>
      </c>
      <c r="F536" s="9">
        <v>22236</v>
      </c>
      <c r="G536" s="9">
        <v>489</v>
      </c>
      <c r="H536" s="9">
        <v>988</v>
      </c>
      <c r="I536" s="9">
        <v>27360</v>
      </c>
      <c r="J536" s="9">
        <v>445</v>
      </c>
    </row>
    <row r="537" spans="1:10" x14ac:dyDescent="0.35">
      <c r="A537" s="9" t="s">
        <v>12</v>
      </c>
      <c r="B537" s="9" t="s">
        <v>192</v>
      </c>
      <c r="C537" s="9">
        <v>10065214</v>
      </c>
      <c r="D537" s="9" t="s">
        <v>147</v>
      </c>
      <c r="E537" s="9">
        <v>342</v>
      </c>
      <c r="F537" s="9">
        <v>5784</v>
      </c>
      <c r="G537" s="9">
        <v>62</v>
      </c>
      <c r="H537" s="9">
        <v>359</v>
      </c>
      <c r="I537" s="9">
        <v>5994</v>
      </c>
      <c r="J537" s="9">
        <v>74</v>
      </c>
    </row>
    <row r="538" spans="1:10" x14ac:dyDescent="0.35">
      <c r="A538" s="9" t="s">
        <v>15</v>
      </c>
      <c r="B538" s="9" t="s">
        <v>36</v>
      </c>
      <c r="C538" s="9">
        <v>250000087</v>
      </c>
      <c r="D538" s="9" t="s">
        <v>147</v>
      </c>
      <c r="E538" s="9">
        <v>486</v>
      </c>
      <c r="F538" s="9">
        <v>7746</v>
      </c>
      <c r="G538" s="9">
        <v>227</v>
      </c>
      <c r="H538" s="9">
        <v>499</v>
      </c>
      <c r="I538" s="9">
        <v>8948</v>
      </c>
      <c r="J538" s="9">
        <v>227</v>
      </c>
    </row>
    <row r="539" spans="1:10" x14ac:dyDescent="0.35">
      <c r="A539" s="9" t="s">
        <v>25</v>
      </c>
      <c r="B539" s="9" t="s">
        <v>193</v>
      </c>
      <c r="C539" s="9">
        <v>90000115</v>
      </c>
      <c r="D539" s="9" t="s">
        <v>147</v>
      </c>
      <c r="E539" s="9">
        <v>1367</v>
      </c>
      <c r="F539" s="9">
        <v>22339</v>
      </c>
      <c r="G539" s="9">
        <v>518</v>
      </c>
      <c r="H539" s="9">
        <v>1435</v>
      </c>
      <c r="I539" s="9">
        <v>24160</v>
      </c>
      <c r="J539" s="9">
        <v>358</v>
      </c>
    </row>
    <row r="540" spans="1:10" x14ac:dyDescent="0.35">
      <c r="A540" s="9" t="s">
        <v>15</v>
      </c>
      <c r="B540" s="9" t="s">
        <v>194</v>
      </c>
      <c r="C540" s="9">
        <v>701800002</v>
      </c>
      <c r="D540" s="9" t="s">
        <v>147</v>
      </c>
      <c r="E540" s="9">
        <v>522</v>
      </c>
      <c r="F540" s="9">
        <v>8867</v>
      </c>
      <c r="G540" s="9">
        <v>211</v>
      </c>
      <c r="H540" s="9">
        <v>548</v>
      </c>
      <c r="I540" s="9">
        <v>10084</v>
      </c>
      <c r="J540" s="9">
        <v>276</v>
      </c>
    </row>
    <row r="541" spans="1:10" x14ac:dyDescent="0.35">
      <c r="A541" s="9" t="s">
        <v>9</v>
      </c>
      <c r="B541" s="9" t="s">
        <v>94</v>
      </c>
      <c r="C541" s="9">
        <v>170024101</v>
      </c>
      <c r="D541" s="9" t="s">
        <v>147</v>
      </c>
      <c r="E541" s="9">
        <v>1098</v>
      </c>
      <c r="F541" s="9">
        <v>18874</v>
      </c>
      <c r="G541" s="9">
        <v>372</v>
      </c>
      <c r="H541" s="9">
        <v>1153</v>
      </c>
      <c r="I541" s="9">
        <v>19838</v>
      </c>
      <c r="J541" s="9">
        <v>371</v>
      </c>
    </row>
    <row r="542" spans="1:10" x14ac:dyDescent="0.35">
      <c r="A542" s="9" t="s">
        <v>9</v>
      </c>
      <c r="B542" s="9" t="s">
        <v>37</v>
      </c>
      <c r="C542" s="9">
        <v>270024101</v>
      </c>
      <c r="D542" s="9" t="s">
        <v>147</v>
      </c>
      <c r="E542" s="9">
        <v>988</v>
      </c>
      <c r="F542" s="9">
        <v>15238</v>
      </c>
      <c r="G542" s="9">
        <v>333</v>
      </c>
      <c r="H542" s="9">
        <v>790</v>
      </c>
      <c r="I542" s="9">
        <v>17564</v>
      </c>
      <c r="J542" s="9">
        <v>378</v>
      </c>
    </row>
    <row r="543" spans="1:10" x14ac:dyDescent="0.35">
      <c r="A543" s="9" t="s">
        <v>12</v>
      </c>
      <c r="B543" s="9" t="s">
        <v>79</v>
      </c>
      <c r="C543" s="9">
        <v>10064114</v>
      </c>
      <c r="D543" s="9" t="s">
        <v>147</v>
      </c>
      <c r="E543" s="9">
        <v>2099</v>
      </c>
      <c r="F543" s="9">
        <v>34389</v>
      </c>
      <c r="G543" s="9">
        <v>690</v>
      </c>
      <c r="H543" s="9">
        <v>2196</v>
      </c>
      <c r="I543" s="9">
        <v>41559</v>
      </c>
      <c r="J543" s="9">
        <v>781</v>
      </c>
    </row>
    <row r="544" spans="1:10" x14ac:dyDescent="0.35">
      <c r="A544" s="9" t="s">
        <v>12</v>
      </c>
      <c r="B544" s="9" t="s">
        <v>13</v>
      </c>
      <c r="C544" s="9">
        <v>10064120</v>
      </c>
      <c r="D544" s="9" t="s">
        <v>147</v>
      </c>
      <c r="E544" s="9">
        <v>26328</v>
      </c>
      <c r="F544" s="9">
        <v>440601</v>
      </c>
      <c r="G544" s="9">
        <v>11036</v>
      </c>
      <c r="H544" s="9">
        <v>27644</v>
      </c>
      <c r="I544" s="9">
        <v>496193</v>
      </c>
      <c r="J544" s="9">
        <v>10446</v>
      </c>
    </row>
    <row r="545" spans="1:10" x14ac:dyDescent="0.35">
      <c r="A545" s="9" t="s">
        <v>5</v>
      </c>
      <c r="B545" s="9" t="s">
        <v>126</v>
      </c>
      <c r="C545" s="9">
        <v>781800005</v>
      </c>
      <c r="D545" s="9" t="s">
        <v>147</v>
      </c>
      <c r="E545" s="9">
        <v>772</v>
      </c>
      <c r="F545" s="9">
        <v>12649</v>
      </c>
      <c r="G545" s="9">
        <v>499</v>
      </c>
      <c r="H545" s="9">
        <v>799</v>
      </c>
      <c r="I545" s="9">
        <v>15090</v>
      </c>
      <c r="J545" s="9">
        <v>454</v>
      </c>
    </row>
    <row r="546" spans="1:10" x14ac:dyDescent="0.35">
      <c r="A546" s="9" t="s">
        <v>15</v>
      </c>
      <c r="B546" s="9" t="s">
        <v>45</v>
      </c>
      <c r="C546" s="9">
        <v>250000092</v>
      </c>
      <c r="D546" s="9" t="s">
        <v>147</v>
      </c>
      <c r="E546" s="9">
        <v>1180</v>
      </c>
      <c r="F546" s="9">
        <v>19226</v>
      </c>
      <c r="G546" s="9">
        <v>1337</v>
      </c>
      <c r="H546" s="9">
        <v>1239</v>
      </c>
      <c r="I546" s="9">
        <v>22045</v>
      </c>
      <c r="J546" s="9">
        <v>2140</v>
      </c>
    </row>
    <row r="547" spans="1:10" x14ac:dyDescent="0.35">
      <c r="A547" s="9" t="s">
        <v>15</v>
      </c>
      <c r="B547" s="9" t="s">
        <v>195</v>
      </c>
      <c r="C547" s="9">
        <v>250000106</v>
      </c>
      <c r="D547" s="9" t="s">
        <v>147</v>
      </c>
      <c r="E547" s="9">
        <v>2215</v>
      </c>
      <c r="F547" s="9">
        <v>97517</v>
      </c>
      <c r="G547" s="9">
        <v>408</v>
      </c>
      <c r="H547" s="9">
        <v>1307</v>
      </c>
      <c r="I547" s="9">
        <v>126417</v>
      </c>
      <c r="J547" s="9">
        <v>437</v>
      </c>
    </row>
    <row r="548" spans="1:10" x14ac:dyDescent="0.35">
      <c r="A548" s="9" t="s">
        <v>25</v>
      </c>
      <c r="B548" s="9" t="s">
        <v>39</v>
      </c>
      <c r="C548" s="9">
        <v>90000026</v>
      </c>
      <c r="D548" s="9" t="s">
        <v>147</v>
      </c>
      <c r="E548" s="9">
        <v>1841</v>
      </c>
      <c r="F548" s="9">
        <v>29967</v>
      </c>
      <c r="G548" s="9">
        <v>1619</v>
      </c>
      <c r="H548" s="9">
        <v>1458</v>
      </c>
      <c r="I548" s="9">
        <v>24267</v>
      </c>
      <c r="J548" s="9">
        <v>1092</v>
      </c>
    </row>
    <row r="549" spans="1:10" x14ac:dyDescent="0.35">
      <c r="A549" s="9" t="s">
        <v>9</v>
      </c>
      <c r="B549" s="9" t="s">
        <v>10</v>
      </c>
      <c r="C549" s="9">
        <v>270020302</v>
      </c>
      <c r="D549" s="9" t="s">
        <v>147</v>
      </c>
      <c r="E549" s="9">
        <v>307</v>
      </c>
      <c r="F549" s="9">
        <v>4882</v>
      </c>
      <c r="G549" s="9">
        <v>453</v>
      </c>
      <c r="H549" s="9">
        <v>322</v>
      </c>
      <c r="I549" s="9">
        <v>5037</v>
      </c>
      <c r="J549" s="9">
        <v>931</v>
      </c>
    </row>
    <row r="550" spans="1:10" x14ac:dyDescent="0.35">
      <c r="A550" s="9" t="s">
        <v>25</v>
      </c>
      <c r="B550" s="9" t="s">
        <v>196</v>
      </c>
      <c r="C550" s="9">
        <v>90000062</v>
      </c>
      <c r="D550" s="9" t="s">
        <v>147</v>
      </c>
      <c r="E550" s="9">
        <v>3602</v>
      </c>
      <c r="F550" s="9">
        <v>66020</v>
      </c>
      <c r="G550" s="9">
        <v>1364</v>
      </c>
      <c r="H550" s="9">
        <v>3374</v>
      </c>
      <c r="I550" s="9">
        <v>87746</v>
      </c>
      <c r="J550" s="9">
        <v>1491</v>
      </c>
    </row>
    <row r="551" spans="1:10" x14ac:dyDescent="0.35">
      <c r="A551" s="9" t="s">
        <v>5</v>
      </c>
      <c r="B551" s="9" t="s">
        <v>197</v>
      </c>
      <c r="C551" s="9">
        <v>210077424</v>
      </c>
      <c r="D551" s="9" t="s">
        <v>147</v>
      </c>
      <c r="E551" s="9">
        <v>993</v>
      </c>
      <c r="F551" s="9">
        <v>16104</v>
      </c>
      <c r="G551" s="9">
        <v>168</v>
      </c>
      <c r="H551" s="9">
        <v>1017</v>
      </c>
      <c r="I551" s="9">
        <v>16705</v>
      </c>
      <c r="J551" s="9">
        <v>172</v>
      </c>
    </row>
    <row r="552" spans="1:10" x14ac:dyDescent="0.35">
      <c r="A552" s="9" t="s">
        <v>12</v>
      </c>
      <c r="B552" s="9" t="s">
        <v>198</v>
      </c>
      <c r="C552" s="9">
        <v>10000114</v>
      </c>
      <c r="D552" s="9" t="s">
        <v>147</v>
      </c>
      <c r="E552" s="9">
        <v>2944</v>
      </c>
      <c r="F552" s="9">
        <v>45096</v>
      </c>
      <c r="G552" s="9">
        <v>321</v>
      </c>
      <c r="H552" s="9">
        <v>3091</v>
      </c>
      <c r="I552" s="9">
        <v>47277</v>
      </c>
      <c r="J552" s="9">
        <v>257</v>
      </c>
    </row>
    <row r="553" spans="1:10" x14ac:dyDescent="0.35">
      <c r="A553" s="9" t="s">
        <v>15</v>
      </c>
      <c r="B553" s="9" t="s">
        <v>51</v>
      </c>
      <c r="C553" s="9">
        <v>360200027</v>
      </c>
      <c r="D553" s="9" t="s">
        <v>199</v>
      </c>
      <c r="E553" s="9">
        <v>29</v>
      </c>
      <c r="F553" s="9">
        <v>2673</v>
      </c>
      <c r="G553" s="9">
        <v>46</v>
      </c>
      <c r="H553" s="9">
        <v>32</v>
      </c>
      <c r="I553" s="9">
        <v>2959</v>
      </c>
      <c r="J553" s="9">
        <v>23</v>
      </c>
    </row>
    <row r="554" spans="1:10" x14ac:dyDescent="0.35">
      <c r="A554" s="9" t="s">
        <v>12</v>
      </c>
      <c r="B554" s="9" t="s">
        <v>21</v>
      </c>
      <c r="C554" s="9">
        <v>804435102</v>
      </c>
      <c r="D554" s="9" t="s">
        <v>199</v>
      </c>
      <c r="E554" s="9">
        <v>200</v>
      </c>
      <c r="F554" s="9">
        <v>204787</v>
      </c>
      <c r="G554" s="9">
        <v>38</v>
      </c>
      <c r="H554" s="9">
        <v>220</v>
      </c>
      <c r="I554" s="9">
        <v>229157</v>
      </c>
      <c r="J554" s="9">
        <v>34</v>
      </c>
    </row>
    <row r="555" spans="1:10" x14ac:dyDescent="0.35">
      <c r="A555" s="9" t="s">
        <v>15</v>
      </c>
      <c r="B555" s="9" t="s">
        <v>24</v>
      </c>
      <c r="C555" s="9">
        <v>500200052</v>
      </c>
      <c r="D555" s="9" t="s">
        <v>199</v>
      </c>
      <c r="E555" s="9">
        <v>28</v>
      </c>
      <c r="F555" s="9">
        <v>2673</v>
      </c>
      <c r="G555" s="9">
        <v>79</v>
      </c>
      <c r="H555" s="9">
        <v>31</v>
      </c>
      <c r="I555" s="9">
        <v>3427</v>
      </c>
      <c r="J555" s="9">
        <v>85</v>
      </c>
    </row>
    <row r="556" spans="1:10" x14ac:dyDescent="0.35">
      <c r="A556" s="9" t="s">
        <v>25</v>
      </c>
      <c r="B556" s="9" t="s">
        <v>26</v>
      </c>
      <c r="C556" s="9">
        <v>400200024</v>
      </c>
      <c r="D556" s="9" t="s">
        <v>199</v>
      </c>
      <c r="E556" s="9">
        <v>32</v>
      </c>
      <c r="F556" s="9">
        <v>5177</v>
      </c>
      <c r="G556" s="9">
        <v>47</v>
      </c>
      <c r="H556" s="9">
        <v>32</v>
      </c>
      <c r="I556" s="9">
        <v>15332</v>
      </c>
      <c r="J556" s="9">
        <v>30</v>
      </c>
    </row>
    <row r="557" spans="1:10" x14ac:dyDescent="0.35">
      <c r="A557" s="9" t="s">
        <v>15</v>
      </c>
      <c r="B557" s="9" t="s">
        <v>52</v>
      </c>
      <c r="C557" s="9">
        <v>420200052</v>
      </c>
      <c r="D557" s="9" t="s">
        <v>199</v>
      </c>
      <c r="E557" s="9">
        <v>532</v>
      </c>
      <c r="F557" s="9">
        <v>188193</v>
      </c>
      <c r="G557" s="9">
        <v>587</v>
      </c>
      <c r="H557" s="9">
        <v>585</v>
      </c>
      <c r="I557" s="9">
        <v>211075</v>
      </c>
      <c r="J557" s="9">
        <v>581</v>
      </c>
    </row>
    <row r="558" spans="1:10" x14ac:dyDescent="0.35">
      <c r="A558" s="9" t="s">
        <v>5</v>
      </c>
      <c r="B558" s="9" t="s">
        <v>6</v>
      </c>
      <c r="C558" s="9">
        <v>50020401</v>
      </c>
      <c r="D558" s="9" t="s">
        <v>199</v>
      </c>
      <c r="E558" s="9">
        <v>321</v>
      </c>
      <c r="F558" s="9">
        <v>56248</v>
      </c>
      <c r="G558" s="9">
        <v>378</v>
      </c>
      <c r="H558" s="9">
        <v>353</v>
      </c>
      <c r="I558" s="9">
        <v>87158</v>
      </c>
      <c r="J558" s="9">
        <v>446</v>
      </c>
    </row>
    <row r="559" spans="1:10" x14ac:dyDescent="0.35">
      <c r="A559" s="9" t="s">
        <v>25</v>
      </c>
      <c r="B559" s="9" t="s">
        <v>53</v>
      </c>
      <c r="C559" s="9">
        <v>460200036</v>
      </c>
      <c r="D559" s="9" t="s">
        <v>199</v>
      </c>
      <c r="E559" s="9">
        <v>120</v>
      </c>
      <c r="F559" s="9">
        <v>15548</v>
      </c>
      <c r="G559" s="9">
        <v>411</v>
      </c>
      <c r="H559" s="9">
        <v>105</v>
      </c>
      <c r="I559" s="9">
        <v>15089</v>
      </c>
      <c r="J559" s="9">
        <v>280</v>
      </c>
    </row>
    <row r="560" spans="1:10" x14ac:dyDescent="0.35">
      <c r="A560" s="9" t="s">
        <v>12</v>
      </c>
      <c r="B560" s="9" t="s">
        <v>101</v>
      </c>
      <c r="C560" s="9">
        <v>130066201</v>
      </c>
      <c r="D560" s="9" t="s">
        <v>199</v>
      </c>
      <c r="E560" s="9">
        <v>256</v>
      </c>
      <c r="F560" s="9">
        <v>57392</v>
      </c>
      <c r="G560" s="9">
        <v>1127</v>
      </c>
      <c r="H560" s="9">
        <v>224</v>
      </c>
      <c r="I560" s="9">
        <v>49911</v>
      </c>
      <c r="J560" s="9">
        <v>590</v>
      </c>
    </row>
    <row r="561" spans="1:10" x14ac:dyDescent="0.35">
      <c r="A561" s="9" t="s">
        <v>12</v>
      </c>
      <c r="B561" s="9" t="s">
        <v>30</v>
      </c>
      <c r="C561" s="9">
        <v>10064111</v>
      </c>
      <c r="D561" s="9" t="s">
        <v>199</v>
      </c>
      <c r="E561" s="9">
        <v>137</v>
      </c>
      <c r="F561" s="9">
        <v>13690</v>
      </c>
      <c r="G561" s="9">
        <v>16</v>
      </c>
      <c r="H561" s="9">
        <v>91</v>
      </c>
      <c r="I561" s="9">
        <v>5951</v>
      </c>
      <c r="J561" s="9">
        <v>0</v>
      </c>
    </row>
    <row r="562" spans="1:10" x14ac:dyDescent="0.35">
      <c r="A562" s="9" t="s">
        <v>12</v>
      </c>
      <c r="B562" s="9" t="s">
        <v>103</v>
      </c>
      <c r="C562" s="9">
        <v>801600009</v>
      </c>
      <c r="D562" s="9" t="s">
        <v>199</v>
      </c>
      <c r="E562" s="9">
        <v>70</v>
      </c>
      <c r="F562" s="9">
        <v>10709</v>
      </c>
      <c r="G562" s="9">
        <v>12</v>
      </c>
      <c r="H562" s="9">
        <v>77</v>
      </c>
      <c r="I562" s="9">
        <v>12218</v>
      </c>
      <c r="J562" s="9">
        <v>0</v>
      </c>
    </row>
    <row r="563" spans="1:10" x14ac:dyDescent="0.35">
      <c r="A563" s="9" t="s">
        <v>25</v>
      </c>
      <c r="B563" s="9" t="s">
        <v>56</v>
      </c>
      <c r="C563" s="9">
        <v>90020301</v>
      </c>
      <c r="D563" s="9" t="s">
        <v>199</v>
      </c>
      <c r="E563" s="9">
        <v>188</v>
      </c>
      <c r="F563" s="9">
        <v>35945</v>
      </c>
      <c r="G563" s="9">
        <v>388</v>
      </c>
      <c r="H563" s="9">
        <v>207</v>
      </c>
      <c r="I563" s="9">
        <v>36833</v>
      </c>
      <c r="J563" s="9">
        <v>485</v>
      </c>
    </row>
    <row r="564" spans="1:10" x14ac:dyDescent="0.35">
      <c r="A564" s="9" t="s">
        <v>25</v>
      </c>
      <c r="B564" s="9" t="s">
        <v>57</v>
      </c>
      <c r="C564" s="9">
        <v>110000048</v>
      </c>
      <c r="D564" s="9" t="s">
        <v>199</v>
      </c>
      <c r="E564" s="9">
        <v>49</v>
      </c>
      <c r="F564" s="9">
        <v>27071</v>
      </c>
      <c r="G564" s="9">
        <v>100</v>
      </c>
      <c r="H564" s="9">
        <v>59</v>
      </c>
      <c r="I564" s="9">
        <v>25451</v>
      </c>
      <c r="J564" s="9">
        <v>42</v>
      </c>
    </row>
    <row r="565" spans="1:10" x14ac:dyDescent="0.35">
      <c r="A565" s="9" t="s">
        <v>12</v>
      </c>
      <c r="B565" s="9" t="s">
        <v>58</v>
      </c>
      <c r="C565" s="9">
        <v>130020302</v>
      </c>
      <c r="D565" s="9" t="s">
        <v>199</v>
      </c>
      <c r="E565" s="9">
        <v>107</v>
      </c>
      <c r="F565" s="9">
        <v>37413</v>
      </c>
      <c r="G565" s="9">
        <v>110</v>
      </c>
      <c r="H565" s="9">
        <v>118</v>
      </c>
      <c r="I565" s="9">
        <v>33977</v>
      </c>
      <c r="J565" s="9">
        <v>84</v>
      </c>
    </row>
    <row r="566" spans="1:10" x14ac:dyDescent="0.35">
      <c r="A566" s="9" t="s">
        <v>5</v>
      </c>
      <c r="B566" s="9" t="s">
        <v>59</v>
      </c>
      <c r="C566" s="9">
        <v>600200001</v>
      </c>
      <c r="D566" s="9" t="s">
        <v>199</v>
      </c>
      <c r="E566" s="9">
        <v>45</v>
      </c>
      <c r="F566" s="9">
        <v>4355</v>
      </c>
      <c r="G566" s="9">
        <v>64</v>
      </c>
      <c r="H566" s="9">
        <v>50</v>
      </c>
      <c r="I566" s="9">
        <v>4735</v>
      </c>
      <c r="J566" s="9">
        <v>69</v>
      </c>
    </row>
    <row r="567" spans="1:10" x14ac:dyDescent="0.35">
      <c r="A567" s="9" t="s">
        <v>9</v>
      </c>
      <c r="B567" s="9" t="s">
        <v>60</v>
      </c>
      <c r="C567" s="9">
        <v>620200038</v>
      </c>
      <c r="D567" s="9" t="s">
        <v>199</v>
      </c>
      <c r="E567" s="9">
        <v>237</v>
      </c>
      <c r="F567" s="9">
        <v>228859</v>
      </c>
      <c r="G567" s="9">
        <v>206</v>
      </c>
      <c r="H567" s="9">
        <v>261</v>
      </c>
      <c r="I567" s="9">
        <v>174838</v>
      </c>
      <c r="J567" s="9">
        <v>352</v>
      </c>
    </row>
    <row r="568" spans="1:10" x14ac:dyDescent="0.35">
      <c r="A568" s="9" t="s">
        <v>12</v>
      </c>
      <c r="B568" s="9" t="s">
        <v>61</v>
      </c>
      <c r="C568" s="9">
        <v>10040307</v>
      </c>
      <c r="D568" s="9" t="s">
        <v>199</v>
      </c>
      <c r="E568" s="9">
        <v>447</v>
      </c>
      <c r="F568" s="9">
        <v>355116</v>
      </c>
      <c r="G568" s="9">
        <v>108</v>
      </c>
      <c r="H568" s="9">
        <v>492</v>
      </c>
      <c r="I568" s="9">
        <v>458815</v>
      </c>
      <c r="J568" s="9">
        <v>53</v>
      </c>
    </row>
    <row r="569" spans="1:10" x14ac:dyDescent="0.35">
      <c r="A569" s="9" t="s">
        <v>9</v>
      </c>
      <c r="B569" s="9" t="s">
        <v>42</v>
      </c>
      <c r="C569" s="9">
        <v>170020401</v>
      </c>
      <c r="D569" s="9" t="s">
        <v>199</v>
      </c>
      <c r="E569" s="9">
        <v>284</v>
      </c>
      <c r="F569" s="9">
        <v>99206</v>
      </c>
      <c r="G569" s="9">
        <v>540</v>
      </c>
      <c r="H569" s="9">
        <v>312</v>
      </c>
      <c r="I569" s="9">
        <v>109172</v>
      </c>
      <c r="J569" s="9">
        <v>514</v>
      </c>
    </row>
    <row r="570" spans="1:10" x14ac:dyDescent="0.35">
      <c r="A570" s="9" t="s">
        <v>15</v>
      </c>
      <c r="B570" s="9" t="s">
        <v>62</v>
      </c>
      <c r="C570" s="9">
        <v>660200027</v>
      </c>
      <c r="D570" s="9" t="s">
        <v>199</v>
      </c>
      <c r="E570" s="9">
        <v>22</v>
      </c>
      <c r="F570" s="9">
        <v>12093</v>
      </c>
      <c r="G570" s="9">
        <v>16</v>
      </c>
      <c r="H570" s="9">
        <v>24</v>
      </c>
      <c r="I570" s="9">
        <v>7892</v>
      </c>
      <c r="J570" s="9">
        <v>56</v>
      </c>
    </row>
    <row r="571" spans="1:10" x14ac:dyDescent="0.35">
      <c r="A571" s="9" t="s">
        <v>5</v>
      </c>
      <c r="B571" s="9" t="s">
        <v>64</v>
      </c>
      <c r="C571" s="9">
        <v>680200030</v>
      </c>
      <c r="D571" s="9" t="s">
        <v>199</v>
      </c>
      <c r="E571" s="9">
        <v>40</v>
      </c>
      <c r="F571" s="9">
        <v>7987</v>
      </c>
      <c r="G571" s="9">
        <v>14</v>
      </c>
      <c r="H571" s="9">
        <v>16</v>
      </c>
      <c r="I571" s="9">
        <v>4400</v>
      </c>
      <c r="J571" s="9">
        <v>0</v>
      </c>
    </row>
    <row r="572" spans="1:10" x14ac:dyDescent="0.35">
      <c r="A572" s="9" t="s">
        <v>15</v>
      </c>
      <c r="B572" s="9" t="s">
        <v>16</v>
      </c>
      <c r="C572" s="9">
        <v>700200041</v>
      </c>
      <c r="D572" s="9" t="s">
        <v>199</v>
      </c>
      <c r="E572" s="9">
        <v>303</v>
      </c>
      <c r="F572" s="9">
        <v>126057</v>
      </c>
      <c r="G572" s="9">
        <v>382</v>
      </c>
      <c r="H572" s="9">
        <v>282</v>
      </c>
      <c r="I572" s="9">
        <v>122890</v>
      </c>
      <c r="J572" s="9">
        <v>407</v>
      </c>
    </row>
    <row r="573" spans="1:10" x14ac:dyDescent="0.35">
      <c r="A573" s="9" t="s">
        <v>25</v>
      </c>
      <c r="B573" s="9" t="s">
        <v>32</v>
      </c>
      <c r="C573" s="9">
        <v>740200008</v>
      </c>
      <c r="D573" s="9" t="s">
        <v>199</v>
      </c>
      <c r="E573" s="9">
        <v>1</v>
      </c>
      <c r="F573" s="9">
        <v>199</v>
      </c>
      <c r="G573" s="9">
        <v>0</v>
      </c>
      <c r="H573" s="9">
        <v>1</v>
      </c>
      <c r="I573" s="9">
        <v>254</v>
      </c>
      <c r="J573" s="9">
        <v>1</v>
      </c>
    </row>
    <row r="574" spans="1:10" x14ac:dyDescent="0.35">
      <c r="A574" s="9" t="s">
        <v>12</v>
      </c>
      <c r="B574" s="9" t="s">
        <v>33</v>
      </c>
      <c r="C574" s="9">
        <v>10011803</v>
      </c>
      <c r="D574" s="9" t="s">
        <v>199</v>
      </c>
      <c r="E574" s="9">
        <v>661</v>
      </c>
      <c r="F574" s="9">
        <v>116803</v>
      </c>
      <c r="G574" s="9">
        <v>729</v>
      </c>
      <c r="H574" s="9">
        <v>727</v>
      </c>
      <c r="I574" s="9">
        <v>121277</v>
      </c>
      <c r="J574" s="9">
        <v>819</v>
      </c>
    </row>
    <row r="575" spans="1:10" x14ac:dyDescent="0.35">
      <c r="A575" s="9" t="s">
        <v>5</v>
      </c>
      <c r="B575" s="9" t="s">
        <v>65</v>
      </c>
      <c r="C575" s="9">
        <v>760200002</v>
      </c>
      <c r="D575" s="9" t="s">
        <v>199</v>
      </c>
      <c r="E575" s="9">
        <v>261</v>
      </c>
      <c r="F575" s="9">
        <v>56885</v>
      </c>
      <c r="G575" s="9">
        <v>355</v>
      </c>
      <c r="H575" s="9">
        <v>287</v>
      </c>
      <c r="I575" s="9">
        <v>58449</v>
      </c>
      <c r="J575" s="9">
        <v>351</v>
      </c>
    </row>
    <row r="576" spans="1:10" x14ac:dyDescent="0.35">
      <c r="A576" s="9" t="s">
        <v>9</v>
      </c>
      <c r="B576" s="9" t="s">
        <v>66</v>
      </c>
      <c r="C576" s="9">
        <v>641600001</v>
      </c>
      <c r="D576" s="9" t="s">
        <v>199</v>
      </c>
      <c r="E576" s="9">
        <v>218</v>
      </c>
      <c r="F576" s="9">
        <v>154051</v>
      </c>
      <c r="G576" s="9">
        <v>72</v>
      </c>
      <c r="H576" s="9">
        <v>240</v>
      </c>
      <c r="I576" s="9">
        <v>163238</v>
      </c>
      <c r="J576" s="9">
        <v>48</v>
      </c>
    </row>
    <row r="577" spans="1:10" x14ac:dyDescent="0.35">
      <c r="A577" s="9" t="s">
        <v>5</v>
      </c>
      <c r="B577" s="9" t="s">
        <v>109</v>
      </c>
      <c r="C577" s="9">
        <v>50064009</v>
      </c>
      <c r="D577" s="9" t="s">
        <v>199</v>
      </c>
      <c r="E577" s="9">
        <v>38</v>
      </c>
      <c r="F577" s="9">
        <v>4343</v>
      </c>
      <c r="G577" s="9">
        <v>0</v>
      </c>
      <c r="H577" s="9">
        <v>32</v>
      </c>
      <c r="I577" s="9">
        <v>3625</v>
      </c>
      <c r="J577" s="9">
        <v>13</v>
      </c>
    </row>
    <row r="578" spans="1:10" x14ac:dyDescent="0.35">
      <c r="A578" s="9" t="s">
        <v>5</v>
      </c>
      <c r="B578" s="9" t="s">
        <v>67</v>
      </c>
      <c r="C578" s="9">
        <v>210020301</v>
      </c>
      <c r="D578" s="9" t="s">
        <v>199</v>
      </c>
      <c r="E578" s="9">
        <v>89</v>
      </c>
      <c r="F578" s="9">
        <v>8516</v>
      </c>
      <c r="G578" s="9">
        <v>80</v>
      </c>
      <c r="H578" s="9">
        <v>98</v>
      </c>
      <c r="I578" s="9">
        <v>11045</v>
      </c>
      <c r="J578" s="9">
        <v>160</v>
      </c>
    </row>
    <row r="579" spans="1:10" x14ac:dyDescent="0.35">
      <c r="A579" s="9" t="s">
        <v>12</v>
      </c>
      <c r="B579" s="9" t="s">
        <v>43</v>
      </c>
      <c r="C579" s="9">
        <v>10020301</v>
      </c>
      <c r="D579" s="9" t="s">
        <v>199</v>
      </c>
      <c r="E579" s="9">
        <v>1206</v>
      </c>
      <c r="F579" s="9">
        <v>620475</v>
      </c>
      <c r="G579" s="9">
        <v>492</v>
      </c>
      <c r="H579" s="9">
        <v>1327</v>
      </c>
      <c r="I579" s="9">
        <v>776604</v>
      </c>
      <c r="J579" s="9">
        <v>430</v>
      </c>
    </row>
    <row r="580" spans="1:10" x14ac:dyDescent="0.35">
      <c r="A580" s="9" t="s">
        <v>12</v>
      </c>
      <c r="B580" s="9" t="s">
        <v>34</v>
      </c>
      <c r="C580" s="9">
        <v>10000234</v>
      </c>
      <c r="D580" s="9" t="s">
        <v>199</v>
      </c>
      <c r="E580" s="9">
        <v>1775</v>
      </c>
      <c r="F580" s="9">
        <v>1019150</v>
      </c>
      <c r="G580" s="9">
        <v>1371</v>
      </c>
      <c r="H580" s="9">
        <v>1953</v>
      </c>
      <c r="I580" s="9">
        <v>1054422</v>
      </c>
      <c r="J580" s="9">
        <v>1277</v>
      </c>
    </row>
    <row r="581" spans="1:10" x14ac:dyDescent="0.35">
      <c r="A581" s="9" t="s">
        <v>12</v>
      </c>
      <c r="B581" s="9" t="s">
        <v>184</v>
      </c>
      <c r="C581" s="9">
        <v>10021301</v>
      </c>
      <c r="D581" s="9" t="s">
        <v>199</v>
      </c>
      <c r="E581" s="9">
        <v>23</v>
      </c>
      <c r="F581" s="9">
        <v>2601</v>
      </c>
      <c r="G581" s="9">
        <v>112</v>
      </c>
      <c r="H581" s="9">
        <v>15</v>
      </c>
      <c r="I581" s="9">
        <v>1805</v>
      </c>
      <c r="J581" s="9">
        <v>114</v>
      </c>
    </row>
    <row r="582" spans="1:10" x14ac:dyDescent="0.35">
      <c r="A582" s="9" t="s">
        <v>12</v>
      </c>
      <c r="B582" s="9" t="s">
        <v>19</v>
      </c>
      <c r="C582" s="9">
        <v>801600003</v>
      </c>
      <c r="D582" s="9" t="s">
        <v>199</v>
      </c>
      <c r="E582" s="9">
        <v>150</v>
      </c>
      <c r="F582" s="9">
        <v>70318</v>
      </c>
      <c r="G582" s="9">
        <v>46</v>
      </c>
      <c r="H582" s="9">
        <v>165</v>
      </c>
      <c r="I582" s="9">
        <v>83923</v>
      </c>
      <c r="J582" s="9">
        <v>63</v>
      </c>
    </row>
    <row r="583" spans="1:10" x14ac:dyDescent="0.35">
      <c r="A583" s="9" t="s">
        <v>9</v>
      </c>
      <c r="B583" s="9" t="s">
        <v>71</v>
      </c>
      <c r="C583" s="9">
        <v>900200046</v>
      </c>
      <c r="D583" s="9" t="s">
        <v>199</v>
      </c>
      <c r="E583" s="9">
        <v>134</v>
      </c>
      <c r="F583" s="9">
        <v>12147</v>
      </c>
      <c r="G583" s="9">
        <v>12</v>
      </c>
      <c r="H583" s="9">
        <v>147</v>
      </c>
      <c r="I583" s="9">
        <v>13782</v>
      </c>
      <c r="J583" s="9">
        <v>91</v>
      </c>
    </row>
    <row r="584" spans="1:10" x14ac:dyDescent="0.35">
      <c r="A584" s="9" t="s">
        <v>12</v>
      </c>
      <c r="B584" s="9" t="s">
        <v>13</v>
      </c>
      <c r="C584" s="9">
        <v>10064120</v>
      </c>
      <c r="D584" s="9" t="s">
        <v>199</v>
      </c>
      <c r="E584" s="9">
        <v>131</v>
      </c>
      <c r="F584" s="9">
        <v>175383</v>
      </c>
      <c r="G584" s="9">
        <v>114</v>
      </c>
      <c r="H584" s="9">
        <v>144</v>
      </c>
      <c r="I584" s="9">
        <v>200737</v>
      </c>
      <c r="J584" s="9">
        <v>21</v>
      </c>
    </row>
    <row r="585" spans="1:10" x14ac:dyDescent="0.35">
      <c r="A585" s="9" t="s">
        <v>15</v>
      </c>
      <c r="B585" s="9" t="s">
        <v>45</v>
      </c>
      <c r="C585" s="9">
        <v>250000092</v>
      </c>
      <c r="D585" s="9" t="s">
        <v>199</v>
      </c>
      <c r="E585" s="9">
        <v>298</v>
      </c>
      <c r="F585" s="9">
        <v>132609</v>
      </c>
      <c r="G585" s="9">
        <v>633</v>
      </c>
      <c r="H585" s="9">
        <v>328</v>
      </c>
      <c r="I585" s="9">
        <v>150437</v>
      </c>
      <c r="J585" s="9">
        <v>669</v>
      </c>
    </row>
    <row r="586" spans="1:10" x14ac:dyDescent="0.35">
      <c r="A586" s="9" t="s">
        <v>25</v>
      </c>
      <c r="B586" s="9" t="s">
        <v>39</v>
      </c>
      <c r="C586" s="9">
        <v>90000026</v>
      </c>
      <c r="D586" s="9" t="s">
        <v>199</v>
      </c>
      <c r="E586" s="9">
        <v>97</v>
      </c>
      <c r="F586" s="9">
        <v>13299</v>
      </c>
      <c r="G586" s="9">
        <v>35</v>
      </c>
      <c r="H586" s="9">
        <v>69</v>
      </c>
      <c r="I586" s="9">
        <v>11342</v>
      </c>
      <c r="J586" s="9">
        <v>49</v>
      </c>
    </row>
    <row r="587" spans="1:10" x14ac:dyDescent="0.35">
      <c r="A587" s="9" t="s">
        <v>9</v>
      </c>
      <c r="B587" s="9" t="s">
        <v>10</v>
      </c>
      <c r="C587" s="9">
        <v>270020302</v>
      </c>
      <c r="D587" s="9" t="s">
        <v>199</v>
      </c>
      <c r="E587" s="9">
        <v>164</v>
      </c>
      <c r="F587" s="9">
        <v>145226</v>
      </c>
      <c r="G587" s="9">
        <v>260</v>
      </c>
      <c r="H587" s="9">
        <v>180</v>
      </c>
      <c r="I587" s="9">
        <v>179782</v>
      </c>
      <c r="J587" s="9">
        <v>216</v>
      </c>
    </row>
    <row r="588" spans="1:10" x14ac:dyDescent="0.35">
      <c r="A588" s="9" t="s">
        <v>12</v>
      </c>
      <c r="B588" s="9" t="s">
        <v>27</v>
      </c>
      <c r="C588" s="9">
        <v>10011804</v>
      </c>
      <c r="D588" s="9" t="s">
        <v>200</v>
      </c>
      <c r="E588" s="9">
        <v>1709</v>
      </c>
      <c r="F588" s="9">
        <v>140824</v>
      </c>
      <c r="G588" s="9">
        <v>3394</v>
      </c>
      <c r="H588" s="9">
        <v>1880</v>
      </c>
      <c r="I588" s="9">
        <v>202544</v>
      </c>
      <c r="J588" s="9">
        <v>4763</v>
      </c>
    </row>
    <row r="589" spans="1:10" x14ac:dyDescent="0.35">
      <c r="A589" s="9" t="s">
        <v>12</v>
      </c>
      <c r="B589" s="9" t="s">
        <v>33</v>
      </c>
      <c r="C589" s="9">
        <v>10011803</v>
      </c>
      <c r="D589" s="9" t="s">
        <v>200</v>
      </c>
      <c r="E589" s="9">
        <v>400</v>
      </c>
      <c r="F589" s="9">
        <v>32961</v>
      </c>
      <c r="G589" s="9">
        <v>794</v>
      </c>
      <c r="H589" s="9">
        <v>88</v>
      </c>
      <c r="I589" s="9">
        <v>32961</v>
      </c>
      <c r="J589" s="9">
        <v>281</v>
      </c>
    </row>
    <row r="590" spans="1:10" x14ac:dyDescent="0.35">
      <c r="A590" s="9" t="s">
        <v>12</v>
      </c>
      <c r="B590" s="9" t="s">
        <v>34</v>
      </c>
      <c r="C590" s="9">
        <v>10000234</v>
      </c>
      <c r="D590" s="9" t="s">
        <v>200</v>
      </c>
      <c r="E590" s="9">
        <v>500</v>
      </c>
      <c r="F590" s="9">
        <v>41201</v>
      </c>
      <c r="G590" s="9">
        <v>993</v>
      </c>
      <c r="H590" s="9">
        <v>193</v>
      </c>
      <c r="I590" s="9">
        <v>41201</v>
      </c>
      <c r="J590" s="9">
        <v>267</v>
      </c>
    </row>
    <row r="591" spans="1:10" x14ac:dyDescent="0.35">
      <c r="A591" s="9" t="s">
        <v>12</v>
      </c>
      <c r="B591" s="9" t="s">
        <v>27</v>
      </c>
      <c r="C591" s="9">
        <v>10011804</v>
      </c>
      <c r="D591" s="9" t="s">
        <v>201</v>
      </c>
      <c r="E591" s="9">
        <v>4466</v>
      </c>
      <c r="F591" s="9">
        <v>123232</v>
      </c>
      <c r="G591" s="9">
        <v>8731</v>
      </c>
      <c r="H591" s="9">
        <v>1587</v>
      </c>
      <c r="I591" s="9">
        <v>85377</v>
      </c>
      <c r="J591" s="9">
        <v>6156</v>
      </c>
    </row>
    <row r="592" spans="1:10" x14ac:dyDescent="0.35">
      <c r="A592" s="9" t="s">
        <v>5</v>
      </c>
      <c r="B592" s="9" t="s">
        <v>6</v>
      </c>
      <c r="C592" s="9">
        <v>50020401</v>
      </c>
      <c r="D592" s="9" t="s">
        <v>201</v>
      </c>
      <c r="E592" s="9">
        <v>1092</v>
      </c>
      <c r="F592" s="9">
        <v>33392</v>
      </c>
      <c r="G592" s="9">
        <v>2717</v>
      </c>
      <c r="H592" s="9">
        <v>1147</v>
      </c>
      <c r="I592" s="9">
        <v>33095</v>
      </c>
      <c r="J592" s="9">
        <v>2780</v>
      </c>
    </row>
    <row r="593" spans="1:10" x14ac:dyDescent="0.35">
      <c r="A593" s="9" t="s">
        <v>9</v>
      </c>
      <c r="B593" s="9" t="s">
        <v>42</v>
      </c>
      <c r="C593" s="9">
        <v>170020401</v>
      </c>
      <c r="D593" s="9" t="s">
        <v>201</v>
      </c>
      <c r="E593" s="9">
        <v>1776</v>
      </c>
      <c r="F593" s="9">
        <v>46991</v>
      </c>
      <c r="G593" s="9">
        <v>1525</v>
      </c>
      <c r="H593" s="9">
        <v>1464</v>
      </c>
      <c r="I593" s="9">
        <v>42019</v>
      </c>
      <c r="J593" s="9">
        <v>1546</v>
      </c>
    </row>
    <row r="594" spans="1:10" x14ac:dyDescent="0.35">
      <c r="A594" s="9" t="s">
        <v>12</v>
      </c>
      <c r="B594" s="9" t="s">
        <v>33</v>
      </c>
      <c r="C594" s="9">
        <v>10011803</v>
      </c>
      <c r="D594" s="9" t="s">
        <v>201</v>
      </c>
      <c r="E594" s="9">
        <v>948</v>
      </c>
      <c r="F594" s="9">
        <v>41886</v>
      </c>
      <c r="G594" s="9">
        <v>1004</v>
      </c>
      <c r="H594" s="9">
        <v>313</v>
      </c>
      <c r="I594" s="9">
        <v>12875</v>
      </c>
      <c r="J594" s="9">
        <v>320</v>
      </c>
    </row>
    <row r="595" spans="1:10" x14ac:dyDescent="0.35">
      <c r="A595" s="9" t="s">
        <v>5</v>
      </c>
      <c r="B595" s="9" t="s">
        <v>67</v>
      </c>
      <c r="C595" s="9">
        <v>210020301</v>
      </c>
      <c r="D595" s="9" t="s">
        <v>201</v>
      </c>
      <c r="E595" s="9">
        <v>1210</v>
      </c>
      <c r="F595" s="9">
        <v>55493</v>
      </c>
      <c r="G595" s="9">
        <v>1894</v>
      </c>
      <c r="H595" s="9">
        <v>1628</v>
      </c>
      <c r="I595" s="9">
        <v>77353</v>
      </c>
      <c r="J595" s="9">
        <v>2182</v>
      </c>
    </row>
    <row r="596" spans="1:10" x14ac:dyDescent="0.35">
      <c r="A596" s="9" t="s">
        <v>12</v>
      </c>
      <c r="B596" s="9" t="s">
        <v>34</v>
      </c>
      <c r="C596" s="9">
        <v>10000234</v>
      </c>
      <c r="D596" s="9" t="s">
        <v>201</v>
      </c>
      <c r="E596" s="9">
        <v>3719</v>
      </c>
      <c r="F596" s="9">
        <v>211452</v>
      </c>
      <c r="G596" s="9">
        <v>11142</v>
      </c>
      <c r="H596" s="9">
        <v>3360</v>
      </c>
      <c r="I596" s="9">
        <v>199870</v>
      </c>
      <c r="J596" s="9">
        <v>9822</v>
      </c>
    </row>
    <row r="597" spans="1:10" x14ac:dyDescent="0.35">
      <c r="A597" s="9" t="s">
        <v>15</v>
      </c>
      <c r="B597" s="9" t="s">
        <v>24</v>
      </c>
      <c r="C597" s="9">
        <v>500200052</v>
      </c>
      <c r="D597" s="9" t="s">
        <v>202</v>
      </c>
      <c r="E597" s="9">
        <v>45</v>
      </c>
      <c r="F597" s="9">
        <v>1283</v>
      </c>
      <c r="G597" s="9">
        <v>610</v>
      </c>
      <c r="H597" s="9">
        <v>49</v>
      </c>
      <c r="I597" s="9">
        <v>1397</v>
      </c>
      <c r="J597" s="9">
        <v>706</v>
      </c>
    </row>
    <row r="598" spans="1:10" x14ac:dyDescent="0.35">
      <c r="A598" s="9" t="s">
        <v>12</v>
      </c>
      <c r="B598" s="9" t="s">
        <v>27</v>
      </c>
      <c r="C598" s="9">
        <v>10011804</v>
      </c>
      <c r="D598" s="9" t="s">
        <v>202</v>
      </c>
      <c r="E598" s="9">
        <v>1305</v>
      </c>
      <c r="F598" s="9">
        <v>45324</v>
      </c>
      <c r="G598" s="9">
        <v>6091</v>
      </c>
      <c r="H598" s="9">
        <v>1528</v>
      </c>
      <c r="I598" s="9">
        <v>54602</v>
      </c>
      <c r="J598" s="9">
        <v>5999</v>
      </c>
    </row>
    <row r="599" spans="1:10" x14ac:dyDescent="0.35">
      <c r="A599" s="9" t="s">
        <v>5</v>
      </c>
      <c r="B599" s="9" t="s">
        <v>6</v>
      </c>
      <c r="C599" s="9">
        <v>50020401</v>
      </c>
      <c r="D599" s="9" t="s">
        <v>202</v>
      </c>
      <c r="E599" s="9">
        <v>864</v>
      </c>
      <c r="F599" s="9">
        <v>25348</v>
      </c>
      <c r="G599" s="9">
        <v>1297</v>
      </c>
      <c r="H599" s="9">
        <v>608</v>
      </c>
      <c r="I599" s="9">
        <v>20041</v>
      </c>
      <c r="J599" s="9">
        <v>1164</v>
      </c>
    </row>
    <row r="600" spans="1:10" x14ac:dyDescent="0.35">
      <c r="A600" s="9" t="s">
        <v>25</v>
      </c>
      <c r="B600" s="9" t="s">
        <v>31</v>
      </c>
      <c r="C600" s="9">
        <v>90024101</v>
      </c>
      <c r="D600" s="9" t="s">
        <v>202</v>
      </c>
      <c r="E600" s="9">
        <v>138</v>
      </c>
      <c r="F600" s="9">
        <v>3380</v>
      </c>
      <c r="G600" s="9">
        <v>292</v>
      </c>
      <c r="H600" s="9">
        <v>116</v>
      </c>
      <c r="I600" s="9">
        <v>3302</v>
      </c>
      <c r="J600" s="9">
        <v>351</v>
      </c>
    </row>
    <row r="601" spans="1:10" x14ac:dyDescent="0.35">
      <c r="A601" s="9" t="s">
        <v>25</v>
      </c>
      <c r="B601" s="9" t="s">
        <v>57</v>
      </c>
      <c r="C601" s="9">
        <v>110000048</v>
      </c>
      <c r="D601" s="9" t="s">
        <v>202</v>
      </c>
      <c r="E601" s="9">
        <v>8</v>
      </c>
      <c r="F601" s="9">
        <v>228</v>
      </c>
      <c r="G601" s="9">
        <v>5</v>
      </c>
      <c r="H601" s="9">
        <v>8</v>
      </c>
      <c r="I601" s="9">
        <v>228</v>
      </c>
      <c r="J601" s="9">
        <v>0</v>
      </c>
    </row>
    <row r="602" spans="1:10" x14ac:dyDescent="0.35">
      <c r="A602" s="9" t="s">
        <v>9</v>
      </c>
      <c r="B602" s="9" t="s">
        <v>42</v>
      </c>
      <c r="C602" s="9">
        <v>170020401</v>
      </c>
      <c r="D602" s="9" t="s">
        <v>202</v>
      </c>
      <c r="E602" s="9">
        <v>1429</v>
      </c>
      <c r="F602" s="9">
        <v>41604</v>
      </c>
      <c r="G602" s="9">
        <v>1664</v>
      </c>
      <c r="H602" s="9">
        <v>1543</v>
      </c>
      <c r="I602" s="9">
        <v>46063</v>
      </c>
      <c r="J602" s="9">
        <v>2015</v>
      </c>
    </row>
    <row r="603" spans="1:10" x14ac:dyDescent="0.35">
      <c r="A603" s="9" t="s">
        <v>15</v>
      </c>
      <c r="B603" s="9" t="s">
        <v>16</v>
      </c>
      <c r="C603" s="9">
        <v>700200041</v>
      </c>
      <c r="D603" s="9" t="s">
        <v>202</v>
      </c>
      <c r="E603" s="9"/>
      <c r="F603" s="9"/>
      <c r="G603" s="9"/>
      <c r="H603" s="9">
        <v>0</v>
      </c>
      <c r="I603" s="9">
        <v>0</v>
      </c>
      <c r="J603" s="9">
        <v>128</v>
      </c>
    </row>
    <row r="604" spans="1:10" x14ac:dyDescent="0.35">
      <c r="A604" s="9" t="s">
        <v>25</v>
      </c>
      <c r="B604" s="9" t="s">
        <v>32</v>
      </c>
      <c r="C604" s="9">
        <v>740200008</v>
      </c>
      <c r="D604" s="9" t="s">
        <v>202</v>
      </c>
      <c r="E604" s="9">
        <v>103</v>
      </c>
      <c r="F604" s="9">
        <v>2945</v>
      </c>
      <c r="G604" s="9">
        <v>52</v>
      </c>
      <c r="H604" s="9">
        <v>111</v>
      </c>
      <c r="I604" s="9">
        <v>3204</v>
      </c>
      <c r="J604" s="9">
        <v>66</v>
      </c>
    </row>
    <row r="605" spans="1:10" x14ac:dyDescent="0.35">
      <c r="A605" s="9" t="s">
        <v>12</v>
      </c>
      <c r="B605" s="9" t="s">
        <v>33</v>
      </c>
      <c r="C605" s="9">
        <v>10011803</v>
      </c>
      <c r="D605" s="9" t="s">
        <v>202</v>
      </c>
      <c r="E605" s="9">
        <v>987</v>
      </c>
      <c r="F605" s="9">
        <v>24591</v>
      </c>
      <c r="G605" s="9">
        <v>1488</v>
      </c>
      <c r="H605" s="9">
        <v>1066</v>
      </c>
      <c r="I605" s="9">
        <v>27047</v>
      </c>
      <c r="J605" s="9">
        <v>1305</v>
      </c>
    </row>
    <row r="606" spans="1:10" x14ac:dyDescent="0.35">
      <c r="A606" s="9" t="s">
        <v>9</v>
      </c>
      <c r="B606" s="9" t="s">
        <v>418</v>
      </c>
      <c r="C606" s="9"/>
      <c r="D606" s="9" t="s">
        <v>202</v>
      </c>
      <c r="E606" s="9"/>
      <c r="F606" s="9"/>
      <c r="G606" s="9"/>
      <c r="H606" s="9">
        <v>878</v>
      </c>
      <c r="I606" s="9">
        <v>29589</v>
      </c>
      <c r="J606" s="9">
        <v>2687</v>
      </c>
    </row>
    <row r="607" spans="1:10" x14ac:dyDescent="0.35">
      <c r="A607" s="9" t="s">
        <v>5</v>
      </c>
      <c r="B607" s="9" t="s">
        <v>67</v>
      </c>
      <c r="C607" s="9">
        <v>210020301</v>
      </c>
      <c r="D607" s="9" t="s">
        <v>202</v>
      </c>
      <c r="E607" s="9">
        <v>308</v>
      </c>
      <c r="F607" s="9">
        <v>10251</v>
      </c>
      <c r="G607" s="9">
        <v>2030</v>
      </c>
      <c r="H607" s="9">
        <v>333</v>
      </c>
      <c r="I607" s="9">
        <v>11514</v>
      </c>
      <c r="J607" s="9">
        <v>2039</v>
      </c>
    </row>
    <row r="608" spans="1:10" x14ac:dyDescent="0.35">
      <c r="A608" s="9" t="s">
        <v>12</v>
      </c>
      <c r="B608" s="9" t="s">
        <v>34</v>
      </c>
      <c r="C608" s="9">
        <v>10000234</v>
      </c>
      <c r="D608" s="9" t="s">
        <v>202</v>
      </c>
      <c r="E608" s="9">
        <v>20573</v>
      </c>
      <c r="F608" s="9">
        <v>549952</v>
      </c>
      <c r="G608" s="9">
        <v>59929</v>
      </c>
      <c r="H608" s="9">
        <v>21351</v>
      </c>
      <c r="I608" s="9">
        <v>771778</v>
      </c>
      <c r="J608" s="9">
        <v>70677</v>
      </c>
    </row>
    <row r="609" spans="1:10" x14ac:dyDescent="0.35">
      <c r="A609" s="9" t="s">
        <v>12</v>
      </c>
      <c r="B609" s="9" t="s">
        <v>13</v>
      </c>
      <c r="C609" s="9">
        <v>10064120</v>
      </c>
      <c r="D609" s="9" t="s">
        <v>202</v>
      </c>
      <c r="E609" s="9">
        <v>84</v>
      </c>
      <c r="F609" s="9">
        <v>2866</v>
      </c>
      <c r="G609" s="9">
        <v>137</v>
      </c>
      <c r="H609" s="9">
        <v>91</v>
      </c>
      <c r="I609" s="9">
        <v>3102</v>
      </c>
      <c r="J609" s="9">
        <v>222</v>
      </c>
    </row>
    <row r="610" spans="1:10" x14ac:dyDescent="0.35">
      <c r="A610" s="9" t="s">
        <v>15</v>
      </c>
      <c r="B610" s="9" t="s">
        <v>45</v>
      </c>
      <c r="C610" s="9">
        <v>250000092</v>
      </c>
      <c r="D610" s="9" t="s">
        <v>202</v>
      </c>
      <c r="E610" s="9">
        <v>95</v>
      </c>
      <c r="F610" s="9">
        <v>2721</v>
      </c>
      <c r="G610" s="9">
        <v>111</v>
      </c>
      <c r="H610" s="9">
        <v>71</v>
      </c>
      <c r="I610" s="9">
        <v>2024</v>
      </c>
      <c r="J610" s="9">
        <v>43</v>
      </c>
    </row>
    <row r="611" spans="1:10" x14ac:dyDescent="0.35">
      <c r="A611" s="9" t="s">
        <v>25</v>
      </c>
      <c r="B611" s="9" t="s">
        <v>39</v>
      </c>
      <c r="C611" s="9">
        <v>90000026</v>
      </c>
      <c r="D611" s="9" t="s">
        <v>202</v>
      </c>
      <c r="E611" s="9">
        <v>0</v>
      </c>
      <c r="F611" s="9">
        <v>0</v>
      </c>
      <c r="G611" s="9">
        <v>0</v>
      </c>
      <c r="H611" s="9">
        <v>108</v>
      </c>
      <c r="I611" s="9">
        <v>3078</v>
      </c>
      <c r="J611" s="9">
        <v>17</v>
      </c>
    </row>
    <row r="612" spans="1:10" x14ac:dyDescent="0.35">
      <c r="A612" s="9" t="s">
        <v>9</v>
      </c>
      <c r="B612" s="9" t="s">
        <v>10</v>
      </c>
      <c r="C612" s="9">
        <v>270020302</v>
      </c>
      <c r="D612" s="9" t="s">
        <v>202</v>
      </c>
      <c r="E612" s="9">
        <v>350</v>
      </c>
      <c r="F612" s="9">
        <v>9975</v>
      </c>
      <c r="G612" s="9">
        <v>331</v>
      </c>
      <c r="H612" s="9">
        <v>378</v>
      </c>
      <c r="I612" s="9">
        <v>10785</v>
      </c>
      <c r="J612" s="9">
        <v>830</v>
      </c>
    </row>
    <row r="613" spans="1:10" x14ac:dyDescent="0.35">
      <c r="A613" s="9" t="s">
        <v>15</v>
      </c>
      <c r="B613" s="9" t="s">
        <v>51</v>
      </c>
      <c r="C613" s="9">
        <v>360200027</v>
      </c>
      <c r="D613" s="9" t="s">
        <v>203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68</v>
      </c>
    </row>
    <row r="614" spans="1:10" x14ac:dyDescent="0.35">
      <c r="A614" s="9" t="s">
        <v>15</v>
      </c>
      <c r="B614" s="9" t="s">
        <v>24</v>
      </c>
      <c r="C614" s="9">
        <v>500200052</v>
      </c>
      <c r="D614" s="9" t="s">
        <v>203</v>
      </c>
      <c r="E614" s="9">
        <v>0</v>
      </c>
      <c r="F614" s="9">
        <v>0</v>
      </c>
      <c r="G614" s="9">
        <v>3672</v>
      </c>
      <c r="H614" s="9">
        <v>0</v>
      </c>
      <c r="I614" s="9">
        <v>0</v>
      </c>
      <c r="J614" s="9">
        <v>2944</v>
      </c>
    </row>
    <row r="615" spans="1:10" x14ac:dyDescent="0.35">
      <c r="A615" s="9" t="s">
        <v>25</v>
      </c>
      <c r="B615" s="9" t="s">
        <v>26</v>
      </c>
      <c r="C615" s="9">
        <v>400200024</v>
      </c>
      <c r="D615" s="9" t="s">
        <v>203</v>
      </c>
      <c r="E615" s="9">
        <v>1</v>
      </c>
      <c r="F615" s="9">
        <v>17</v>
      </c>
      <c r="G615" s="9">
        <v>22</v>
      </c>
      <c r="H615" s="9">
        <v>1</v>
      </c>
      <c r="I615" s="9">
        <v>25</v>
      </c>
      <c r="J615" s="9">
        <v>9</v>
      </c>
    </row>
    <row r="616" spans="1:10" x14ac:dyDescent="0.35">
      <c r="A616" s="9" t="s">
        <v>15</v>
      </c>
      <c r="B616" s="9" t="s">
        <v>52</v>
      </c>
      <c r="C616" s="9">
        <v>420200052</v>
      </c>
      <c r="D616" s="9" t="s">
        <v>203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1120</v>
      </c>
    </row>
    <row r="617" spans="1:10" x14ac:dyDescent="0.35">
      <c r="A617" s="9" t="s">
        <v>5</v>
      </c>
      <c r="B617" s="9" t="s">
        <v>6</v>
      </c>
      <c r="C617" s="9">
        <v>50020401</v>
      </c>
      <c r="D617" s="9" t="s">
        <v>203</v>
      </c>
      <c r="E617" s="9">
        <v>6</v>
      </c>
      <c r="F617" s="9">
        <v>105</v>
      </c>
      <c r="G617" s="9">
        <v>2046</v>
      </c>
      <c r="H617" s="9">
        <v>2</v>
      </c>
      <c r="I617" s="9">
        <v>106</v>
      </c>
      <c r="J617" s="9">
        <v>683</v>
      </c>
    </row>
    <row r="618" spans="1:10" x14ac:dyDescent="0.35">
      <c r="A618" s="9" t="s">
        <v>25</v>
      </c>
      <c r="B618" s="9" t="s">
        <v>53</v>
      </c>
      <c r="C618" s="9">
        <v>460200036</v>
      </c>
      <c r="D618" s="9" t="s">
        <v>203</v>
      </c>
      <c r="E618" s="9">
        <v>1</v>
      </c>
      <c r="F618" s="9">
        <v>17</v>
      </c>
      <c r="G618" s="9">
        <v>230</v>
      </c>
      <c r="H618" s="9">
        <v>1</v>
      </c>
      <c r="I618" s="9">
        <v>33</v>
      </c>
      <c r="J618" s="9">
        <v>181</v>
      </c>
    </row>
    <row r="619" spans="1:10" x14ac:dyDescent="0.35">
      <c r="A619" s="9" t="s">
        <v>25</v>
      </c>
      <c r="B619" s="9" t="s">
        <v>31</v>
      </c>
      <c r="C619" s="9">
        <v>90024101</v>
      </c>
      <c r="D619" s="9" t="s">
        <v>203</v>
      </c>
      <c r="E619" s="9">
        <v>55</v>
      </c>
      <c r="F619" s="9">
        <v>962</v>
      </c>
      <c r="G619" s="9">
        <v>61</v>
      </c>
      <c r="H619" s="9">
        <v>55</v>
      </c>
      <c r="I619" s="9">
        <v>962</v>
      </c>
      <c r="J619" s="9">
        <v>84</v>
      </c>
    </row>
    <row r="620" spans="1:10" x14ac:dyDescent="0.35">
      <c r="A620" s="9" t="s">
        <v>25</v>
      </c>
      <c r="B620" s="9" t="s">
        <v>57</v>
      </c>
      <c r="C620" s="9">
        <v>110000048</v>
      </c>
      <c r="D620" s="9" t="s">
        <v>203</v>
      </c>
      <c r="E620" s="9">
        <v>1</v>
      </c>
      <c r="F620" s="9">
        <v>240</v>
      </c>
      <c r="G620" s="9">
        <v>2255</v>
      </c>
      <c r="H620" s="9">
        <v>1</v>
      </c>
      <c r="I620" s="9">
        <v>18</v>
      </c>
      <c r="J620" s="9">
        <v>174</v>
      </c>
    </row>
    <row r="621" spans="1:10" x14ac:dyDescent="0.35">
      <c r="A621" s="9" t="s">
        <v>12</v>
      </c>
      <c r="B621" s="9" t="s">
        <v>58</v>
      </c>
      <c r="C621" s="9">
        <v>130020302</v>
      </c>
      <c r="D621" s="9" t="s">
        <v>203</v>
      </c>
      <c r="E621" s="9">
        <v>43</v>
      </c>
      <c r="F621" s="9">
        <v>896</v>
      </c>
      <c r="G621" s="9">
        <v>394</v>
      </c>
      <c r="H621" s="9">
        <v>43</v>
      </c>
      <c r="I621" s="9">
        <v>799</v>
      </c>
      <c r="J621" s="9">
        <v>494</v>
      </c>
    </row>
    <row r="622" spans="1:10" x14ac:dyDescent="0.35">
      <c r="A622" s="9" t="s">
        <v>5</v>
      </c>
      <c r="B622" s="9" t="s">
        <v>59</v>
      </c>
      <c r="C622" s="9">
        <v>600200001</v>
      </c>
      <c r="D622" s="9" t="s">
        <v>203</v>
      </c>
      <c r="E622" s="9">
        <v>2</v>
      </c>
      <c r="F622" s="9">
        <v>26</v>
      </c>
      <c r="G622" s="9">
        <v>483</v>
      </c>
      <c r="H622" s="9">
        <v>0</v>
      </c>
      <c r="I622" s="9">
        <v>0</v>
      </c>
      <c r="J622" s="9">
        <v>546</v>
      </c>
    </row>
    <row r="623" spans="1:10" x14ac:dyDescent="0.35">
      <c r="A623" s="9" t="s">
        <v>12</v>
      </c>
      <c r="B623" s="9" t="s">
        <v>61</v>
      </c>
      <c r="C623" s="9">
        <v>10040307</v>
      </c>
      <c r="D623" s="9" t="s">
        <v>203</v>
      </c>
      <c r="E623" s="9">
        <v>5</v>
      </c>
      <c r="F623" s="9">
        <v>87</v>
      </c>
      <c r="G623" s="9">
        <v>19</v>
      </c>
      <c r="H623" s="9">
        <v>5</v>
      </c>
      <c r="I623" s="9">
        <v>87</v>
      </c>
      <c r="J623" s="9">
        <v>17</v>
      </c>
    </row>
    <row r="624" spans="1:10" x14ac:dyDescent="0.35">
      <c r="A624" s="9" t="s">
        <v>9</v>
      </c>
      <c r="B624" s="9" t="s">
        <v>42</v>
      </c>
      <c r="C624" s="9">
        <v>170020401</v>
      </c>
      <c r="D624" s="9" t="s">
        <v>203</v>
      </c>
      <c r="E624" s="9">
        <v>110</v>
      </c>
      <c r="F624" s="9">
        <v>1924</v>
      </c>
      <c r="G624" s="9">
        <v>3322</v>
      </c>
      <c r="H624" s="9">
        <v>110</v>
      </c>
      <c r="I624" s="9">
        <v>2110</v>
      </c>
      <c r="J624" s="9">
        <v>1778</v>
      </c>
    </row>
    <row r="625" spans="1:10" x14ac:dyDescent="0.35">
      <c r="A625" s="9" t="s">
        <v>15</v>
      </c>
      <c r="B625" s="9" t="s">
        <v>62</v>
      </c>
      <c r="C625" s="9">
        <v>660200027</v>
      </c>
      <c r="D625" s="9" t="s">
        <v>203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448</v>
      </c>
    </row>
    <row r="626" spans="1:10" x14ac:dyDescent="0.35">
      <c r="A626" s="9" t="s">
        <v>5</v>
      </c>
      <c r="B626" s="9" t="s">
        <v>120</v>
      </c>
      <c r="C626" s="9">
        <v>761200001</v>
      </c>
      <c r="D626" s="9" t="s">
        <v>203</v>
      </c>
      <c r="E626" s="9">
        <v>0</v>
      </c>
      <c r="F626" s="9">
        <v>0</v>
      </c>
      <c r="G626" s="9">
        <v>93</v>
      </c>
      <c r="H626" s="9">
        <v>0</v>
      </c>
      <c r="I626" s="9">
        <v>0</v>
      </c>
      <c r="J626" s="9">
        <v>558</v>
      </c>
    </row>
    <row r="627" spans="1:10" x14ac:dyDescent="0.35">
      <c r="A627" s="9" t="s">
        <v>5</v>
      </c>
      <c r="B627" s="9" t="s">
        <v>64</v>
      </c>
      <c r="C627" s="9">
        <v>680200030</v>
      </c>
      <c r="D627" s="9" t="s">
        <v>203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490</v>
      </c>
    </row>
    <row r="628" spans="1:10" x14ac:dyDescent="0.35">
      <c r="A628" s="9" t="s">
        <v>15</v>
      </c>
      <c r="B628" s="9" t="s">
        <v>16</v>
      </c>
      <c r="C628" s="9">
        <v>700200041</v>
      </c>
      <c r="D628" s="9" t="s">
        <v>203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</row>
    <row r="629" spans="1:10" x14ac:dyDescent="0.35">
      <c r="A629" s="9" t="s">
        <v>25</v>
      </c>
      <c r="B629" s="9" t="s">
        <v>32</v>
      </c>
      <c r="C629" s="9">
        <v>740200008</v>
      </c>
      <c r="D629" s="9" t="s">
        <v>203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</row>
    <row r="630" spans="1:10" x14ac:dyDescent="0.35">
      <c r="A630" s="9" t="s">
        <v>12</v>
      </c>
      <c r="B630" s="9" t="s">
        <v>33</v>
      </c>
      <c r="C630" s="9">
        <v>10011803</v>
      </c>
      <c r="D630" s="9" t="s">
        <v>203</v>
      </c>
      <c r="E630" s="9">
        <v>571</v>
      </c>
      <c r="F630" s="9">
        <v>10925</v>
      </c>
      <c r="G630" s="9">
        <v>4525</v>
      </c>
      <c r="H630" s="9">
        <v>571</v>
      </c>
      <c r="I630" s="9">
        <v>12876</v>
      </c>
      <c r="J630" s="9">
        <v>4609</v>
      </c>
    </row>
    <row r="631" spans="1:10" x14ac:dyDescent="0.35">
      <c r="A631" s="9" t="s">
        <v>5</v>
      </c>
      <c r="B631" s="9" t="s">
        <v>65</v>
      </c>
      <c r="C631" s="9">
        <v>760200002</v>
      </c>
      <c r="D631" s="9" t="s">
        <v>203</v>
      </c>
      <c r="E631" s="9">
        <v>0</v>
      </c>
      <c r="F631" s="9">
        <v>0</v>
      </c>
      <c r="G631" s="9">
        <v>167</v>
      </c>
      <c r="H631" s="9">
        <v>0</v>
      </c>
      <c r="I631" s="9">
        <v>0</v>
      </c>
      <c r="J631" s="9">
        <v>896</v>
      </c>
    </row>
    <row r="632" spans="1:10" x14ac:dyDescent="0.35">
      <c r="A632" s="9" t="s">
        <v>5</v>
      </c>
      <c r="B632" s="9" t="s">
        <v>67</v>
      </c>
      <c r="C632" s="9">
        <v>210020301</v>
      </c>
      <c r="D632" s="9" t="s">
        <v>203</v>
      </c>
      <c r="E632" s="9">
        <v>352</v>
      </c>
      <c r="F632" s="9">
        <v>10047</v>
      </c>
      <c r="G632" s="9">
        <v>829</v>
      </c>
      <c r="H632" s="9">
        <v>352</v>
      </c>
      <c r="I632" s="9">
        <v>9996</v>
      </c>
      <c r="J632" s="9">
        <v>1413</v>
      </c>
    </row>
    <row r="633" spans="1:10" x14ac:dyDescent="0.35">
      <c r="A633" s="9" t="s">
        <v>12</v>
      </c>
      <c r="B633" s="9" t="s">
        <v>43</v>
      </c>
      <c r="C633" s="9">
        <v>10020301</v>
      </c>
      <c r="D633" s="9" t="s">
        <v>203</v>
      </c>
      <c r="E633" s="9">
        <v>409</v>
      </c>
      <c r="F633" s="9">
        <v>10775</v>
      </c>
      <c r="G633" s="9">
        <v>183</v>
      </c>
      <c r="H633" s="9">
        <v>396</v>
      </c>
      <c r="I633" s="9">
        <v>11033</v>
      </c>
      <c r="J633" s="9">
        <v>216</v>
      </c>
    </row>
    <row r="634" spans="1:10" x14ac:dyDescent="0.35">
      <c r="A634" s="9" t="s">
        <v>12</v>
      </c>
      <c r="B634" s="9" t="s">
        <v>91</v>
      </c>
      <c r="C634" s="9">
        <v>130064003</v>
      </c>
      <c r="D634" s="9" t="s">
        <v>203</v>
      </c>
      <c r="E634" s="9">
        <v>4</v>
      </c>
      <c r="F634" s="9">
        <v>70</v>
      </c>
      <c r="G634" s="9">
        <v>1</v>
      </c>
      <c r="H634" s="9">
        <v>4</v>
      </c>
      <c r="I634" s="9">
        <v>70</v>
      </c>
      <c r="J634" s="9">
        <v>3</v>
      </c>
    </row>
    <row r="635" spans="1:10" x14ac:dyDescent="0.35">
      <c r="A635" s="9" t="s">
        <v>15</v>
      </c>
      <c r="B635" s="9" t="s">
        <v>111</v>
      </c>
      <c r="C635" s="9">
        <v>941600020</v>
      </c>
      <c r="D635" s="9" t="s">
        <v>203</v>
      </c>
      <c r="E635" s="9">
        <v>1</v>
      </c>
      <c r="F635" s="9">
        <v>383</v>
      </c>
      <c r="G635" s="9">
        <v>2850</v>
      </c>
      <c r="H635" s="9">
        <v>1</v>
      </c>
      <c r="I635" s="9">
        <v>287</v>
      </c>
      <c r="J635" s="9">
        <v>2864</v>
      </c>
    </row>
    <row r="636" spans="1:10" x14ac:dyDescent="0.35">
      <c r="A636" s="9" t="s">
        <v>12</v>
      </c>
      <c r="B636" s="9" t="s">
        <v>70</v>
      </c>
      <c r="C636" s="9">
        <v>10011401</v>
      </c>
      <c r="D636" s="9" t="s">
        <v>203</v>
      </c>
      <c r="E636" s="9">
        <v>1658</v>
      </c>
      <c r="F636" s="9">
        <v>42035</v>
      </c>
      <c r="G636" s="9">
        <v>2316</v>
      </c>
      <c r="H636" s="9">
        <v>1658</v>
      </c>
      <c r="I636" s="9">
        <v>42053</v>
      </c>
      <c r="J636" s="9">
        <v>2177</v>
      </c>
    </row>
    <row r="637" spans="1:10" x14ac:dyDescent="0.35">
      <c r="A637" s="9" t="s">
        <v>9</v>
      </c>
      <c r="B637" s="9" t="s">
        <v>94</v>
      </c>
      <c r="C637" s="9">
        <v>170024101</v>
      </c>
      <c r="D637" s="9" t="s">
        <v>203</v>
      </c>
      <c r="E637" s="9">
        <v>444</v>
      </c>
      <c r="F637" s="9">
        <v>9513</v>
      </c>
      <c r="G637" s="9">
        <v>426</v>
      </c>
      <c r="H637" s="9">
        <v>324</v>
      </c>
      <c r="I637" s="9">
        <v>5760</v>
      </c>
      <c r="J637" s="9">
        <v>132</v>
      </c>
    </row>
    <row r="638" spans="1:10" x14ac:dyDescent="0.35">
      <c r="A638" s="9" t="s">
        <v>12</v>
      </c>
      <c r="B638" s="9" t="s">
        <v>13</v>
      </c>
      <c r="C638" s="9">
        <v>10064120</v>
      </c>
      <c r="D638" s="9" t="s">
        <v>203</v>
      </c>
      <c r="E638" s="9">
        <v>4</v>
      </c>
      <c r="F638" s="9">
        <v>70</v>
      </c>
      <c r="G638" s="9">
        <v>1</v>
      </c>
      <c r="H638" s="9">
        <v>4</v>
      </c>
      <c r="I638" s="9">
        <v>91</v>
      </c>
      <c r="J638" s="9">
        <v>0</v>
      </c>
    </row>
    <row r="639" spans="1:10" x14ac:dyDescent="0.35">
      <c r="A639" s="9" t="s">
        <v>15</v>
      </c>
      <c r="B639" s="9" t="s">
        <v>45</v>
      </c>
      <c r="C639" s="9">
        <v>250000092</v>
      </c>
      <c r="D639" s="9" t="s">
        <v>203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1928</v>
      </c>
    </row>
    <row r="640" spans="1:10" x14ac:dyDescent="0.35">
      <c r="A640" s="9" t="s">
        <v>9</v>
      </c>
      <c r="B640" s="9" t="s">
        <v>10</v>
      </c>
      <c r="C640" s="9">
        <v>270020302</v>
      </c>
      <c r="D640" s="9" t="s">
        <v>203</v>
      </c>
      <c r="E640" s="9">
        <v>67</v>
      </c>
      <c r="F640" s="9">
        <v>2259</v>
      </c>
      <c r="G640" s="9">
        <v>1886</v>
      </c>
      <c r="H640" s="9">
        <v>19</v>
      </c>
      <c r="I640" s="9">
        <v>2292</v>
      </c>
      <c r="J640" s="9">
        <v>3388</v>
      </c>
    </row>
    <row r="641" spans="1:10" x14ac:dyDescent="0.35">
      <c r="A641" s="9" t="s">
        <v>5</v>
      </c>
      <c r="B641" s="9" t="s">
        <v>6</v>
      </c>
      <c r="C641" s="9">
        <v>50020401</v>
      </c>
      <c r="D641" s="9" t="s">
        <v>204</v>
      </c>
      <c r="E641" s="9">
        <v>1348</v>
      </c>
      <c r="F641" s="9">
        <v>2190612</v>
      </c>
      <c r="G641" s="9">
        <v>4289</v>
      </c>
      <c r="H641" s="9">
        <v>1483</v>
      </c>
      <c r="I641" s="9">
        <v>2301487</v>
      </c>
      <c r="J641" s="9">
        <v>5148</v>
      </c>
    </row>
    <row r="642" spans="1:10" x14ac:dyDescent="0.35">
      <c r="A642" s="9" t="s">
        <v>9</v>
      </c>
      <c r="B642" s="9" t="s">
        <v>42</v>
      </c>
      <c r="C642" s="9">
        <v>170020401</v>
      </c>
      <c r="D642" s="9" t="s">
        <v>204</v>
      </c>
      <c r="E642" s="9">
        <v>137</v>
      </c>
      <c r="F642" s="9">
        <v>116423</v>
      </c>
      <c r="G642" s="9">
        <v>145</v>
      </c>
      <c r="H642" s="9">
        <v>151</v>
      </c>
      <c r="I642" s="9">
        <v>106977</v>
      </c>
      <c r="J642" s="9">
        <v>361</v>
      </c>
    </row>
    <row r="643" spans="1:10" x14ac:dyDescent="0.35">
      <c r="A643" s="9" t="s">
        <v>12</v>
      </c>
      <c r="B643" s="9" t="s">
        <v>33</v>
      </c>
      <c r="C643" s="9">
        <v>10011803</v>
      </c>
      <c r="D643" s="9" t="s">
        <v>204</v>
      </c>
      <c r="E643" s="9">
        <v>2655</v>
      </c>
      <c r="F643" s="9">
        <v>2554935</v>
      </c>
      <c r="G643" s="9">
        <v>4370</v>
      </c>
      <c r="H643" s="9">
        <v>2921</v>
      </c>
      <c r="I643" s="9">
        <v>2865569</v>
      </c>
      <c r="J643" s="9">
        <v>4747</v>
      </c>
    </row>
    <row r="644" spans="1:10" x14ac:dyDescent="0.35">
      <c r="A644" s="9" t="s">
        <v>12</v>
      </c>
      <c r="B644" s="9" t="s">
        <v>43</v>
      </c>
      <c r="C644" s="9">
        <v>10020301</v>
      </c>
      <c r="D644" s="9" t="s">
        <v>204</v>
      </c>
      <c r="E644" s="9">
        <v>464</v>
      </c>
      <c r="F644" s="9">
        <v>317466</v>
      </c>
      <c r="G644" s="9">
        <v>478</v>
      </c>
      <c r="H644" s="9">
        <v>510</v>
      </c>
      <c r="I644" s="9">
        <v>349032</v>
      </c>
      <c r="J644" s="9">
        <v>683</v>
      </c>
    </row>
    <row r="645" spans="1:10" x14ac:dyDescent="0.35">
      <c r="A645" s="9" t="s">
        <v>12</v>
      </c>
      <c r="B645" s="9" t="s">
        <v>34</v>
      </c>
      <c r="C645" s="9">
        <v>10000234</v>
      </c>
      <c r="D645" s="9" t="s">
        <v>204</v>
      </c>
      <c r="E645" s="9">
        <v>1227</v>
      </c>
      <c r="F645" s="9">
        <v>2328736</v>
      </c>
      <c r="G645" s="9">
        <v>2349</v>
      </c>
      <c r="H645" s="9">
        <v>1350</v>
      </c>
      <c r="I645" s="9">
        <v>2463541</v>
      </c>
      <c r="J645" s="9">
        <v>3081</v>
      </c>
    </row>
    <row r="646" spans="1:10" x14ac:dyDescent="0.35">
      <c r="A646" s="9" t="s">
        <v>12</v>
      </c>
      <c r="B646" s="9" t="s">
        <v>33</v>
      </c>
      <c r="C646" s="9">
        <v>10011803</v>
      </c>
      <c r="D646" s="9" t="s">
        <v>205</v>
      </c>
      <c r="E646" s="9">
        <v>1037</v>
      </c>
      <c r="F646" s="9">
        <v>3859909</v>
      </c>
      <c r="G646" s="9">
        <v>6833</v>
      </c>
      <c r="H646" s="9">
        <v>1141</v>
      </c>
      <c r="I646" s="9">
        <v>4216088</v>
      </c>
      <c r="J646" s="9">
        <v>6806</v>
      </c>
    </row>
    <row r="647" spans="1:10" x14ac:dyDescent="0.35">
      <c r="A647" s="9" t="s">
        <v>12</v>
      </c>
      <c r="B647" s="9" t="s">
        <v>34</v>
      </c>
      <c r="C647" s="9">
        <v>10000234</v>
      </c>
      <c r="D647" s="9" t="s">
        <v>205</v>
      </c>
      <c r="E647" s="9">
        <v>111</v>
      </c>
      <c r="F647" s="9">
        <v>103533</v>
      </c>
      <c r="G647" s="9">
        <v>423</v>
      </c>
      <c r="H647" s="9">
        <v>58</v>
      </c>
      <c r="I647" s="9">
        <v>50515</v>
      </c>
      <c r="J647" s="9">
        <v>280</v>
      </c>
    </row>
    <row r="648" spans="1:10" x14ac:dyDescent="0.35">
      <c r="A648" s="9" t="s">
        <v>25</v>
      </c>
      <c r="B648" s="9" t="s">
        <v>49</v>
      </c>
      <c r="C648" s="9">
        <v>320200001</v>
      </c>
      <c r="D648" s="9" t="s">
        <v>206</v>
      </c>
      <c r="E648" s="9">
        <v>680</v>
      </c>
      <c r="F648" s="9">
        <v>18192</v>
      </c>
      <c r="G648" s="9">
        <v>626</v>
      </c>
      <c r="H648" s="9">
        <v>724</v>
      </c>
      <c r="I648" s="9">
        <v>19456</v>
      </c>
      <c r="J648" s="9">
        <v>575</v>
      </c>
    </row>
    <row r="649" spans="1:10" x14ac:dyDescent="0.35">
      <c r="A649" s="9" t="s">
        <v>15</v>
      </c>
      <c r="B649" s="9" t="s">
        <v>51</v>
      </c>
      <c r="C649" s="9">
        <v>360200027</v>
      </c>
      <c r="D649" s="9" t="s">
        <v>206</v>
      </c>
      <c r="E649" s="9">
        <v>400</v>
      </c>
      <c r="F649" s="9">
        <v>10672</v>
      </c>
      <c r="G649" s="9">
        <v>2517</v>
      </c>
      <c r="H649" s="9">
        <v>205</v>
      </c>
      <c r="I649" s="9">
        <v>5486</v>
      </c>
      <c r="J649" s="9">
        <v>924</v>
      </c>
    </row>
    <row r="650" spans="1:10" x14ac:dyDescent="0.35">
      <c r="A650" s="9" t="s">
        <v>12</v>
      </c>
      <c r="B650" s="9" t="s">
        <v>21</v>
      </c>
      <c r="C650" s="9">
        <v>804435102</v>
      </c>
      <c r="D650" s="9" t="s">
        <v>206</v>
      </c>
      <c r="E650" s="9">
        <v>1303</v>
      </c>
      <c r="F650" s="9">
        <v>31528</v>
      </c>
      <c r="G650" s="9">
        <v>586</v>
      </c>
      <c r="H650" s="9">
        <v>526</v>
      </c>
      <c r="I650" s="9">
        <v>16917</v>
      </c>
      <c r="J650" s="9">
        <v>324</v>
      </c>
    </row>
    <row r="651" spans="1:10" x14ac:dyDescent="0.35">
      <c r="A651" s="9" t="s">
        <v>15</v>
      </c>
      <c r="B651" s="9" t="s">
        <v>207</v>
      </c>
      <c r="C651" s="9">
        <v>961600011</v>
      </c>
      <c r="D651" s="9" t="s">
        <v>206</v>
      </c>
      <c r="E651" s="9">
        <v>666</v>
      </c>
      <c r="F651" s="9">
        <v>17769</v>
      </c>
      <c r="G651" s="9">
        <v>581</v>
      </c>
      <c r="H651" s="9">
        <v>719</v>
      </c>
      <c r="I651" s="9">
        <v>19183</v>
      </c>
      <c r="J651" s="9">
        <v>681</v>
      </c>
    </row>
    <row r="652" spans="1:10" x14ac:dyDescent="0.35">
      <c r="A652" s="9" t="s">
        <v>15</v>
      </c>
      <c r="B652" s="9" t="s">
        <v>24</v>
      </c>
      <c r="C652" s="9">
        <v>500200052</v>
      </c>
      <c r="D652" s="9" t="s">
        <v>206</v>
      </c>
      <c r="E652" s="9">
        <v>808</v>
      </c>
      <c r="F652" s="9">
        <v>46688</v>
      </c>
      <c r="G652" s="9">
        <v>2125</v>
      </c>
      <c r="H652" s="9">
        <v>522</v>
      </c>
      <c r="I652" s="9">
        <v>27011</v>
      </c>
      <c r="J652" s="9">
        <v>1111</v>
      </c>
    </row>
    <row r="653" spans="1:10" x14ac:dyDescent="0.35">
      <c r="A653" s="9" t="s">
        <v>12</v>
      </c>
      <c r="B653" s="9" t="s">
        <v>27</v>
      </c>
      <c r="C653" s="9">
        <v>10011804</v>
      </c>
      <c r="D653" s="9" t="s">
        <v>206</v>
      </c>
      <c r="E653" s="9">
        <v>5247</v>
      </c>
      <c r="F653" s="9">
        <v>197687</v>
      </c>
      <c r="G653" s="9">
        <v>21899</v>
      </c>
      <c r="H653" s="9">
        <v>5126</v>
      </c>
      <c r="I653" s="9">
        <v>218631</v>
      </c>
      <c r="J653" s="9">
        <v>21314</v>
      </c>
    </row>
    <row r="654" spans="1:10" x14ac:dyDescent="0.35">
      <c r="A654" s="9" t="s">
        <v>15</v>
      </c>
      <c r="B654" s="9" t="s">
        <v>52</v>
      </c>
      <c r="C654" s="9">
        <v>420200052</v>
      </c>
      <c r="D654" s="9" t="s">
        <v>206</v>
      </c>
      <c r="E654" s="9">
        <v>572</v>
      </c>
      <c r="F654" s="9">
        <v>15312</v>
      </c>
      <c r="G654" s="9">
        <v>463</v>
      </c>
      <c r="H654" s="9">
        <v>618</v>
      </c>
      <c r="I654" s="9">
        <v>17830</v>
      </c>
      <c r="J654" s="9">
        <v>984</v>
      </c>
    </row>
    <row r="655" spans="1:10" x14ac:dyDescent="0.35">
      <c r="A655" s="9" t="s">
        <v>5</v>
      </c>
      <c r="B655" s="9" t="s">
        <v>28</v>
      </c>
      <c r="C655" s="9">
        <v>50022601</v>
      </c>
      <c r="D655" s="9" t="s">
        <v>206</v>
      </c>
      <c r="E655" s="9">
        <v>0</v>
      </c>
      <c r="F655" s="9">
        <v>0</v>
      </c>
      <c r="G655" s="9">
        <v>0</v>
      </c>
      <c r="H655" s="9">
        <v>44.400000000000006</v>
      </c>
      <c r="I655" s="9">
        <v>1185</v>
      </c>
      <c r="J655" s="9">
        <v>43</v>
      </c>
    </row>
    <row r="656" spans="1:10" x14ac:dyDescent="0.35">
      <c r="A656" s="9" t="s">
        <v>5</v>
      </c>
      <c r="B656" s="9" t="s">
        <v>6</v>
      </c>
      <c r="C656" s="9">
        <v>50020401</v>
      </c>
      <c r="D656" s="9" t="s">
        <v>206</v>
      </c>
      <c r="E656" s="9">
        <v>2007</v>
      </c>
      <c r="F656" s="9">
        <v>81955</v>
      </c>
      <c r="G656" s="9">
        <v>2366</v>
      </c>
      <c r="H656" s="9">
        <v>2118</v>
      </c>
      <c r="I656" s="9">
        <v>96020</v>
      </c>
      <c r="J656" s="9">
        <v>2998</v>
      </c>
    </row>
    <row r="657" spans="1:10" x14ac:dyDescent="0.35">
      <c r="A657" s="9" t="s">
        <v>25</v>
      </c>
      <c r="B657" s="9" t="s">
        <v>53</v>
      </c>
      <c r="C657" s="9">
        <v>460200036</v>
      </c>
      <c r="D657" s="9" t="s">
        <v>206</v>
      </c>
      <c r="E657" s="9">
        <v>562</v>
      </c>
      <c r="F657" s="9">
        <v>15009</v>
      </c>
      <c r="G657" s="9">
        <v>558</v>
      </c>
      <c r="H657" s="9">
        <v>607</v>
      </c>
      <c r="I657" s="9">
        <v>16245</v>
      </c>
      <c r="J657" s="9">
        <v>555</v>
      </c>
    </row>
    <row r="658" spans="1:10" x14ac:dyDescent="0.35">
      <c r="A658" s="9" t="s">
        <v>12</v>
      </c>
      <c r="B658" s="9" t="s">
        <v>102</v>
      </c>
      <c r="C658" s="9">
        <v>10054114</v>
      </c>
      <c r="D658" s="9" t="s">
        <v>206</v>
      </c>
      <c r="E658" s="9">
        <v>1204</v>
      </c>
      <c r="F658" s="9">
        <v>32215</v>
      </c>
      <c r="G658" s="9">
        <v>1052</v>
      </c>
      <c r="H658" s="9">
        <v>1300</v>
      </c>
      <c r="I658" s="9">
        <v>34907</v>
      </c>
      <c r="J658" s="9">
        <v>1102</v>
      </c>
    </row>
    <row r="659" spans="1:10" x14ac:dyDescent="0.35">
      <c r="A659" s="9" t="s">
        <v>12</v>
      </c>
      <c r="B659" s="9" t="s">
        <v>30</v>
      </c>
      <c r="C659" s="9">
        <v>10064111</v>
      </c>
      <c r="D659" s="9" t="s">
        <v>206</v>
      </c>
      <c r="E659" s="9">
        <v>1953</v>
      </c>
      <c r="F659" s="9">
        <v>52195</v>
      </c>
      <c r="G659" s="9">
        <v>673</v>
      </c>
      <c r="H659" s="9">
        <v>1928</v>
      </c>
      <c r="I659" s="9">
        <v>51523</v>
      </c>
      <c r="J659" s="9">
        <v>536</v>
      </c>
    </row>
    <row r="660" spans="1:10" x14ac:dyDescent="0.35">
      <c r="A660" s="9" t="s">
        <v>5</v>
      </c>
      <c r="B660" s="9" t="s">
        <v>117</v>
      </c>
      <c r="C660" s="9">
        <v>50000017</v>
      </c>
      <c r="D660" s="9" t="s">
        <v>206</v>
      </c>
      <c r="E660" s="9">
        <v>496</v>
      </c>
      <c r="F660" s="9">
        <v>13112</v>
      </c>
      <c r="G660" s="9">
        <v>478</v>
      </c>
      <c r="H660" s="9">
        <v>536</v>
      </c>
      <c r="I660" s="9">
        <v>14200</v>
      </c>
      <c r="J660" s="9">
        <v>555</v>
      </c>
    </row>
    <row r="661" spans="1:10" x14ac:dyDescent="0.35">
      <c r="A661" s="9" t="s">
        <v>12</v>
      </c>
      <c r="B661" s="9" t="s">
        <v>118</v>
      </c>
      <c r="C661" s="9">
        <v>10054109</v>
      </c>
      <c r="D661" s="9" t="s">
        <v>206</v>
      </c>
      <c r="E661" s="9">
        <v>1600</v>
      </c>
      <c r="F661" s="9">
        <v>42543</v>
      </c>
      <c r="G661" s="9">
        <v>1427</v>
      </c>
      <c r="H661" s="9">
        <v>1574</v>
      </c>
      <c r="I661" s="9">
        <v>42014</v>
      </c>
      <c r="J661" s="9">
        <v>1251</v>
      </c>
    </row>
    <row r="662" spans="1:10" x14ac:dyDescent="0.35">
      <c r="A662" s="9" t="s">
        <v>25</v>
      </c>
      <c r="B662" s="9" t="s">
        <v>56</v>
      </c>
      <c r="C662" s="9">
        <v>90020301</v>
      </c>
      <c r="D662" s="9" t="s">
        <v>206</v>
      </c>
      <c r="E662" s="9">
        <v>1755</v>
      </c>
      <c r="F662" s="9">
        <v>47300</v>
      </c>
      <c r="G662" s="9">
        <v>1625</v>
      </c>
      <c r="H662" s="9">
        <v>278.66666666666663</v>
      </c>
      <c r="I662" s="9">
        <v>7530</v>
      </c>
      <c r="J662" s="9">
        <v>280</v>
      </c>
    </row>
    <row r="663" spans="1:10" x14ac:dyDescent="0.35">
      <c r="A663" s="9" t="s">
        <v>25</v>
      </c>
      <c r="B663" s="9" t="s">
        <v>31</v>
      </c>
      <c r="C663" s="9">
        <v>90024101</v>
      </c>
      <c r="D663" s="9" t="s">
        <v>206</v>
      </c>
      <c r="E663" s="9">
        <v>762</v>
      </c>
      <c r="F663" s="9">
        <v>20315</v>
      </c>
      <c r="G663" s="9">
        <v>934</v>
      </c>
      <c r="H663" s="9">
        <v>823</v>
      </c>
      <c r="I663" s="9">
        <v>21926</v>
      </c>
      <c r="J663" s="9">
        <v>773</v>
      </c>
    </row>
    <row r="664" spans="1:10" x14ac:dyDescent="0.35">
      <c r="A664" s="9" t="s">
        <v>25</v>
      </c>
      <c r="B664" s="9" t="s">
        <v>57</v>
      </c>
      <c r="C664" s="9">
        <v>110000048</v>
      </c>
      <c r="D664" s="9" t="s">
        <v>206</v>
      </c>
      <c r="E664" s="9">
        <v>1000</v>
      </c>
      <c r="F664" s="9">
        <v>28344</v>
      </c>
      <c r="G664" s="9">
        <v>3082</v>
      </c>
      <c r="H664" s="9">
        <v>1080</v>
      </c>
      <c r="I664" s="9">
        <v>29564</v>
      </c>
      <c r="J664" s="9">
        <v>2201</v>
      </c>
    </row>
    <row r="665" spans="1:10" x14ac:dyDescent="0.35">
      <c r="A665" s="9" t="s">
        <v>12</v>
      </c>
      <c r="B665" s="9" t="s">
        <v>58</v>
      </c>
      <c r="C665" s="9">
        <v>130020302</v>
      </c>
      <c r="D665" s="9" t="s">
        <v>206</v>
      </c>
      <c r="E665" s="9">
        <v>108</v>
      </c>
      <c r="F665" s="9">
        <v>2897</v>
      </c>
      <c r="G665" s="9">
        <v>79</v>
      </c>
      <c r="H665" s="9">
        <v>100</v>
      </c>
      <c r="I665" s="9">
        <v>2668</v>
      </c>
      <c r="J665" s="9">
        <v>56</v>
      </c>
    </row>
    <row r="666" spans="1:10" x14ac:dyDescent="0.35">
      <c r="A666" s="9" t="s">
        <v>12</v>
      </c>
      <c r="B666" s="9" t="s">
        <v>84</v>
      </c>
      <c r="C666" s="9">
        <v>130024102</v>
      </c>
      <c r="D666" s="9" t="s">
        <v>206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</row>
    <row r="667" spans="1:10" x14ac:dyDescent="0.35">
      <c r="A667" s="9" t="s">
        <v>25</v>
      </c>
      <c r="B667" s="9" t="s">
        <v>208</v>
      </c>
      <c r="C667" s="9">
        <v>400200003</v>
      </c>
      <c r="D667" s="9" t="s">
        <v>206</v>
      </c>
      <c r="E667" s="9">
        <v>1181</v>
      </c>
      <c r="F667" s="9">
        <v>29666</v>
      </c>
      <c r="G667" s="9">
        <v>1436</v>
      </c>
      <c r="H667" s="9">
        <v>1204</v>
      </c>
      <c r="I667" s="9">
        <v>34215</v>
      </c>
      <c r="J667" s="9">
        <v>1602</v>
      </c>
    </row>
    <row r="668" spans="1:10" x14ac:dyDescent="0.35">
      <c r="A668" s="9" t="s">
        <v>9</v>
      </c>
      <c r="B668" s="9" t="s">
        <v>60</v>
      </c>
      <c r="C668" s="9">
        <v>620200038</v>
      </c>
      <c r="D668" s="9" t="s">
        <v>206</v>
      </c>
      <c r="E668" s="9">
        <v>396</v>
      </c>
      <c r="F668" s="9">
        <v>10589</v>
      </c>
      <c r="G668" s="9">
        <v>500</v>
      </c>
      <c r="H668" s="9">
        <v>428</v>
      </c>
      <c r="I668" s="9">
        <v>11560</v>
      </c>
      <c r="J668" s="9">
        <v>610</v>
      </c>
    </row>
    <row r="669" spans="1:10" x14ac:dyDescent="0.35">
      <c r="A669" s="9" t="s">
        <v>12</v>
      </c>
      <c r="B669" s="9" t="s">
        <v>61</v>
      </c>
      <c r="C669" s="9">
        <v>10040307</v>
      </c>
      <c r="D669" s="9" t="s">
        <v>206</v>
      </c>
      <c r="E669" s="9">
        <v>3318</v>
      </c>
      <c r="F669" s="9">
        <v>88621</v>
      </c>
      <c r="G669" s="9">
        <v>2941</v>
      </c>
      <c r="H669" s="9">
        <v>3536</v>
      </c>
      <c r="I669" s="9">
        <v>96483</v>
      </c>
      <c r="J669" s="9">
        <v>2894</v>
      </c>
    </row>
    <row r="670" spans="1:10" x14ac:dyDescent="0.35">
      <c r="A670" s="9" t="s">
        <v>9</v>
      </c>
      <c r="B670" s="9" t="s">
        <v>42</v>
      </c>
      <c r="C670" s="9">
        <v>170020401</v>
      </c>
      <c r="D670" s="9" t="s">
        <v>206</v>
      </c>
      <c r="E670" s="9">
        <v>686</v>
      </c>
      <c r="F670" s="9">
        <v>34484</v>
      </c>
      <c r="G670" s="9">
        <v>958</v>
      </c>
      <c r="H670" s="9">
        <v>741</v>
      </c>
      <c r="I670" s="9">
        <v>31509</v>
      </c>
      <c r="J670" s="9">
        <v>858</v>
      </c>
    </row>
    <row r="671" spans="1:10" x14ac:dyDescent="0.35">
      <c r="A671" s="9" t="s">
        <v>25</v>
      </c>
      <c r="B671" s="9" t="s">
        <v>209</v>
      </c>
      <c r="C671" s="9">
        <v>740200041</v>
      </c>
      <c r="D671" s="9" t="s">
        <v>206</v>
      </c>
      <c r="E671" s="9">
        <v>2501</v>
      </c>
      <c r="F671" s="9">
        <v>71555</v>
      </c>
      <c r="G671" s="9">
        <v>2170</v>
      </c>
      <c r="H671" s="9">
        <v>2701</v>
      </c>
      <c r="I671" s="9">
        <v>77143</v>
      </c>
      <c r="J671" s="9">
        <v>2362</v>
      </c>
    </row>
    <row r="672" spans="1:10" x14ac:dyDescent="0.35">
      <c r="A672" s="9" t="s">
        <v>15</v>
      </c>
      <c r="B672" s="9" t="s">
        <v>62</v>
      </c>
      <c r="C672" s="9">
        <v>660200027</v>
      </c>
      <c r="D672" s="9" t="s">
        <v>206</v>
      </c>
      <c r="E672" s="9">
        <v>288</v>
      </c>
      <c r="F672" s="9">
        <v>7785</v>
      </c>
      <c r="G672" s="9">
        <v>211</v>
      </c>
      <c r="H672" s="9">
        <v>303</v>
      </c>
      <c r="I672" s="9">
        <v>8084</v>
      </c>
      <c r="J672" s="9">
        <v>246</v>
      </c>
    </row>
    <row r="673" spans="1:10" x14ac:dyDescent="0.35">
      <c r="A673" s="9" t="s">
        <v>5</v>
      </c>
      <c r="B673" s="9" t="s">
        <v>63</v>
      </c>
      <c r="C673" s="9">
        <v>50000020</v>
      </c>
      <c r="D673" s="9" t="s">
        <v>206</v>
      </c>
      <c r="E673" s="9">
        <v>499</v>
      </c>
      <c r="F673" s="9">
        <v>13522</v>
      </c>
      <c r="G673" s="9">
        <v>570</v>
      </c>
      <c r="H673" s="9">
        <v>539</v>
      </c>
      <c r="I673" s="9">
        <v>14517</v>
      </c>
      <c r="J673" s="9">
        <v>612</v>
      </c>
    </row>
    <row r="674" spans="1:10" x14ac:dyDescent="0.35">
      <c r="A674" s="9" t="s">
        <v>5</v>
      </c>
      <c r="B674" s="9" t="s">
        <v>64</v>
      </c>
      <c r="C674" s="9">
        <v>680200030</v>
      </c>
      <c r="D674" s="9" t="s">
        <v>206</v>
      </c>
      <c r="E674" s="9">
        <v>300</v>
      </c>
      <c r="F674" s="9">
        <v>14389</v>
      </c>
      <c r="G674" s="9">
        <v>911</v>
      </c>
      <c r="H674" s="9">
        <v>212</v>
      </c>
      <c r="I674" s="9">
        <v>9995</v>
      </c>
      <c r="J674" s="9">
        <v>514</v>
      </c>
    </row>
    <row r="675" spans="1:10" x14ac:dyDescent="0.35">
      <c r="A675" s="9" t="s">
        <v>15</v>
      </c>
      <c r="B675" s="9" t="s">
        <v>16</v>
      </c>
      <c r="C675" s="9">
        <v>700200041</v>
      </c>
      <c r="D675" s="9" t="s">
        <v>206</v>
      </c>
      <c r="E675" s="9">
        <v>339</v>
      </c>
      <c r="F675" s="9">
        <v>9141</v>
      </c>
      <c r="G675" s="9">
        <v>426</v>
      </c>
      <c r="H675" s="9">
        <v>366</v>
      </c>
      <c r="I675" s="9">
        <v>9765</v>
      </c>
      <c r="J675" s="9">
        <v>419</v>
      </c>
    </row>
    <row r="676" spans="1:10" x14ac:dyDescent="0.35">
      <c r="A676" s="9" t="s">
        <v>12</v>
      </c>
      <c r="B676" s="9" t="s">
        <v>88</v>
      </c>
      <c r="C676" s="9">
        <v>10000995</v>
      </c>
      <c r="D676" s="9" t="s">
        <v>206</v>
      </c>
      <c r="E676" s="9">
        <v>1980</v>
      </c>
      <c r="F676" s="9">
        <v>52826</v>
      </c>
      <c r="G676" s="9">
        <v>399</v>
      </c>
      <c r="H676" s="9">
        <v>103</v>
      </c>
      <c r="I676" s="9">
        <v>2748</v>
      </c>
      <c r="J676" s="9">
        <v>24</v>
      </c>
    </row>
    <row r="677" spans="1:10" x14ac:dyDescent="0.35">
      <c r="A677" s="9" t="s">
        <v>25</v>
      </c>
      <c r="B677" s="9" t="s">
        <v>32</v>
      </c>
      <c r="C677" s="9">
        <v>740200008</v>
      </c>
      <c r="D677" s="9" t="s">
        <v>206</v>
      </c>
      <c r="E677" s="9">
        <v>32</v>
      </c>
      <c r="F677" s="9">
        <v>854</v>
      </c>
      <c r="G677" s="9">
        <v>23</v>
      </c>
      <c r="H677" s="9">
        <v>32</v>
      </c>
      <c r="I677" s="9">
        <v>854</v>
      </c>
      <c r="J677" s="9">
        <v>25</v>
      </c>
    </row>
    <row r="678" spans="1:10" x14ac:dyDescent="0.35">
      <c r="A678" s="9" t="s">
        <v>12</v>
      </c>
      <c r="B678" s="9" t="s">
        <v>89</v>
      </c>
      <c r="C678" s="9">
        <v>801000013</v>
      </c>
      <c r="D678" s="9" t="s">
        <v>206</v>
      </c>
      <c r="E678" s="9">
        <v>90</v>
      </c>
      <c r="F678" s="9">
        <v>2454</v>
      </c>
      <c r="G678" s="9">
        <v>49</v>
      </c>
      <c r="H678" s="9">
        <v>97</v>
      </c>
      <c r="I678" s="9">
        <v>2596</v>
      </c>
      <c r="J678" s="9">
        <v>67</v>
      </c>
    </row>
    <row r="679" spans="1:10" x14ac:dyDescent="0.35">
      <c r="A679" s="9" t="s">
        <v>12</v>
      </c>
      <c r="B679" s="9" t="s">
        <v>33</v>
      </c>
      <c r="C679" s="9">
        <v>10011803</v>
      </c>
      <c r="D679" s="9" t="s">
        <v>206</v>
      </c>
      <c r="E679" s="9">
        <v>12436</v>
      </c>
      <c r="F679" s="9">
        <v>404470</v>
      </c>
      <c r="G679" s="9">
        <v>11545</v>
      </c>
      <c r="H679" s="9">
        <v>13431</v>
      </c>
      <c r="I679" s="9">
        <v>425576</v>
      </c>
      <c r="J679" s="9">
        <v>11586</v>
      </c>
    </row>
    <row r="680" spans="1:10" x14ac:dyDescent="0.35">
      <c r="A680" s="9" t="s">
        <v>5</v>
      </c>
      <c r="B680" s="9" t="s">
        <v>65</v>
      </c>
      <c r="C680" s="9">
        <v>760200002</v>
      </c>
      <c r="D680" s="9" t="s">
        <v>206</v>
      </c>
      <c r="E680" s="9">
        <v>1600</v>
      </c>
      <c r="F680" s="9">
        <v>43129</v>
      </c>
      <c r="G680" s="9">
        <v>1260</v>
      </c>
      <c r="H680" s="9">
        <v>1728</v>
      </c>
      <c r="I680" s="9">
        <v>46728</v>
      </c>
      <c r="J680" s="9">
        <v>1366</v>
      </c>
    </row>
    <row r="681" spans="1:10" x14ac:dyDescent="0.35">
      <c r="A681" s="9" t="s">
        <v>5</v>
      </c>
      <c r="B681" s="9" t="s">
        <v>67</v>
      </c>
      <c r="C681" s="9">
        <v>210020301</v>
      </c>
      <c r="D681" s="9" t="s">
        <v>206</v>
      </c>
      <c r="E681" s="9">
        <v>1784</v>
      </c>
      <c r="F681" s="9">
        <v>48917</v>
      </c>
      <c r="G681" s="9">
        <v>2283</v>
      </c>
      <c r="H681" s="9">
        <v>1396</v>
      </c>
      <c r="I681" s="9">
        <v>40770</v>
      </c>
      <c r="J681" s="9">
        <v>1668</v>
      </c>
    </row>
    <row r="682" spans="1:10" x14ac:dyDescent="0.35">
      <c r="A682" s="9" t="s">
        <v>12</v>
      </c>
      <c r="B682" s="9" t="s">
        <v>43</v>
      </c>
      <c r="C682" s="9">
        <v>10020301</v>
      </c>
      <c r="D682" s="9" t="s">
        <v>206</v>
      </c>
      <c r="E682" s="9">
        <v>2533</v>
      </c>
      <c r="F682" s="9">
        <v>66880</v>
      </c>
      <c r="G682" s="9">
        <v>1687</v>
      </c>
      <c r="H682" s="9">
        <v>2413</v>
      </c>
      <c r="I682" s="9">
        <v>66198</v>
      </c>
      <c r="J682" s="9">
        <v>1702</v>
      </c>
    </row>
    <row r="683" spans="1:10" x14ac:dyDescent="0.35">
      <c r="A683" s="9" t="s">
        <v>12</v>
      </c>
      <c r="B683" s="9" t="s">
        <v>34</v>
      </c>
      <c r="C683" s="9">
        <v>10000234</v>
      </c>
      <c r="D683" s="9" t="s">
        <v>206</v>
      </c>
      <c r="E683" s="9">
        <v>3365</v>
      </c>
      <c r="F683" s="9">
        <v>138082</v>
      </c>
      <c r="G683" s="9">
        <v>3665</v>
      </c>
      <c r="H683" s="9">
        <v>3539</v>
      </c>
      <c r="I683" s="9">
        <v>163216</v>
      </c>
      <c r="J683" s="9">
        <v>4220</v>
      </c>
    </row>
    <row r="684" spans="1:10" x14ac:dyDescent="0.35">
      <c r="A684" s="9" t="s">
        <v>12</v>
      </c>
      <c r="B684" s="9" t="s">
        <v>35</v>
      </c>
      <c r="C684" s="9">
        <v>10001535</v>
      </c>
      <c r="D684" s="9" t="s">
        <v>206</v>
      </c>
      <c r="E684" s="9">
        <v>3179</v>
      </c>
      <c r="F684" s="9">
        <v>98739</v>
      </c>
      <c r="G684" s="9">
        <v>8646</v>
      </c>
      <c r="H684" s="9">
        <v>3259</v>
      </c>
      <c r="I684" s="9">
        <v>99403</v>
      </c>
      <c r="J684" s="9">
        <v>7360</v>
      </c>
    </row>
    <row r="685" spans="1:10" x14ac:dyDescent="0.35">
      <c r="A685" s="9" t="s">
        <v>12</v>
      </c>
      <c r="B685" s="9" t="s">
        <v>110</v>
      </c>
      <c r="C685" s="9">
        <v>801200001</v>
      </c>
      <c r="D685" s="9" t="s">
        <v>206</v>
      </c>
      <c r="E685" s="9">
        <v>1197</v>
      </c>
      <c r="F685" s="9">
        <v>31936</v>
      </c>
      <c r="G685" s="9">
        <v>770</v>
      </c>
      <c r="H685" s="9">
        <v>1178</v>
      </c>
      <c r="I685" s="9">
        <v>31584</v>
      </c>
      <c r="J685" s="9">
        <v>894</v>
      </c>
    </row>
    <row r="686" spans="1:10" x14ac:dyDescent="0.35">
      <c r="A686" s="9" t="s">
        <v>9</v>
      </c>
      <c r="B686" s="9" t="s">
        <v>68</v>
      </c>
      <c r="C686" s="9">
        <v>840200047</v>
      </c>
      <c r="D686" s="9" t="s">
        <v>206</v>
      </c>
      <c r="E686" s="9">
        <v>104</v>
      </c>
      <c r="F686" s="9">
        <v>2886</v>
      </c>
      <c r="G686" s="9">
        <v>126</v>
      </c>
      <c r="H686" s="9">
        <v>112</v>
      </c>
      <c r="I686" s="9">
        <v>3303</v>
      </c>
      <c r="J686" s="9">
        <v>109</v>
      </c>
    </row>
    <row r="687" spans="1:10" x14ac:dyDescent="0.35">
      <c r="A687" s="9" t="s">
        <v>12</v>
      </c>
      <c r="B687" s="9" t="s">
        <v>91</v>
      </c>
      <c r="C687" s="9">
        <v>130064003</v>
      </c>
      <c r="D687" s="9" t="s">
        <v>206</v>
      </c>
      <c r="E687" s="9">
        <v>214</v>
      </c>
      <c r="F687" s="9">
        <v>5710</v>
      </c>
      <c r="G687" s="9">
        <v>99</v>
      </c>
      <c r="H687" s="9">
        <v>231</v>
      </c>
      <c r="I687" s="9">
        <v>6245</v>
      </c>
      <c r="J687" s="9">
        <v>155</v>
      </c>
    </row>
    <row r="688" spans="1:10" x14ac:dyDescent="0.35">
      <c r="A688" s="9" t="s">
        <v>9</v>
      </c>
      <c r="B688" s="9" t="s">
        <v>210</v>
      </c>
      <c r="C688" s="9">
        <v>170077445</v>
      </c>
      <c r="D688" s="9" t="s">
        <v>206</v>
      </c>
      <c r="E688" s="9">
        <v>700</v>
      </c>
      <c r="F688" s="9">
        <v>18770</v>
      </c>
      <c r="G688" s="9">
        <v>507</v>
      </c>
      <c r="H688" s="9">
        <v>675</v>
      </c>
      <c r="I688" s="9">
        <v>18027</v>
      </c>
      <c r="J688" s="9">
        <v>622</v>
      </c>
    </row>
    <row r="689" spans="1:10" x14ac:dyDescent="0.35">
      <c r="A689" s="9" t="s">
        <v>12</v>
      </c>
      <c r="B689" s="9" t="s">
        <v>92</v>
      </c>
      <c r="C689" s="9">
        <v>801400002</v>
      </c>
      <c r="D689" s="9" t="s">
        <v>206</v>
      </c>
      <c r="E689" s="9">
        <v>122</v>
      </c>
      <c r="F689" s="9">
        <v>3243</v>
      </c>
      <c r="G689" s="9">
        <v>86</v>
      </c>
      <c r="H689" s="9">
        <v>132</v>
      </c>
      <c r="I689" s="9">
        <v>3557</v>
      </c>
      <c r="J689" s="9">
        <v>126</v>
      </c>
    </row>
    <row r="690" spans="1:10" x14ac:dyDescent="0.35">
      <c r="A690" s="9" t="s">
        <v>9</v>
      </c>
      <c r="B690" s="9" t="s">
        <v>69</v>
      </c>
      <c r="C690" s="9">
        <v>880200016</v>
      </c>
      <c r="D690" s="9" t="s">
        <v>206</v>
      </c>
      <c r="E690" s="9">
        <v>2100</v>
      </c>
      <c r="F690" s="9">
        <v>55838</v>
      </c>
      <c r="G690" s="9">
        <v>2403</v>
      </c>
      <c r="H690" s="9">
        <v>2268</v>
      </c>
      <c r="I690" s="9">
        <v>61328</v>
      </c>
      <c r="J690" s="9">
        <v>3376</v>
      </c>
    </row>
    <row r="691" spans="1:10" x14ac:dyDescent="0.35">
      <c r="A691" s="9" t="s">
        <v>9</v>
      </c>
      <c r="B691" s="9" t="s">
        <v>71</v>
      </c>
      <c r="C691" s="9">
        <v>900200046</v>
      </c>
      <c r="D691" s="9" t="s">
        <v>206</v>
      </c>
      <c r="E691" s="9">
        <v>500</v>
      </c>
      <c r="F691" s="9">
        <v>13531</v>
      </c>
      <c r="G691" s="9">
        <v>416</v>
      </c>
      <c r="H691" s="9">
        <v>540</v>
      </c>
      <c r="I691" s="9">
        <v>14594</v>
      </c>
      <c r="J691" s="9">
        <v>458</v>
      </c>
    </row>
    <row r="692" spans="1:10" x14ac:dyDescent="0.35">
      <c r="A692" s="9" t="s">
        <v>12</v>
      </c>
      <c r="B692" s="9" t="s">
        <v>124</v>
      </c>
      <c r="C692" s="9">
        <v>10000493</v>
      </c>
      <c r="D692" s="9" t="s">
        <v>206</v>
      </c>
      <c r="E692" s="9">
        <v>600</v>
      </c>
      <c r="F692" s="9">
        <v>16049</v>
      </c>
      <c r="G692" s="9">
        <v>0</v>
      </c>
      <c r="H692" s="9">
        <v>648</v>
      </c>
      <c r="I692" s="9">
        <v>17322</v>
      </c>
      <c r="J692" s="9">
        <v>26</v>
      </c>
    </row>
    <row r="693" spans="1:10" x14ac:dyDescent="0.35">
      <c r="A693" s="9" t="s">
        <v>12</v>
      </c>
      <c r="B693" s="9" t="s">
        <v>79</v>
      </c>
      <c r="C693" s="9">
        <v>10064114</v>
      </c>
      <c r="D693" s="9" t="s">
        <v>206</v>
      </c>
      <c r="E693" s="9">
        <v>1739</v>
      </c>
      <c r="F693" s="9">
        <v>46108</v>
      </c>
      <c r="G693" s="9">
        <v>804</v>
      </c>
      <c r="H693" s="9">
        <v>1878</v>
      </c>
      <c r="I693" s="9">
        <v>51449</v>
      </c>
      <c r="J693" s="9">
        <v>919</v>
      </c>
    </row>
    <row r="694" spans="1:10" x14ac:dyDescent="0.35">
      <c r="A694" s="9" t="s">
        <v>12</v>
      </c>
      <c r="B694" s="9" t="s">
        <v>13</v>
      </c>
      <c r="C694" s="9">
        <v>10064120</v>
      </c>
      <c r="D694" s="9" t="s">
        <v>206</v>
      </c>
      <c r="E694" s="9">
        <v>9602</v>
      </c>
      <c r="F694" s="9">
        <v>256652</v>
      </c>
      <c r="G694" s="9">
        <v>8924</v>
      </c>
      <c r="H694" s="9">
        <v>9070</v>
      </c>
      <c r="I694" s="9">
        <v>250601</v>
      </c>
      <c r="J694" s="9">
        <v>8675</v>
      </c>
    </row>
    <row r="695" spans="1:10" x14ac:dyDescent="0.35">
      <c r="A695" s="9" t="s">
        <v>15</v>
      </c>
      <c r="B695" s="9" t="s">
        <v>45</v>
      </c>
      <c r="C695" s="9">
        <v>250000092</v>
      </c>
      <c r="D695" s="9" t="s">
        <v>206</v>
      </c>
      <c r="E695" s="9">
        <v>647</v>
      </c>
      <c r="F695" s="9">
        <v>17262</v>
      </c>
      <c r="G695" s="9">
        <v>652</v>
      </c>
      <c r="H695" s="9">
        <v>608</v>
      </c>
      <c r="I695" s="9">
        <v>16221</v>
      </c>
      <c r="J695" s="9">
        <v>583</v>
      </c>
    </row>
    <row r="696" spans="1:10" x14ac:dyDescent="0.35">
      <c r="A696" s="9" t="s">
        <v>12</v>
      </c>
      <c r="B696" s="9" t="s">
        <v>211</v>
      </c>
      <c r="C696" s="9">
        <v>10000310</v>
      </c>
      <c r="D696" s="9" t="s">
        <v>206</v>
      </c>
      <c r="E696" s="9">
        <v>1688</v>
      </c>
      <c r="F696" s="9">
        <v>45426</v>
      </c>
      <c r="G696" s="9">
        <v>1073</v>
      </c>
      <c r="H696" s="9">
        <v>1626</v>
      </c>
      <c r="I696" s="9">
        <v>43478</v>
      </c>
      <c r="J696" s="9">
        <v>1036</v>
      </c>
    </row>
    <row r="697" spans="1:10" x14ac:dyDescent="0.35">
      <c r="A697" s="9" t="s">
        <v>25</v>
      </c>
      <c r="B697" s="9" t="s">
        <v>39</v>
      </c>
      <c r="C697" s="9">
        <v>90000026</v>
      </c>
      <c r="D697" s="9" t="s">
        <v>206</v>
      </c>
      <c r="E697" s="9">
        <v>200</v>
      </c>
      <c r="F697" s="9">
        <v>5397</v>
      </c>
      <c r="G697" s="9">
        <v>243</v>
      </c>
      <c r="H697" s="9">
        <v>216</v>
      </c>
      <c r="I697" s="9">
        <v>5787</v>
      </c>
      <c r="J697" s="9">
        <v>271</v>
      </c>
    </row>
    <row r="698" spans="1:10" x14ac:dyDescent="0.35">
      <c r="A698" s="9" t="s">
        <v>9</v>
      </c>
      <c r="B698" s="9" t="s">
        <v>10</v>
      </c>
      <c r="C698" s="9">
        <v>270020302</v>
      </c>
      <c r="D698" s="9" t="s">
        <v>206</v>
      </c>
      <c r="E698" s="9">
        <v>670</v>
      </c>
      <c r="F698" s="9">
        <v>19011</v>
      </c>
      <c r="G698" s="9">
        <v>1869</v>
      </c>
      <c r="H698" s="9">
        <v>503</v>
      </c>
      <c r="I698" s="9">
        <v>13986</v>
      </c>
      <c r="J698" s="9">
        <v>3046</v>
      </c>
    </row>
    <row r="699" spans="1:10" x14ac:dyDescent="0.35">
      <c r="A699" s="9" t="s">
        <v>12</v>
      </c>
      <c r="B699" s="9" t="s">
        <v>27</v>
      </c>
      <c r="C699" s="9">
        <v>10011804</v>
      </c>
      <c r="D699" s="9" t="s">
        <v>212</v>
      </c>
      <c r="E699" s="9">
        <v>3621</v>
      </c>
      <c r="F699" s="9">
        <v>479362</v>
      </c>
      <c r="G699" s="9">
        <v>106540</v>
      </c>
      <c r="H699" s="9">
        <v>3621</v>
      </c>
      <c r="I699" s="9">
        <v>454084</v>
      </c>
      <c r="J699" s="9">
        <v>91962</v>
      </c>
    </row>
    <row r="700" spans="1:10" x14ac:dyDescent="0.35">
      <c r="A700" s="9" t="s">
        <v>5</v>
      </c>
      <c r="B700" s="9" t="s">
        <v>6</v>
      </c>
      <c r="C700" s="9">
        <v>50020401</v>
      </c>
      <c r="D700" s="9" t="s">
        <v>212</v>
      </c>
      <c r="E700" s="9">
        <v>3948</v>
      </c>
      <c r="F700" s="9">
        <v>548308</v>
      </c>
      <c r="G700" s="9">
        <v>27096</v>
      </c>
      <c r="H700" s="9">
        <v>3948</v>
      </c>
      <c r="I700" s="9">
        <v>561166</v>
      </c>
      <c r="J700" s="9">
        <v>27636</v>
      </c>
    </row>
    <row r="701" spans="1:10" x14ac:dyDescent="0.35">
      <c r="A701" s="9" t="s">
        <v>12</v>
      </c>
      <c r="B701" s="9" t="s">
        <v>30</v>
      </c>
      <c r="C701" s="9">
        <v>10064111</v>
      </c>
      <c r="D701" s="9" t="s">
        <v>212</v>
      </c>
      <c r="E701" s="9">
        <v>10376</v>
      </c>
      <c r="F701" s="9">
        <v>1532089</v>
      </c>
      <c r="G701" s="9">
        <v>54112</v>
      </c>
      <c r="H701" s="9">
        <v>10376</v>
      </c>
      <c r="I701" s="9">
        <v>1181546</v>
      </c>
      <c r="J701" s="9">
        <v>36851</v>
      </c>
    </row>
    <row r="702" spans="1:10" x14ac:dyDescent="0.35">
      <c r="A702" s="9" t="s">
        <v>12</v>
      </c>
      <c r="B702" s="9" t="s">
        <v>106</v>
      </c>
      <c r="C702" s="9">
        <v>10000433</v>
      </c>
      <c r="D702" s="9" t="s">
        <v>212</v>
      </c>
      <c r="E702" s="9">
        <v>4008</v>
      </c>
      <c r="F702" s="9">
        <v>542746</v>
      </c>
      <c r="G702" s="9">
        <v>18040</v>
      </c>
      <c r="H702" s="9">
        <v>4008</v>
      </c>
      <c r="I702" s="9">
        <v>544969</v>
      </c>
      <c r="J702" s="9">
        <v>20001</v>
      </c>
    </row>
    <row r="703" spans="1:10" x14ac:dyDescent="0.35">
      <c r="A703" s="9" t="s">
        <v>12</v>
      </c>
      <c r="B703" s="9" t="s">
        <v>61</v>
      </c>
      <c r="C703" s="9">
        <v>10040307</v>
      </c>
      <c r="D703" s="9" t="s">
        <v>212</v>
      </c>
      <c r="E703" s="9">
        <v>1766</v>
      </c>
      <c r="F703" s="9">
        <v>217217</v>
      </c>
      <c r="G703" s="9">
        <v>7878</v>
      </c>
      <c r="H703" s="9">
        <v>1766</v>
      </c>
      <c r="I703" s="9">
        <v>220907</v>
      </c>
      <c r="J703" s="9">
        <v>7715</v>
      </c>
    </row>
    <row r="704" spans="1:10" x14ac:dyDescent="0.35">
      <c r="A704" s="9" t="s">
        <v>12</v>
      </c>
      <c r="B704" s="9" t="s">
        <v>78</v>
      </c>
      <c r="C704" s="9">
        <v>10064801</v>
      </c>
      <c r="D704" s="9" t="s">
        <v>212</v>
      </c>
      <c r="E704" s="9">
        <v>8436</v>
      </c>
      <c r="F704" s="9">
        <v>1344974</v>
      </c>
      <c r="G704" s="9">
        <v>47359</v>
      </c>
      <c r="H704" s="9">
        <v>8436</v>
      </c>
      <c r="I704" s="9">
        <v>1295069</v>
      </c>
      <c r="J704" s="9">
        <v>46156</v>
      </c>
    </row>
    <row r="705" spans="1:10" x14ac:dyDescent="0.35">
      <c r="A705" s="9" t="s">
        <v>12</v>
      </c>
      <c r="B705" s="9" t="s">
        <v>33</v>
      </c>
      <c r="C705" s="9">
        <v>10011803</v>
      </c>
      <c r="D705" s="9" t="s">
        <v>212</v>
      </c>
      <c r="E705" s="9">
        <v>5875</v>
      </c>
      <c r="F705" s="9">
        <v>1587077</v>
      </c>
      <c r="G705" s="9">
        <v>37753</v>
      </c>
      <c r="H705" s="9">
        <v>1865</v>
      </c>
      <c r="I705" s="9">
        <v>328931</v>
      </c>
      <c r="J705" s="9">
        <v>4130</v>
      </c>
    </row>
    <row r="706" spans="1:10" x14ac:dyDescent="0.35">
      <c r="A706" s="9" t="s">
        <v>5</v>
      </c>
      <c r="B706" s="9" t="s">
        <v>67</v>
      </c>
      <c r="C706" s="9">
        <v>210020301</v>
      </c>
      <c r="D706" s="9" t="s">
        <v>212</v>
      </c>
      <c r="E706" s="9">
        <v>5567</v>
      </c>
      <c r="F706" s="9">
        <v>579369</v>
      </c>
      <c r="G706" s="9">
        <v>30227</v>
      </c>
      <c r="H706" s="9">
        <v>4573</v>
      </c>
      <c r="I706" s="9">
        <v>499981</v>
      </c>
      <c r="J706" s="9">
        <v>26369</v>
      </c>
    </row>
    <row r="707" spans="1:10" x14ac:dyDescent="0.35">
      <c r="A707" s="9" t="s">
        <v>12</v>
      </c>
      <c r="B707" s="9" t="s">
        <v>34</v>
      </c>
      <c r="C707" s="9">
        <v>10000234</v>
      </c>
      <c r="D707" s="9" t="s">
        <v>212</v>
      </c>
      <c r="E707" s="9">
        <v>6550</v>
      </c>
      <c r="F707" s="9">
        <v>967477</v>
      </c>
      <c r="G707" s="9">
        <v>31141</v>
      </c>
      <c r="H707" s="9">
        <v>6038</v>
      </c>
      <c r="I707" s="9">
        <v>906248</v>
      </c>
      <c r="J707" s="9">
        <v>28252</v>
      </c>
    </row>
    <row r="708" spans="1:10" x14ac:dyDescent="0.35">
      <c r="A708" s="9" t="s">
        <v>9</v>
      </c>
      <c r="B708" s="9" t="s">
        <v>80</v>
      </c>
      <c r="C708" s="9">
        <v>620200058</v>
      </c>
      <c r="D708" s="9" t="s">
        <v>212</v>
      </c>
      <c r="E708" s="9">
        <v>16684</v>
      </c>
      <c r="F708" s="9">
        <v>1913078</v>
      </c>
      <c r="G708" s="9">
        <v>86949</v>
      </c>
      <c r="H708" s="9">
        <v>19172</v>
      </c>
      <c r="I708" s="9">
        <v>2190408</v>
      </c>
      <c r="J708" s="9">
        <v>97122</v>
      </c>
    </row>
    <row r="709" spans="1:10" x14ac:dyDescent="0.35">
      <c r="A709" s="9" t="s">
        <v>9</v>
      </c>
      <c r="B709" s="9" t="s">
        <v>10</v>
      </c>
      <c r="C709" s="9">
        <v>270020302</v>
      </c>
      <c r="D709" s="9" t="s">
        <v>212</v>
      </c>
      <c r="E709" s="9">
        <v>3888</v>
      </c>
      <c r="F709" s="9">
        <v>429876</v>
      </c>
      <c r="G709" s="9">
        <v>23253</v>
      </c>
      <c r="H709" s="9">
        <v>2577</v>
      </c>
      <c r="I709" s="9">
        <v>284739</v>
      </c>
      <c r="J709" s="9">
        <v>15204</v>
      </c>
    </row>
    <row r="710" spans="1:10" x14ac:dyDescent="0.35">
      <c r="A710" s="9" t="s">
        <v>25</v>
      </c>
      <c r="B710" s="9" t="s">
        <v>49</v>
      </c>
      <c r="C710" s="9">
        <v>320200001</v>
      </c>
      <c r="D710" s="9" t="s">
        <v>213</v>
      </c>
      <c r="E710" s="9">
        <v>1150</v>
      </c>
      <c r="F710" s="9">
        <v>32564</v>
      </c>
      <c r="G710" s="9">
        <v>3758</v>
      </c>
      <c r="H710" s="9">
        <v>1053</v>
      </c>
      <c r="I710" s="9">
        <v>32276</v>
      </c>
      <c r="J710" s="9">
        <v>4735</v>
      </c>
    </row>
    <row r="711" spans="1:10" x14ac:dyDescent="0.35">
      <c r="A711" s="9" t="s">
        <v>15</v>
      </c>
      <c r="B711" s="9" t="s">
        <v>99</v>
      </c>
      <c r="C711" s="9">
        <v>360200020</v>
      </c>
      <c r="D711" s="9" t="s">
        <v>213</v>
      </c>
      <c r="E711" s="9">
        <v>768</v>
      </c>
      <c r="F711" s="9">
        <v>23597</v>
      </c>
      <c r="G711" s="9">
        <v>1773</v>
      </c>
      <c r="H711" s="9">
        <v>806</v>
      </c>
      <c r="I711" s="9">
        <v>25618</v>
      </c>
      <c r="J711" s="9">
        <v>2130</v>
      </c>
    </row>
    <row r="712" spans="1:10" x14ac:dyDescent="0.35">
      <c r="A712" s="9" t="s">
        <v>15</v>
      </c>
      <c r="B712" s="9" t="s">
        <v>51</v>
      </c>
      <c r="C712" s="9">
        <v>360200027</v>
      </c>
      <c r="D712" s="9" t="s">
        <v>213</v>
      </c>
      <c r="E712" s="9">
        <v>411</v>
      </c>
      <c r="F712" s="9">
        <v>15202</v>
      </c>
      <c r="G712" s="9">
        <v>3300</v>
      </c>
      <c r="H712" s="9">
        <v>432</v>
      </c>
      <c r="I712" s="9">
        <v>14788</v>
      </c>
      <c r="J712" s="9">
        <v>3011</v>
      </c>
    </row>
    <row r="713" spans="1:10" x14ac:dyDescent="0.35">
      <c r="A713" s="9" t="s">
        <v>12</v>
      </c>
      <c r="B713" s="9" t="s">
        <v>21</v>
      </c>
      <c r="C713" s="9">
        <v>804435102</v>
      </c>
      <c r="D713" s="9" t="s">
        <v>213</v>
      </c>
      <c r="E713" s="9">
        <v>4543</v>
      </c>
      <c r="F713" s="9">
        <v>395215</v>
      </c>
      <c r="G713" s="9">
        <v>12104</v>
      </c>
      <c r="H713" s="9">
        <v>2291</v>
      </c>
      <c r="I713" s="9">
        <v>198276</v>
      </c>
      <c r="J713" s="9">
        <v>4628</v>
      </c>
    </row>
    <row r="714" spans="1:10" x14ac:dyDescent="0.35">
      <c r="A714" s="9" t="s">
        <v>15</v>
      </c>
      <c r="B714" s="9" t="s">
        <v>24</v>
      </c>
      <c r="C714" s="9">
        <v>500200052</v>
      </c>
      <c r="D714" s="9" t="s">
        <v>213</v>
      </c>
      <c r="E714" s="9">
        <v>1947</v>
      </c>
      <c r="F714" s="9">
        <v>119562</v>
      </c>
      <c r="G714" s="9">
        <v>7604</v>
      </c>
      <c r="H714" s="9">
        <v>1973</v>
      </c>
      <c r="I714" s="9">
        <v>115263</v>
      </c>
      <c r="J714" s="9">
        <v>7455</v>
      </c>
    </row>
    <row r="715" spans="1:10" x14ac:dyDescent="0.35">
      <c r="A715" s="9" t="s">
        <v>25</v>
      </c>
      <c r="B715" s="9" t="s">
        <v>26</v>
      </c>
      <c r="C715" s="9">
        <v>400200024</v>
      </c>
      <c r="D715" s="9" t="s">
        <v>213</v>
      </c>
      <c r="E715" s="9">
        <v>2703</v>
      </c>
      <c r="F715" s="9">
        <v>127005</v>
      </c>
      <c r="G715" s="9">
        <v>11822</v>
      </c>
      <c r="H715" s="9">
        <v>2838</v>
      </c>
      <c r="I715" s="9">
        <v>118910</v>
      </c>
      <c r="J715" s="9">
        <v>10119</v>
      </c>
    </row>
    <row r="716" spans="1:10" x14ac:dyDescent="0.35">
      <c r="A716" s="9" t="s">
        <v>12</v>
      </c>
      <c r="B716" s="9" t="s">
        <v>27</v>
      </c>
      <c r="C716" s="9">
        <v>10011804</v>
      </c>
      <c r="D716" s="9" t="s">
        <v>213</v>
      </c>
      <c r="E716" s="9">
        <v>45648</v>
      </c>
      <c r="F716" s="9">
        <v>1325594</v>
      </c>
      <c r="G716" s="9">
        <v>235405</v>
      </c>
      <c r="H716" s="9">
        <v>39353</v>
      </c>
      <c r="I716" s="9">
        <v>1190847</v>
      </c>
      <c r="J716" s="9">
        <v>190457</v>
      </c>
    </row>
    <row r="717" spans="1:10" x14ac:dyDescent="0.35">
      <c r="A717" s="9" t="s">
        <v>15</v>
      </c>
      <c r="B717" s="9" t="s">
        <v>52</v>
      </c>
      <c r="C717" s="9">
        <v>420200052</v>
      </c>
      <c r="D717" s="9" t="s">
        <v>213</v>
      </c>
      <c r="E717" s="9">
        <v>2123</v>
      </c>
      <c r="F717" s="9">
        <v>71889</v>
      </c>
      <c r="G717" s="9">
        <v>10020</v>
      </c>
      <c r="H717" s="9">
        <v>2229</v>
      </c>
      <c r="I717" s="9">
        <v>75363</v>
      </c>
      <c r="J717" s="9">
        <v>9362</v>
      </c>
    </row>
    <row r="718" spans="1:10" x14ac:dyDescent="0.35">
      <c r="A718" s="9" t="s">
        <v>5</v>
      </c>
      <c r="B718" s="9" t="s">
        <v>28</v>
      </c>
      <c r="C718" s="9">
        <v>50022601</v>
      </c>
      <c r="D718" s="9" t="s">
        <v>213</v>
      </c>
      <c r="E718" s="9">
        <v>5616</v>
      </c>
      <c r="F718" s="9">
        <v>168296</v>
      </c>
      <c r="G718" s="9">
        <v>31416</v>
      </c>
      <c r="H718" s="9">
        <v>5801</v>
      </c>
      <c r="I718" s="9">
        <v>178333</v>
      </c>
      <c r="J718" s="9">
        <v>30436</v>
      </c>
    </row>
    <row r="719" spans="1:10" x14ac:dyDescent="0.35">
      <c r="A719" s="9" t="s">
        <v>5</v>
      </c>
      <c r="B719" s="9" t="s">
        <v>6</v>
      </c>
      <c r="C719" s="9">
        <v>50020401</v>
      </c>
      <c r="D719" s="9" t="s">
        <v>213</v>
      </c>
      <c r="E719" s="9">
        <v>8477</v>
      </c>
      <c r="F719" s="9">
        <v>305461</v>
      </c>
      <c r="G719" s="9">
        <v>14706</v>
      </c>
      <c r="H719" s="9">
        <v>7630</v>
      </c>
      <c r="I719" s="9">
        <v>274066</v>
      </c>
      <c r="J719" s="9">
        <v>13792</v>
      </c>
    </row>
    <row r="720" spans="1:10" x14ac:dyDescent="0.35">
      <c r="A720" s="9" t="s">
        <v>25</v>
      </c>
      <c r="B720" s="9" t="s">
        <v>53</v>
      </c>
      <c r="C720" s="9">
        <v>460200036</v>
      </c>
      <c r="D720" s="9" t="s">
        <v>213</v>
      </c>
      <c r="E720" s="9">
        <v>1186</v>
      </c>
      <c r="F720" s="9">
        <v>61826</v>
      </c>
      <c r="G720" s="9">
        <v>5470</v>
      </c>
      <c r="H720" s="9">
        <v>1245</v>
      </c>
      <c r="I720" s="9">
        <v>70383</v>
      </c>
      <c r="J720" s="9">
        <v>6430</v>
      </c>
    </row>
    <row r="721" spans="1:10" x14ac:dyDescent="0.35">
      <c r="A721" s="9" t="s">
        <v>12</v>
      </c>
      <c r="B721" s="9" t="s">
        <v>102</v>
      </c>
      <c r="C721" s="9">
        <v>10054114</v>
      </c>
      <c r="D721" s="9" t="s">
        <v>213</v>
      </c>
      <c r="E721" s="9">
        <v>1277</v>
      </c>
      <c r="F721" s="9">
        <v>49004</v>
      </c>
      <c r="G721" s="9">
        <v>943</v>
      </c>
      <c r="H721" s="9">
        <v>1285</v>
      </c>
      <c r="I721" s="9">
        <v>50148</v>
      </c>
      <c r="J721" s="9">
        <v>777</v>
      </c>
    </row>
    <row r="722" spans="1:10" x14ac:dyDescent="0.35">
      <c r="A722" s="9" t="s">
        <v>12</v>
      </c>
      <c r="B722" s="9" t="s">
        <v>30</v>
      </c>
      <c r="C722" s="9">
        <v>10064111</v>
      </c>
      <c r="D722" s="9" t="s">
        <v>213</v>
      </c>
      <c r="E722" s="9">
        <v>6765</v>
      </c>
      <c r="F722" s="9">
        <v>290146</v>
      </c>
      <c r="G722" s="9">
        <v>7617</v>
      </c>
      <c r="H722" s="9">
        <v>7103</v>
      </c>
      <c r="I722" s="9">
        <v>345487</v>
      </c>
      <c r="J722" s="9">
        <v>8546</v>
      </c>
    </row>
    <row r="723" spans="1:10" x14ac:dyDescent="0.35">
      <c r="A723" s="9" t="s">
        <v>15</v>
      </c>
      <c r="B723" s="9" t="s">
        <v>116</v>
      </c>
      <c r="C723" s="9">
        <v>705500004</v>
      </c>
      <c r="D723" s="9" t="s">
        <v>213</v>
      </c>
      <c r="E723" s="9">
        <v>497</v>
      </c>
      <c r="F723" s="9">
        <v>13161</v>
      </c>
      <c r="G723" s="9">
        <v>1403</v>
      </c>
      <c r="H723" s="9">
        <v>506</v>
      </c>
      <c r="I723" s="9">
        <v>13379</v>
      </c>
      <c r="J723" s="9">
        <v>1159</v>
      </c>
    </row>
    <row r="724" spans="1:10" x14ac:dyDescent="0.35">
      <c r="A724" s="9" t="s">
        <v>5</v>
      </c>
      <c r="B724" s="9" t="s">
        <v>117</v>
      </c>
      <c r="C724" s="9">
        <v>50000017</v>
      </c>
      <c r="D724" s="9" t="s">
        <v>213</v>
      </c>
      <c r="E724" s="9">
        <v>1706</v>
      </c>
      <c r="F724" s="9">
        <v>61353</v>
      </c>
      <c r="G724" s="9">
        <v>1805</v>
      </c>
      <c r="H724" s="9">
        <v>1791</v>
      </c>
      <c r="I724" s="9">
        <v>60144</v>
      </c>
      <c r="J724" s="9">
        <v>2469</v>
      </c>
    </row>
    <row r="725" spans="1:10" x14ac:dyDescent="0.35">
      <c r="A725" s="9" t="s">
        <v>25</v>
      </c>
      <c r="B725" s="9" t="s">
        <v>105</v>
      </c>
      <c r="C725" s="9">
        <v>406435102</v>
      </c>
      <c r="D725" s="9" t="s">
        <v>213</v>
      </c>
      <c r="E725" s="9">
        <v>288</v>
      </c>
      <c r="F725" s="9">
        <v>7352</v>
      </c>
      <c r="G725" s="9">
        <v>379</v>
      </c>
      <c r="H725" s="9">
        <v>274</v>
      </c>
      <c r="I725" s="9">
        <v>6685</v>
      </c>
      <c r="J725" s="9">
        <v>134</v>
      </c>
    </row>
    <row r="726" spans="1:10" x14ac:dyDescent="0.35">
      <c r="A726" s="9" t="s">
        <v>12</v>
      </c>
      <c r="B726" s="9" t="s">
        <v>118</v>
      </c>
      <c r="C726" s="9">
        <v>10054109</v>
      </c>
      <c r="D726" s="9" t="s">
        <v>213</v>
      </c>
      <c r="E726" s="9">
        <v>851</v>
      </c>
      <c r="F726" s="9">
        <v>26409</v>
      </c>
      <c r="G726" s="9">
        <v>298</v>
      </c>
      <c r="H726" s="9">
        <v>894</v>
      </c>
      <c r="I726" s="9">
        <v>32847</v>
      </c>
      <c r="J726" s="9">
        <v>432</v>
      </c>
    </row>
    <row r="727" spans="1:10" x14ac:dyDescent="0.35">
      <c r="A727" s="9" t="s">
        <v>9</v>
      </c>
      <c r="B727" s="9" t="s">
        <v>75</v>
      </c>
      <c r="C727" s="9">
        <v>170024104</v>
      </c>
      <c r="D727" s="9" t="s">
        <v>213</v>
      </c>
      <c r="E727" s="9">
        <v>1584</v>
      </c>
      <c r="F727" s="9">
        <v>116746</v>
      </c>
      <c r="G727" s="9">
        <v>4675</v>
      </c>
      <c r="H727" s="9">
        <v>1176</v>
      </c>
      <c r="I727" s="9">
        <v>94821</v>
      </c>
      <c r="J727" s="9">
        <v>4152</v>
      </c>
    </row>
    <row r="728" spans="1:10" x14ac:dyDescent="0.35">
      <c r="A728" s="9" t="s">
        <v>25</v>
      </c>
      <c r="B728" s="9" t="s">
        <v>56</v>
      </c>
      <c r="C728" s="9">
        <v>90020301</v>
      </c>
      <c r="D728" s="9" t="s">
        <v>213</v>
      </c>
      <c r="E728" s="9">
        <v>1987</v>
      </c>
      <c r="F728" s="9">
        <v>60407</v>
      </c>
      <c r="G728" s="9">
        <v>16307</v>
      </c>
      <c r="H728" s="9">
        <v>2086</v>
      </c>
      <c r="I728" s="9">
        <v>63842</v>
      </c>
      <c r="J728" s="9">
        <v>6643</v>
      </c>
    </row>
    <row r="729" spans="1:10" x14ac:dyDescent="0.35">
      <c r="A729" s="9" t="s">
        <v>25</v>
      </c>
      <c r="B729" s="9" t="s">
        <v>31</v>
      </c>
      <c r="C729" s="9">
        <v>90024101</v>
      </c>
      <c r="D729" s="9" t="s">
        <v>213</v>
      </c>
      <c r="E729" s="9">
        <v>2939</v>
      </c>
      <c r="F729" s="9">
        <v>100219</v>
      </c>
      <c r="G729" s="9">
        <v>3189</v>
      </c>
      <c r="H729" s="9">
        <v>3086</v>
      </c>
      <c r="I729" s="9">
        <v>110196</v>
      </c>
      <c r="J729" s="9">
        <v>2641</v>
      </c>
    </row>
    <row r="730" spans="1:10" x14ac:dyDescent="0.35">
      <c r="A730" s="9" t="s">
        <v>25</v>
      </c>
      <c r="B730" s="9" t="s">
        <v>57</v>
      </c>
      <c r="C730" s="9">
        <v>110000048</v>
      </c>
      <c r="D730" s="9" t="s">
        <v>213</v>
      </c>
      <c r="E730" s="9">
        <v>3087</v>
      </c>
      <c r="F730" s="9">
        <v>76316</v>
      </c>
      <c r="G730" s="9">
        <v>6777</v>
      </c>
      <c r="H730" s="9">
        <v>2548</v>
      </c>
      <c r="I730" s="9">
        <v>66086</v>
      </c>
      <c r="J730" s="9">
        <v>4544</v>
      </c>
    </row>
    <row r="731" spans="1:10" x14ac:dyDescent="0.35">
      <c r="A731" s="9" t="s">
        <v>12</v>
      </c>
      <c r="B731" s="9" t="s">
        <v>58</v>
      </c>
      <c r="C731" s="9">
        <v>130020302</v>
      </c>
      <c r="D731" s="9" t="s">
        <v>213</v>
      </c>
      <c r="E731" s="9">
        <v>960</v>
      </c>
      <c r="F731" s="9">
        <v>20637</v>
      </c>
      <c r="G731" s="9">
        <v>2596</v>
      </c>
      <c r="H731" s="9">
        <v>1008</v>
      </c>
      <c r="I731" s="9">
        <v>18428</v>
      </c>
      <c r="J731" s="9">
        <v>2842</v>
      </c>
    </row>
    <row r="732" spans="1:10" x14ac:dyDescent="0.35">
      <c r="A732" s="9" t="s">
        <v>12</v>
      </c>
      <c r="B732" s="9" t="s">
        <v>84</v>
      </c>
      <c r="C732" s="9">
        <v>130024102</v>
      </c>
      <c r="D732" s="9" t="s">
        <v>213</v>
      </c>
      <c r="E732" s="9">
        <v>2518</v>
      </c>
      <c r="F732" s="9">
        <v>65089</v>
      </c>
      <c r="G732" s="9">
        <v>5439</v>
      </c>
      <c r="H732" s="9">
        <v>2246</v>
      </c>
      <c r="I732" s="9">
        <v>62855</v>
      </c>
      <c r="J732" s="9">
        <v>4396</v>
      </c>
    </row>
    <row r="733" spans="1:10" x14ac:dyDescent="0.35">
      <c r="A733" s="9" t="s">
        <v>25</v>
      </c>
      <c r="B733" s="9" t="s">
        <v>417</v>
      </c>
      <c r="C733" s="9"/>
      <c r="D733" s="9" t="s">
        <v>213</v>
      </c>
      <c r="E733" s="9"/>
      <c r="F733" s="9"/>
      <c r="G733" s="9"/>
      <c r="H733" s="9">
        <v>714</v>
      </c>
      <c r="I733" s="9">
        <v>26561</v>
      </c>
      <c r="J733" s="9">
        <v>2046</v>
      </c>
    </row>
    <row r="734" spans="1:10" x14ac:dyDescent="0.35">
      <c r="A734" s="9" t="s">
        <v>12</v>
      </c>
      <c r="B734" s="9" t="s">
        <v>385</v>
      </c>
      <c r="C734" s="9">
        <v>19177419</v>
      </c>
      <c r="D734" s="9" t="s">
        <v>213</v>
      </c>
      <c r="E734" s="9">
        <v>2384</v>
      </c>
      <c r="F734" s="9">
        <v>83836</v>
      </c>
      <c r="G734" s="9">
        <v>16705</v>
      </c>
      <c r="H734" s="9">
        <v>2175</v>
      </c>
      <c r="I734" s="9">
        <v>77596</v>
      </c>
      <c r="J734" s="9">
        <v>14291</v>
      </c>
    </row>
    <row r="735" spans="1:10" x14ac:dyDescent="0.35">
      <c r="A735" s="9" t="s">
        <v>5</v>
      </c>
      <c r="B735" s="9" t="s">
        <v>389</v>
      </c>
      <c r="C735" s="9">
        <v>601000001</v>
      </c>
      <c r="D735" s="9" t="s">
        <v>213</v>
      </c>
      <c r="E735" s="9">
        <v>932</v>
      </c>
      <c r="F735" s="9">
        <v>40930</v>
      </c>
      <c r="G735" s="9">
        <v>2075</v>
      </c>
      <c r="H735" s="9">
        <v>904</v>
      </c>
      <c r="I735" s="9">
        <v>42888</v>
      </c>
      <c r="J735" s="9">
        <v>2159</v>
      </c>
    </row>
    <row r="736" spans="1:10" x14ac:dyDescent="0.35">
      <c r="A736" s="9" t="s">
        <v>5</v>
      </c>
      <c r="B736" s="9" t="s">
        <v>59</v>
      </c>
      <c r="C736" s="9">
        <v>600200001</v>
      </c>
      <c r="D736" s="9" t="s">
        <v>213</v>
      </c>
      <c r="E736" s="9">
        <v>2856</v>
      </c>
      <c r="F736" s="9">
        <v>122557</v>
      </c>
      <c r="G736" s="9">
        <v>6319</v>
      </c>
      <c r="H736" s="9">
        <v>2999</v>
      </c>
      <c r="I736" s="9">
        <v>138212</v>
      </c>
      <c r="J736" s="9">
        <v>5814</v>
      </c>
    </row>
    <row r="737" spans="1:10" x14ac:dyDescent="0.35">
      <c r="A737" s="9" t="s">
        <v>9</v>
      </c>
      <c r="B737" s="9" t="s">
        <v>85</v>
      </c>
      <c r="C737" s="9">
        <v>270064101</v>
      </c>
      <c r="D737" s="9" t="s">
        <v>213</v>
      </c>
      <c r="E737" s="9">
        <v>341</v>
      </c>
      <c r="F737" s="9">
        <v>12223</v>
      </c>
      <c r="G737" s="9">
        <v>1097</v>
      </c>
      <c r="H737" s="9">
        <v>358</v>
      </c>
      <c r="I737" s="9">
        <v>13489</v>
      </c>
      <c r="J737" s="9">
        <v>1017</v>
      </c>
    </row>
    <row r="738" spans="1:10" x14ac:dyDescent="0.35">
      <c r="A738" s="9" t="s">
        <v>9</v>
      </c>
      <c r="B738" s="9" t="s">
        <v>60</v>
      </c>
      <c r="C738" s="9">
        <v>620200038</v>
      </c>
      <c r="D738" s="9" t="s">
        <v>213</v>
      </c>
      <c r="E738" s="9">
        <v>3652</v>
      </c>
      <c r="F738" s="9">
        <v>199782</v>
      </c>
      <c r="G738" s="9">
        <v>17846</v>
      </c>
      <c r="H738" s="9">
        <v>3835</v>
      </c>
      <c r="I738" s="9">
        <v>199652</v>
      </c>
      <c r="J738" s="9">
        <v>17741</v>
      </c>
    </row>
    <row r="739" spans="1:10" x14ac:dyDescent="0.35">
      <c r="A739" s="9" t="s">
        <v>12</v>
      </c>
      <c r="B739" s="9" t="s">
        <v>166</v>
      </c>
      <c r="C739" s="9">
        <v>800800015</v>
      </c>
      <c r="D739" s="9" t="s">
        <v>213</v>
      </c>
      <c r="E739" s="9">
        <v>40</v>
      </c>
      <c r="F739" s="9">
        <v>1177</v>
      </c>
      <c r="G739" s="9">
        <v>7</v>
      </c>
      <c r="H739" s="9">
        <v>140</v>
      </c>
      <c r="I739" s="9">
        <v>1001</v>
      </c>
      <c r="J739" s="9">
        <v>0</v>
      </c>
    </row>
    <row r="740" spans="1:10" x14ac:dyDescent="0.35">
      <c r="A740" s="9" t="s">
        <v>12</v>
      </c>
      <c r="B740" s="9" t="s">
        <v>76</v>
      </c>
      <c r="C740" s="9">
        <v>10064025</v>
      </c>
      <c r="D740" s="9" t="s">
        <v>213</v>
      </c>
      <c r="E740" s="9">
        <v>2101</v>
      </c>
      <c r="F740" s="9">
        <v>134514</v>
      </c>
      <c r="G740" s="9">
        <v>15527</v>
      </c>
      <c r="H740" s="9">
        <v>2206</v>
      </c>
      <c r="I740" s="9">
        <v>136188</v>
      </c>
      <c r="J740" s="9">
        <v>14485</v>
      </c>
    </row>
    <row r="741" spans="1:10" x14ac:dyDescent="0.35">
      <c r="A741" s="9" t="s">
        <v>12</v>
      </c>
      <c r="B741" s="9" t="s">
        <v>61</v>
      </c>
      <c r="C741" s="9">
        <v>10040307</v>
      </c>
      <c r="D741" s="9" t="s">
        <v>213</v>
      </c>
      <c r="E741" s="9">
        <v>2384</v>
      </c>
      <c r="F741" s="9">
        <v>119455</v>
      </c>
      <c r="G741" s="9">
        <v>1950</v>
      </c>
      <c r="H741" s="9">
        <v>2436</v>
      </c>
      <c r="I741" s="9">
        <v>138441</v>
      </c>
      <c r="J741" s="9">
        <v>2066</v>
      </c>
    </row>
    <row r="742" spans="1:10" x14ac:dyDescent="0.35">
      <c r="A742" s="9" t="s">
        <v>12</v>
      </c>
      <c r="B742" s="9" t="s">
        <v>214</v>
      </c>
      <c r="C742" s="9">
        <v>19466204</v>
      </c>
      <c r="D742" s="9" t="s">
        <v>213</v>
      </c>
      <c r="E742" s="9">
        <v>1528</v>
      </c>
      <c r="F742" s="9">
        <v>43039</v>
      </c>
      <c r="G742" s="9">
        <v>2069</v>
      </c>
      <c r="H742" s="9">
        <v>1604</v>
      </c>
      <c r="I742" s="9">
        <v>47522</v>
      </c>
      <c r="J742" s="9">
        <v>1723</v>
      </c>
    </row>
    <row r="743" spans="1:10" x14ac:dyDescent="0.35">
      <c r="A743" s="9" t="s">
        <v>12</v>
      </c>
      <c r="B743" s="9" t="s">
        <v>87</v>
      </c>
      <c r="C743" s="9">
        <v>10000535</v>
      </c>
      <c r="D743" s="9" t="s">
        <v>213</v>
      </c>
      <c r="E743" s="9">
        <v>987</v>
      </c>
      <c r="F743" s="9">
        <v>49002</v>
      </c>
      <c r="G743" s="9">
        <v>4383</v>
      </c>
      <c r="H743" s="9">
        <v>965</v>
      </c>
      <c r="I743" s="9">
        <v>50410</v>
      </c>
      <c r="J743" s="9">
        <v>3948</v>
      </c>
    </row>
    <row r="744" spans="1:10" x14ac:dyDescent="0.35">
      <c r="A744" s="9" t="s">
        <v>9</v>
      </c>
      <c r="B744" s="9" t="s">
        <v>42</v>
      </c>
      <c r="C744" s="9">
        <v>170020401</v>
      </c>
      <c r="D744" s="9" t="s">
        <v>213</v>
      </c>
      <c r="E744" s="9">
        <v>4815</v>
      </c>
      <c r="F744" s="9">
        <v>217983</v>
      </c>
      <c r="G744" s="9">
        <v>13157</v>
      </c>
      <c r="H744" s="9">
        <v>4295</v>
      </c>
      <c r="I744" s="9">
        <v>191832</v>
      </c>
      <c r="J744" s="9">
        <v>10774</v>
      </c>
    </row>
    <row r="745" spans="1:10" x14ac:dyDescent="0.35">
      <c r="A745" s="9" t="s">
        <v>15</v>
      </c>
      <c r="B745" s="9" t="s">
        <v>62</v>
      </c>
      <c r="C745" s="9">
        <v>660200027</v>
      </c>
      <c r="D745" s="9" t="s">
        <v>213</v>
      </c>
      <c r="E745" s="9">
        <v>1714</v>
      </c>
      <c r="F745" s="9">
        <v>71355</v>
      </c>
      <c r="G745" s="9">
        <v>6647</v>
      </c>
      <c r="H745" s="9">
        <v>1453</v>
      </c>
      <c r="I745" s="9">
        <v>73341</v>
      </c>
      <c r="J745" s="9">
        <v>7842</v>
      </c>
    </row>
    <row r="746" spans="1:10" x14ac:dyDescent="0.35">
      <c r="A746" s="9" t="s">
        <v>5</v>
      </c>
      <c r="B746" s="9" t="s">
        <v>120</v>
      </c>
      <c r="C746" s="9">
        <v>761200001</v>
      </c>
      <c r="D746" s="9" t="s">
        <v>213</v>
      </c>
      <c r="E746" s="9">
        <v>1321</v>
      </c>
      <c r="F746" s="9">
        <v>36133</v>
      </c>
      <c r="G746" s="9">
        <v>3669</v>
      </c>
      <c r="H746" s="9">
        <v>1387</v>
      </c>
      <c r="I746" s="9">
        <v>44199</v>
      </c>
      <c r="J746" s="9">
        <v>4364</v>
      </c>
    </row>
    <row r="747" spans="1:10" x14ac:dyDescent="0.35">
      <c r="A747" s="9" t="s">
        <v>15</v>
      </c>
      <c r="B747" s="9" t="s">
        <v>172</v>
      </c>
      <c r="C747" s="9">
        <v>701400002</v>
      </c>
      <c r="D747" s="9" t="s">
        <v>213</v>
      </c>
      <c r="E747" s="9">
        <v>164</v>
      </c>
      <c r="F747" s="9">
        <v>4641</v>
      </c>
      <c r="G747" s="9">
        <v>273</v>
      </c>
      <c r="H747" s="9">
        <v>172</v>
      </c>
      <c r="I747" s="9">
        <v>4951</v>
      </c>
      <c r="J747" s="9">
        <v>359</v>
      </c>
    </row>
    <row r="748" spans="1:10" x14ac:dyDescent="0.35">
      <c r="A748" s="9" t="s">
        <v>5</v>
      </c>
      <c r="B748" s="9" t="s">
        <v>63</v>
      </c>
      <c r="C748" s="9">
        <v>50000020</v>
      </c>
      <c r="D748" s="9" t="s">
        <v>213</v>
      </c>
      <c r="E748" s="9">
        <v>93</v>
      </c>
      <c r="F748" s="9">
        <v>1493</v>
      </c>
      <c r="G748" s="9">
        <v>136</v>
      </c>
      <c r="H748" s="9">
        <v>98</v>
      </c>
      <c r="I748" s="9">
        <v>8081</v>
      </c>
      <c r="J748" s="9">
        <v>175</v>
      </c>
    </row>
    <row r="749" spans="1:10" x14ac:dyDescent="0.35">
      <c r="A749" s="9" t="s">
        <v>5</v>
      </c>
      <c r="B749" s="9" t="s">
        <v>64</v>
      </c>
      <c r="C749" s="9">
        <v>680200030</v>
      </c>
      <c r="D749" s="9" t="s">
        <v>213</v>
      </c>
      <c r="E749" s="9">
        <v>954</v>
      </c>
      <c r="F749" s="9">
        <v>46689</v>
      </c>
      <c r="G749" s="9">
        <v>4372</v>
      </c>
      <c r="H749" s="9">
        <v>1002</v>
      </c>
      <c r="I749" s="9">
        <v>46713</v>
      </c>
      <c r="J749" s="9">
        <v>3669</v>
      </c>
    </row>
    <row r="750" spans="1:10" x14ac:dyDescent="0.35">
      <c r="A750" s="9" t="s">
        <v>15</v>
      </c>
      <c r="B750" s="9" t="s">
        <v>16</v>
      </c>
      <c r="C750" s="9">
        <v>700200041</v>
      </c>
      <c r="D750" s="9" t="s">
        <v>213</v>
      </c>
      <c r="E750" s="9">
        <v>3943</v>
      </c>
      <c r="F750" s="9">
        <v>108573</v>
      </c>
      <c r="G750" s="9">
        <v>11231</v>
      </c>
      <c r="H750" s="9">
        <v>4140</v>
      </c>
      <c r="I750" s="9">
        <v>117259</v>
      </c>
      <c r="J750" s="9">
        <v>12730</v>
      </c>
    </row>
    <row r="751" spans="1:10" x14ac:dyDescent="0.35">
      <c r="A751" s="9" t="s">
        <v>12</v>
      </c>
      <c r="B751" s="9" t="s">
        <v>88</v>
      </c>
      <c r="C751" s="9">
        <v>10000995</v>
      </c>
      <c r="D751" s="9" t="s">
        <v>213</v>
      </c>
      <c r="E751" s="9">
        <v>69</v>
      </c>
      <c r="F751" s="9">
        <v>1049</v>
      </c>
      <c r="G751" s="9">
        <v>15</v>
      </c>
      <c r="H751" s="9">
        <v>72</v>
      </c>
      <c r="I751" s="9">
        <v>2465</v>
      </c>
      <c r="J751" s="9">
        <v>12</v>
      </c>
    </row>
    <row r="752" spans="1:10" x14ac:dyDescent="0.35">
      <c r="A752" s="9" t="s">
        <v>25</v>
      </c>
      <c r="B752" s="9" t="s">
        <v>121</v>
      </c>
      <c r="C752" s="9">
        <v>90024001</v>
      </c>
      <c r="D752" s="9" t="s">
        <v>213</v>
      </c>
      <c r="E752" s="9">
        <v>2316</v>
      </c>
      <c r="F752" s="9">
        <v>69486</v>
      </c>
      <c r="G752" s="9">
        <v>14096</v>
      </c>
      <c r="H752" s="9">
        <v>1984</v>
      </c>
      <c r="I752" s="9">
        <v>57165</v>
      </c>
      <c r="J752" s="9">
        <v>10262</v>
      </c>
    </row>
    <row r="753" spans="1:10" x14ac:dyDescent="0.35">
      <c r="A753" s="9" t="s">
        <v>12</v>
      </c>
      <c r="B753" s="9" t="s">
        <v>122</v>
      </c>
      <c r="C753" s="9">
        <v>10064103</v>
      </c>
      <c r="D753" s="9" t="s">
        <v>213</v>
      </c>
      <c r="E753" s="9">
        <v>691</v>
      </c>
      <c r="F753" s="9">
        <v>21503</v>
      </c>
      <c r="G753" s="9">
        <v>94</v>
      </c>
      <c r="H753" s="9">
        <v>726</v>
      </c>
      <c r="I753" s="9">
        <v>20416</v>
      </c>
      <c r="J753" s="9">
        <v>0</v>
      </c>
    </row>
    <row r="754" spans="1:10" x14ac:dyDescent="0.35">
      <c r="A754" s="9" t="s">
        <v>12</v>
      </c>
      <c r="B754" s="9" t="s">
        <v>123</v>
      </c>
      <c r="C754" s="9">
        <v>130013001</v>
      </c>
      <c r="D754" s="9" t="s">
        <v>213</v>
      </c>
      <c r="E754" s="9">
        <v>53</v>
      </c>
      <c r="F754" s="9">
        <v>882</v>
      </c>
      <c r="G754" s="9">
        <v>223</v>
      </c>
      <c r="H754" s="9">
        <v>96</v>
      </c>
      <c r="I754" s="9">
        <v>1597</v>
      </c>
      <c r="J754" s="9">
        <v>384</v>
      </c>
    </row>
    <row r="755" spans="1:10" x14ac:dyDescent="0.35">
      <c r="A755" s="9" t="s">
        <v>25</v>
      </c>
      <c r="B755" s="9" t="s">
        <v>32</v>
      </c>
      <c r="C755" s="9">
        <v>740200008</v>
      </c>
      <c r="D755" s="9" t="s">
        <v>213</v>
      </c>
      <c r="E755" s="9">
        <v>1157</v>
      </c>
      <c r="F755" s="9">
        <v>31222</v>
      </c>
      <c r="G755" s="9">
        <v>7026</v>
      </c>
      <c r="H755" s="9">
        <v>3388</v>
      </c>
      <c r="I755" s="9">
        <v>97017</v>
      </c>
      <c r="J755" s="9">
        <v>23478</v>
      </c>
    </row>
    <row r="756" spans="1:10" x14ac:dyDescent="0.35">
      <c r="A756" s="9" t="s">
        <v>12</v>
      </c>
      <c r="B756" s="9" t="s">
        <v>89</v>
      </c>
      <c r="C756" s="9">
        <v>801000013</v>
      </c>
      <c r="D756" s="9" t="s">
        <v>213</v>
      </c>
      <c r="E756" s="9">
        <v>1671</v>
      </c>
      <c r="F756" s="9">
        <v>43696</v>
      </c>
      <c r="G756" s="9">
        <v>1910</v>
      </c>
      <c r="H756" s="9">
        <v>1238</v>
      </c>
      <c r="I756" s="9">
        <v>32111</v>
      </c>
      <c r="J756" s="9">
        <v>1244</v>
      </c>
    </row>
    <row r="757" spans="1:10" x14ac:dyDescent="0.35">
      <c r="A757" s="9" t="s">
        <v>25</v>
      </c>
      <c r="B757" s="9" t="s">
        <v>178</v>
      </c>
      <c r="C757" s="9">
        <v>741400026</v>
      </c>
      <c r="D757" s="9" t="s">
        <v>213</v>
      </c>
      <c r="E757" s="9">
        <v>49</v>
      </c>
      <c r="F757" s="9">
        <v>785</v>
      </c>
      <c r="G757" s="9">
        <v>17</v>
      </c>
      <c r="H757" s="9">
        <v>47</v>
      </c>
      <c r="I757" s="9">
        <v>1214</v>
      </c>
      <c r="J757" s="9">
        <v>20</v>
      </c>
    </row>
    <row r="758" spans="1:10" x14ac:dyDescent="0.35">
      <c r="A758" s="9" t="s">
        <v>12</v>
      </c>
      <c r="B758" s="9" t="s">
        <v>33</v>
      </c>
      <c r="C758" s="9">
        <v>10011803</v>
      </c>
      <c r="D758" s="9" t="s">
        <v>213</v>
      </c>
      <c r="E758" s="9">
        <v>29595</v>
      </c>
      <c r="F758" s="9">
        <v>807476</v>
      </c>
      <c r="G758" s="9">
        <v>31026</v>
      </c>
      <c r="H758" s="9">
        <v>18746</v>
      </c>
      <c r="I758" s="9">
        <v>478949</v>
      </c>
      <c r="J758" s="9">
        <v>21436</v>
      </c>
    </row>
    <row r="759" spans="1:10" x14ac:dyDescent="0.35">
      <c r="A759" s="9" t="s">
        <v>5</v>
      </c>
      <c r="B759" s="9" t="s">
        <v>65</v>
      </c>
      <c r="C759" s="9">
        <v>760200002</v>
      </c>
      <c r="D759" s="9" t="s">
        <v>213</v>
      </c>
      <c r="E759" s="9">
        <v>297</v>
      </c>
      <c r="F759" s="9">
        <v>15261</v>
      </c>
      <c r="G759" s="9">
        <v>1219</v>
      </c>
      <c r="H759" s="9">
        <v>312</v>
      </c>
      <c r="I759" s="9">
        <v>11839</v>
      </c>
      <c r="J759" s="9">
        <v>1097</v>
      </c>
    </row>
    <row r="760" spans="1:10" x14ac:dyDescent="0.35">
      <c r="A760" s="9" t="s">
        <v>9</v>
      </c>
      <c r="B760" s="9" t="s">
        <v>66</v>
      </c>
      <c r="C760" s="9">
        <v>641600001</v>
      </c>
      <c r="D760" s="9" t="s">
        <v>213</v>
      </c>
      <c r="E760" s="9">
        <v>567</v>
      </c>
      <c r="F760" s="9">
        <v>14718</v>
      </c>
      <c r="G760" s="9">
        <v>1141</v>
      </c>
      <c r="H760" s="9">
        <v>595</v>
      </c>
      <c r="I760" s="9">
        <v>14511</v>
      </c>
      <c r="J760" s="9">
        <v>953</v>
      </c>
    </row>
    <row r="761" spans="1:10" x14ac:dyDescent="0.35">
      <c r="A761" s="9" t="s">
        <v>5</v>
      </c>
      <c r="B761" s="9" t="s">
        <v>67</v>
      </c>
      <c r="C761" s="9">
        <v>210020301</v>
      </c>
      <c r="D761" s="9" t="s">
        <v>213</v>
      </c>
      <c r="E761" s="9">
        <v>7158</v>
      </c>
      <c r="F761" s="9">
        <v>310552</v>
      </c>
      <c r="G761" s="9">
        <v>26030</v>
      </c>
      <c r="H761" s="9">
        <v>6392</v>
      </c>
      <c r="I761" s="9">
        <v>265245</v>
      </c>
      <c r="J761" s="9">
        <v>17398</v>
      </c>
    </row>
    <row r="762" spans="1:10" x14ac:dyDescent="0.35">
      <c r="A762" s="9" t="s">
        <v>12</v>
      </c>
      <c r="B762" s="9" t="s">
        <v>43</v>
      </c>
      <c r="C762" s="9">
        <v>10020301</v>
      </c>
      <c r="D762" s="9" t="s">
        <v>213</v>
      </c>
      <c r="E762" s="9">
        <v>5760</v>
      </c>
      <c r="F762" s="9">
        <v>172043</v>
      </c>
      <c r="G762" s="9">
        <v>3407</v>
      </c>
      <c r="H762" s="9">
        <v>6048</v>
      </c>
      <c r="I762" s="9">
        <v>196772</v>
      </c>
      <c r="J762" s="9">
        <v>2994</v>
      </c>
    </row>
    <row r="763" spans="1:10" x14ac:dyDescent="0.35">
      <c r="A763" s="9" t="s">
        <v>12</v>
      </c>
      <c r="B763" s="9" t="s">
        <v>34</v>
      </c>
      <c r="C763" s="9">
        <v>10000234</v>
      </c>
      <c r="D763" s="9" t="s">
        <v>213</v>
      </c>
      <c r="E763" s="9">
        <v>11193</v>
      </c>
      <c r="F763" s="9">
        <v>225728</v>
      </c>
      <c r="G763" s="9">
        <v>15450</v>
      </c>
      <c r="H763" s="9">
        <v>8510</v>
      </c>
      <c r="I763" s="9">
        <v>197654</v>
      </c>
      <c r="J763" s="9">
        <v>14247</v>
      </c>
    </row>
    <row r="764" spans="1:10" x14ac:dyDescent="0.35">
      <c r="A764" s="9" t="s">
        <v>12</v>
      </c>
      <c r="B764" s="9" t="s">
        <v>215</v>
      </c>
      <c r="C764" s="9">
        <v>10019111</v>
      </c>
      <c r="D764" s="9" t="s">
        <v>213</v>
      </c>
      <c r="E764" s="9">
        <v>43</v>
      </c>
      <c r="F764" s="9">
        <v>2623</v>
      </c>
      <c r="G764" s="9">
        <v>168</v>
      </c>
      <c r="H764" s="9">
        <v>50</v>
      </c>
      <c r="I764" s="9">
        <v>3603</v>
      </c>
      <c r="J764" s="9">
        <v>124</v>
      </c>
    </row>
    <row r="765" spans="1:10" x14ac:dyDescent="0.35">
      <c r="A765" s="9" t="s">
        <v>12</v>
      </c>
      <c r="B765" s="9" t="s">
        <v>35</v>
      </c>
      <c r="C765" s="9">
        <v>10001535</v>
      </c>
      <c r="D765" s="9" t="s">
        <v>213</v>
      </c>
      <c r="E765" s="9">
        <v>10323</v>
      </c>
      <c r="F765" s="9">
        <v>464563</v>
      </c>
      <c r="G765" s="9">
        <v>33787</v>
      </c>
      <c r="H765" s="9">
        <v>10359</v>
      </c>
      <c r="I765" s="9">
        <v>548267</v>
      </c>
      <c r="J765" s="9">
        <v>28945</v>
      </c>
    </row>
    <row r="766" spans="1:10" x14ac:dyDescent="0.35">
      <c r="A766" s="9" t="s">
        <v>12</v>
      </c>
      <c r="B766" s="9" t="s">
        <v>110</v>
      </c>
      <c r="C766" s="9">
        <v>801200001</v>
      </c>
      <c r="D766" s="9" t="s">
        <v>213</v>
      </c>
      <c r="E766" s="9">
        <v>1758</v>
      </c>
      <c r="F766" s="9">
        <v>71385</v>
      </c>
      <c r="G766" s="9">
        <v>2668</v>
      </c>
      <c r="H766" s="9">
        <v>1651</v>
      </c>
      <c r="I766" s="9">
        <v>67073</v>
      </c>
      <c r="J766" s="9">
        <v>2554</v>
      </c>
    </row>
    <row r="767" spans="1:10" x14ac:dyDescent="0.35">
      <c r="A767" s="9" t="s">
        <v>9</v>
      </c>
      <c r="B767" s="9" t="s">
        <v>68</v>
      </c>
      <c r="C767" s="9">
        <v>840200047</v>
      </c>
      <c r="D767" s="9" t="s">
        <v>213</v>
      </c>
      <c r="E767" s="9">
        <v>4018</v>
      </c>
      <c r="F767" s="9">
        <v>165933</v>
      </c>
      <c r="G767" s="9">
        <v>8033</v>
      </c>
      <c r="H767" s="9">
        <v>4219</v>
      </c>
      <c r="I767" s="9">
        <v>173212</v>
      </c>
      <c r="J767" s="9">
        <v>7449</v>
      </c>
    </row>
    <row r="768" spans="1:10" x14ac:dyDescent="0.35">
      <c r="A768" s="9" t="s">
        <v>15</v>
      </c>
      <c r="B768" s="9" t="s">
        <v>111</v>
      </c>
      <c r="C768" s="9">
        <v>941600020</v>
      </c>
      <c r="D768" s="9" t="s">
        <v>213</v>
      </c>
      <c r="E768" s="9">
        <v>416</v>
      </c>
      <c r="F768" s="9">
        <v>16447</v>
      </c>
      <c r="G768" s="9">
        <v>1501</v>
      </c>
      <c r="H768" s="9">
        <v>437</v>
      </c>
      <c r="I768" s="9">
        <v>17808</v>
      </c>
      <c r="J768" s="9">
        <v>1295</v>
      </c>
    </row>
    <row r="769" spans="1:10" x14ac:dyDescent="0.35">
      <c r="A769" s="9" t="s">
        <v>12</v>
      </c>
      <c r="B769" s="9" t="s">
        <v>92</v>
      </c>
      <c r="C769" s="9">
        <v>801400002</v>
      </c>
      <c r="D769" s="9" t="s">
        <v>213</v>
      </c>
      <c r="E769" s="9">
        <v>587</v>
      </c>
      <c r="F769" s="9">
        <v>21982</v>
      </c>
      <c r="G769" s="9">
        <v>3414</v>
      </c>
      <c r="H769" s="9">
        <v>616</v>
      </c>
      <c r="I769" s="9">
        <v>24613</v>
      </c>
      <c r="J769" s="9">
        <v>2493</v>
      </c>
    </row>
    <row r="770" spans="1:10" x14ac:dyDescent="0.35">
      <c r="A770" s="9" t="s">
        <v>12</v>
      </c>
      <c r="B770" s="9" t="s">
        <v>19</v>
      </c>
      <c r="C770" s="9">
        <v>801600003</v>
      </c>
      <c r="D770" s="9" t="s">
        <v>213</v>
      </c>
      <c r="E770" s="9">
        <v>2516</v>
      </c>
      <c r="F770" s="9">
        <v>80445</v>
      </c>
      <c r="G770" s="9">
        <v>14148</v>
      </c>
      <c r="H770" s="9">
        <v>1788</v>
      </c>
      <c r="I770" s="9">
        <v>69067</v>
      </c>
      <c r="J770" s="9">
        <v>6988</v>
      </c>
    </row>
    <row r="771" spans="1:10" x14ac:dyDescent="0.35">
      <c r="A771" s="9" t="s">
        <v>12</v>
      </c>
      <c r="B771" s="9" t="s">
        <v>216</v>
      </c>
      <c r="C771" s="9">
        <v>19377420</v>
      </c>
      <c r="D771" s="9" t="s">
        <v>213</v>
      </c>
      <c r="E771" s="9">
        <v>780</v>
      </c>
      <c r="F771" s="9">
        <v>52131</v>
      </c>
      <c r="G771" s="9">
        <v>912</v>
      </c>
      <c r="H771" s="9">
        <v>819</v>
      </c>
      <c r="I771" s="9">
        <v>59910</v>
      </c>
      <c r="J771" s="9">
        <v>1234</v>
      </c>
    </row>
    <row r="772" spans="1:10" x14ac:dyDescent="0.35">
      <c r="A772" s="9" t="s">
        <v>9</v>
      </c>
      <c r="B772" s="9" t="s">
        <v>69</v>
      </c>
      <c r="C772" s="9">
        <v>880200016</v>
      </c>
      <c r="D772" s="9" t="s">
        <v>213</v>
      </c>
      <c r="E772" s="9">
        <v>581</v>
      </c>
      <c r="F772" s="9">
        <v>24854</v>
      </c>
      <c r="G772" s="9">
        <v>795</v>
      </c>
      <c r="H772" s="9">
        <v>581</v>
      </c>
      <c r="I772" s="9">
        <v>21114</v>
      </c>
      <c r="J772" s="9">
        <v>877</v>
      </c>
    </row>
    <row r="773" spans="1:10" x14ac:dyDescent="0.35">
      <c r="A773" s="9" t="s">
        <v>9</v>
      </c>
      <c r="B773" s="9" t="s">
        <v>71</v>
      </c>
      <c r="C773" s="9">
        <v>900200046</v>
      </c>
      <c r="D773" s="9" t="s">
        <v>213</v>
      </c>
      <c r="E773" s="9">
        <v>841</v>
      </c>
      <c r="F773" s="9">
        <v>72311</v>
      </c>
      <c r="G773" s="9">
        <v>6031</v>
      </c>
      <c r="H773" s="9">
        <v>3578</v>
      </c>
      <c r="I773" s="9">
        <v>264363</v>
      </c>
      <c r="J773" s="9">
        <v>29071</v>
      </c>
    </row>
    <row r="774" spans="1:10" x14ac:dyDescent="0.35">
      <c r="A774" s="9" t="s">
        <v>9</v>
      </c>
      <c r="B774" s="9" t="s">
        <v>94</v>
      </c>
      <c r="C774" s="9">
        <v>170024101</v>
      </c>
      <c r="D774" s="9" t="s">
        <v>213</v>
      </c>
      <c r="E774" s="9">
        <v>69</v>
      </c>
      <c r="F774" s="9">
        <v>1863</v>
      </c>
      <c r="G774" s="9">
        <v>75</v>
      </c>
      <c r="H774" s="9">
        <v>72</v>
      </c>
      <c r="I774" s="9">
        <v>2408</v>
      </c>
      <c r="J774" s="9">
        <v>81</v>
      </c>
    </row>
    <row r="775" spans="1:10" x14ac:dyDescent="0.35">
      <c r="A775" s="9" t="s">
        <v>9</v>
      </c>
      <c r="B775" s="9" t="s">
        <v>37</v>
      </c>
      <c r="C775" s="9">
        <v>270024101</v>
      </c>
      <c r="D775" s="9" t="s">
        <v>213</v>
      </c>
      <c r="E775" s="9">
        <v>1694</v>
      </c>
      <c r="F775" s="9">
        <v>101865</v>
      </c>
      <c r="G775" s="9">
        <v>3599</v>
      </c>
      <c r="H775" s="9">
        <v>1779</v>
      </c>
      <c r="I775" s="9">
        <v>105227</v>
      </c>
      <c r="J775" s="9">
        <v>3465</v>
      </c>
    </row>
    <row r="776" spans="1:10" x14ac:dyDescent="0.35">
      <c r="A776" s="9" t="s">
        <v>12</v>
      </c>
      <c r="B776" s="9" t="s">
        <v>79</v>
      </c>
      <c r="C776" s="9">
        <v>10064114</v>
      </c>
      <c r="D776" s="9" t="s">
        <v>213</v>
      </c>
      <c r="E776" s="9">
        <v>2160</v>
      </c>
      <c r="F776" s="9">
        <v>70010</v>
      </c>
      <c r="G776" s="9">
        <v>4291</v>
      </c>
      <c r="H776" s="9">
        <v>2268</v>
      </c>
      <c r="I776" s="9">
        <v>80651</v>
      </c>
      <c r="J776" s="9">
        <v>4902</v>
      </c>
    </row>
    <row r="777" spans="1:10" x14ac:dyDescent="0.35">
      <c r="A777" s="9" t="s">
        <v>12</v>
      </c>
      <c r="B777" s="9" t="s">
        <v>46</v>
      </c>
      <c r="C777" s="9">
        <v>10054211</v>
      </c>
      <c r="D777" s="9" t="s">
        <v>213</v>
      </c>
      <c r="E777" s="9">
        <v>3115</v>
      </c>
      <c r="F777" s="9">
        <v>73075</v>
      </c>
      <c r="G777" s="9">
        <v>18600</v>
      </c>
      <c r="H777" s="9">
        <v>2220</v>
      </c>
      <c r="I777" s="9">
        <v>59139</v>
      </c>
      <c r="J777" s="9">
        <v>11616</v>
      </c>
    </row>
    <row r="778" spans="1:10" x14ac:dyDescent="0.35">
      <c r="A778" s="9" t="s">
        <v>5</v>
      </c>
      <c r="B778" s="9" t="s">
        <v>125</v>
      </c>
      <c r="C778" s="9">
        <v>440800001</v>
      </c>
      <c r="D778" s="9" t="s">
        <v>213</v>
      </c>
      <c r="E778" s="9">
        <v>403</v>
      </c>
      <c r="F778" s="9">
        <v>9248</v>
      </c>
      <c r="G778" s="9">
        <v>872</v>
      </c>
      <c r="H778" s="9">
        <v>403</v>
      </c>
      <c r="I778" s="9">
        <v>9626</v>
      </c>
      <c r="J778" s="9">
        <v>668</v>
      </c>
    </row>
    <row r="779" spans="1:10" x14ac:dyDescent="0.35">
      <c r="A779" s="9" t="s">
        <v>12</v>
      </c>
      <c r="B779" s="9" t="s">
        <v>13</v>
      </c>
      <c r="C779" s="9">
        <v>10064120</v>
      </c>
      <c r="D779" s="9" t="s">
        <v>213</v>
      </c>
      <c r="E779" s="9">
        <v>22533</v>
      </c>
      <c r="F779" s="9">
        <v>1042068</v>
      </c>
      <c r="G779" s="9">
        <v>29873</v>
      </c>
      <c r="H779" s="9">
        <v>22665</v>
      </c>
      <c r="I779" s="9">
        <v>1103038</v>
      </c>
      <c r="J779" s="9">
        <v>30856</v>
      </c>
    </row>
    <row r="780" spans="1:10" x14ac:dyDescent="0.35">
      <c r="A780" s="9" t="s">
        <v>15</v>
      </c>
      <c r="B780" s="9" t="s">
        <v>45</v>
      </c>
      <c r="C780" s="9">
        <v>250000092</v>
      </c>
      <c r="D780" s="9" t="s">
        <v>213</v>
      </c>
      <c r="E780" s="9">
        <v>2886</v>
      </c>
      <c r="F780" s="9">
        <v>112793</v>
      </c>
      <c r="G780" s="9">
        <v>8767</v>
      </c>
      <c r="H780" s="9">
        <v>4391</v>
      </c>
      <c r="I780" s="9">
        <v>162199</v>
      </c>
      <c r="J780" s="9">
        <v>11604</v>
      </c>
    </row>
    <row r="781" spans="1:10" x14ac:dyDescent="0.35">
      <c r="A781" s="9" t="s">
        <v>25</v>
      </c>
      <c r="B781" s="9" t="s">
        <v>39</v>
      </c>
      <c r="C781" s="9">
        <v>90000026</v>
      </c>
      <c r="D781" s="9" t="s">
        <v>213</v>
      </c>
      <c r="E781" s="9">
        <v>1420</v>
      </c>
      <c r="F781" s="9">
        <v>43195</v>
      </c>
      <c r="G781" s="9">
        <v>1177</v>
      </c>
      <c r="H781" s="9">
        <v>1331</v>
      </c>
      <c r="I781" s="9">
        <v>39537</v>
      </c>
      <c r="J781" s="9">
        <v>940</v>
      </c>
    </row>
    <row r="782" spans="1:10" x14ac:dyDescent="0.35">
      <c r="A782" s="9" t="s">
        <v>9</v>
      </c>
      <c r="B782" s="9" t="s">
        <v>10</v>
      </c>
      <c r="C782" s="9">
        <v>270020302</v>
      </c>
      <c r="D782" s="9" t="s">
        <v>213</v>
      </c>
      <c r="E782" s="9">
        <v>1876</v>
      </c>
      <c r="F782" s="9">
        <v>71211</v>
      </c>
      <c r="G782" s="9">
        <v>16504</v>
      </c>
      <c r="H782" s="9">
        <v>3487</v>
      </c>
      <c r="I782" s="9">
        <v>124902</v>
      </c>
      <c r="J782" s="9">
        <v>29635</v>
      </c>
    </row>
    <row r="783" spans="1:10" x14ac:dyDescent="0.35">
      <c r="A783" s="9" t="s">
        <v>12</v>
      </c>
      <c r="B783" s="9" t="s">
        <v>27</v>
      </c>
      <c r="C783" s="9">
        <v>10011804</v>
      </c>
      <c r="D783" s="9" t="s">
        <v>18</v>
      </c>
      <c r="E783" s="9">
        <v>488</v>
      </c>
      <c r="F783" s="9">
        <v>85925</v>
      </c>
      <c r="G783" s="9">
        <v>5928</v>
      </c>
      <c r="H783" s="9">
        <v>372</v>
      </c>
      <c r="I783" s="9">
        <v>74483</v>
      </c>
      <c r="J783" s="9">
        <v>4108</v>
      </c>
    </row>
    <row r="784" spans="1:10" x14ac:dyDescent="0.35">
      <c r="A784" s="9" t="s">
        <v>5</v>
      </c>
      <c r="B784" s="9" t="s">
        <v>6</v>
      </c>
      <c r="C784" s="9">
        <v>50020401</v>
      </c>
      <c r="D784" s="9" t="s">
        <v>18</v>
      </c>
      <c r="E784" s="9">
        <v>400</v>
      </c>
      <c r="F784" s="9">
        <v>199169</v>
      </c>
      <c r="G784" s="9">
        <v>1283</v>
      </c>
      <c r="H784" s="9">
        <v>1</v>
      </c>
      <c r="I784" s="9">
        <v>247</v>
      </c>
      <c r="J784" s="9">
        <v>16</v>
      </c>
    </row>
    <row r="785" spans="1:10" x14ac:dyDescent="0.35">
      <c r="A785" s="9" t="s">
        <v>12</v>
      </c>
      <c r="B785" s="9" t="s">
        <v>217</v>
      </c>
      <c r="C785" s="9">
        <v>10064024</v>
      </c>
      <c r="D785" s="9" t="s">
        <v>18</v>
      </c>
      <c r="E785" s="9">
        <v>2562</v>
      </c>
      <c r="F785" s="9">
        <v>1459304</v>
      </c>
      <c r="G785" s="9">
        <v>6642</v>
      </c>
      <c r="H785" s="9">
        <v>1997.4545454545455</v>
      </c>
      <c r="I785" s="9">
        <v>1131676</v>
      </c>
      <c r="J785" s="9">
        <v>4410</v>
      </c>
    </row>
    <row r="786" spans="1:10" x14ac:dyDescent="0.35">
      <c r="A786" s="9" t="s">
        <v>9</v>
      </c>
      <c r="B786" s="9" t="s">
        <v>42</v>
      </c>
      <c r="C786" s="9">
        <v>170020401</v>
      </c>
      <c r="D786" s="9" t="s">
        <v>18</v>
      </c>
      <c r="E786" s="9">
        <v>22</v>
      </c>
      <c r="F786" s="9">
        <v>2062</v>
      </c>
      <c r="G786" s="9">
        <v>57</v>
      </c>
      <c r="H786" s="9">
        <v>34</v>
      </c>
      <c r="I786" s="9">
        <v>3128</v>
      </c>
      <c r="J786" s="9">
        <v>56</v>
      </c>
    </row>
    <row r="787" spans="1:10" x14ac:dyDescent="0.35">
      <c r="A787" s="9" t="s">
        <v>12</v>
      </c>
      <c r="B787" s="9" t="s">
        <v>33</v>
      </c>
      <c r="C787" s="9">
        <v>10011803</v>
      </c>
      <c r="D787" s="9" t="s">
        <v>18</v>
      </c>
      <c r="E787" s="9">
        <v>7827</v>
      </c>
      <c r="F787" s="9">
        <v>3603430</v>
      </c>
      <c r="G787" s="9">
        <v>24439</v>
      </c>
      <c r="H787" s="9">
        <v>7665</v>
      </c>
      <c r="I787" s="9">
        <v>3479415</v>
      </c>
      <c r="J787" s="9">
        <v>24482</v>
      </c>
    </row>
    <row r="788" spans="1:10" x14ac:dyDescent="0.35">
      <c r="A788" s="9" t="s">
        <v>12</v>
      </c>
      <c r="B788" s="9" t="s">
        <v>43</v>
      </c>
      <c r="C788" s="9">
        <v>10020301</v>
      </c>
      <c r="D788" s="9" t="s">
        <v>18</v>
      </c>
      <c r="E788" s="9">
        <v>1338</v>
      </c>
      <c r="F788" s="9">
        <v>723431</v>
      </c>
      <c r="G788" s="9">
        <v>4197</v>
      </c>
      <c r="H788" s="9">
        <v>1527</v>
      </c>
      <c r="I788" s="9">
        <v>795942</v>
      </c>
      <c r="J788" s="9">
        <v>3817</v>
      </c>
    </row>
    <row r="789" spans="1:10" x14ac:dyDescent="0.35">
      <c r="A789" s="9" t="s">
        <v>12</v>
      </c>
      <c r="B789" s="9" t="s">
        <v>34</v>
      </c>
      <c r="C789" s="9">
        <v>10000234</v>
      </c>
      <c r="D789" s="9" t="s">
        <v>18</v>
      </c>
      <c r="E789" s="9">
        <v>9202</v>
      </c>
      <c r="F789" s="9">
        <v>4761992</v>
      </c>
      <c r="G789" s="9">
        <v>29746</v>
      </c>
      <c r="H789" s="9">
        <v>9375</v>
      </c>
      <c r="I789" s="9">
        <v>4886373</v>
      </c>
      <c r="J789" s="9">
        <v>32207</v>
      </c>
    </row>
    <row r="790" spans="1:10" x14ac:dyDescent="0.35">
      <c r="A790" s="9" t="s">
        <v>12</v>
      </c>
      <c r="B790" s="9" t="s">
        <v>13</v>
      </c>
      <c r="C790" s="9">
        <v>10064120</v>
      </c>
      <c r="D790" s="9" t="s">
        <v>18</v>
      </c>
      <c r="E790" s="9">
        <v>1781</v>
      </c>
      <c r="F790" s="9">
        <v>886243</v>
      </c>
      <c r="G790" s="9">
        <v>2299</v>
      </c>
      <c r="H790" s="9">
        <v>962</v>
      </c>
      <c r="I790" s="9">
        <v>481786</v>
      </c>
      <c r="J790" s="9">
        <v>1230</v>
      </c>
    </row>
    <row r="791" spans="1:10" x14ac:dyDescent="0.35">
      <c r="A791" s="9" t="s">
        <v>15</v>
      </c>
      <c r="B791" s="9" t="s">
        <v>45</v>
      </c>
      <c r="C791" s="9">
        <v>250000092</v>
      </c>
      <c r="D791" s="9" t="s">
        <v>18</v>
      </c>
      <c r="E791" s="9">
        <v>636</v>
      </c>
      <c r="F791" s="9">
        <v>324043</v>
      </c>
      <c r="G791" s="9">
        <v>2191</v>
      </c>
      <c r="H791" s="9">
        <v>920</v>
      </c>
      <c r="I791" s="9">
        <v>471319</v>
      </c>
      <c r="J791" s="9">
        <v>3541</v>
      </c>
    </row>
    <row r="792" spans="1:10" x14ac:dyDescent="0.35">
      <c r="A792" s="9" t="s">
        <v>9</v>
      </c>
      <c r="B792" s="9" t="s">
        <v>10</v>
      </c>
      <c r="C792" s="9">
        <v>270020302</v>
      </c>
      <c r="D792" s="9" t="s">
        <v>18</v>
      </c>
      <c r="E792" s="9">
        <v>1679</v>
      </c>
      <c r="F792" s="9">
        <v>868264</v>
      </c>
      <c r="G792" s="9">
        <v>6530</v>
      </c>
      <c r="H792" s="9">
        <v>2194</v>
      </c>
      <c r="I792" s="9">
        <v>1077198</v>
      </c>
      <c r="J792" s="9">
        <v>9141</v>
      </c>
    </row>
    <row r="793" spans="1:10" x14ac:dyDescent="0.35">
      <c r="A793" s="9" t="s">
        <v>5</v>
      </c>
      <c r="B793" s="9" t="s">
        <v>6</v>
      </c>
      <c r="C793" s="9">
        <v>50020401</v>
      </c>
      <c r="D793" s="9" t="s">
        <v>218</v>
      </c>
      <c r="E793" s="9">
        <v>4247</v>
      </c>
      <c r="F793" s="9">
        <v>4374</v>
      </c>
      <c r="G793" s="9">
        <v>0</v>
      </c>
      <c r="H793" s="9">
        <v>4208</v>
      </c>
      <c r="I793" s="9">
        <v>4334</v>
      </c>
      <c r="J793" s="9">
        <v>0</v>
      </c>
    </row>
    <row r="794" spans="1:10" x14ac:dyDescent="0.35">
      <c r="A794" s="9" t="s">
        <v>9</v>
      </c>
      <c r="B794" s="9" t="s">
        <v>75</v>
      </c>
      <c r="C794" s="9">
        <v>170024104</v>
      </c>
      <c r="D794" s="9" t="s">
        <v>218</v>
      </c>
      <c r="E794" s="9">
        <v>15436</v>
      </c>
      <c r="F794" s="9">
        <v>15899</v>
      </c>
      <c r="G794" s="9">
        <v>0</v>
      </c>
      <c r="H794" s="9">
        <v>16032</v>
      </c>
      <c r="I794" s="9">
        <v>16513</v>
      </c>
      <c r="J794" s="9">
        <v>0</v>
      </c>
    </row>
    <row r="795" spans="1:10" x14ac:dyDescent="0.35">
      <c r="A795" s="9" t="s">
        <v>12</v>
      </c>
      <c r="B795" s="9" t="s">
        <v>219</v>
      </c>
      <c r="C795" s="9">
        <v>19177449</v>
      </c>
      <c r="D795" s="9" t="s">
        <v>218</v>
      </c>
      <c r="E795" s="9">
        <v>14675</v>
      </c>
      <c r="F795" s="9">
        <v>15115</v>
      </c>
      <c r="G795" s="9">
        <v>0</v>
      </c>
      <c r="H795" s="9">
        <v>13826</v>
      </c>
      <c r="I795" s="9">
        <v>14241</v>
      </c>
      <c r="J795" s="9">
        <v>0</v>
      </c>
    </row>
    <row r="796" spans="1:10" x14ac:dyDescent="0.35">
      <c r="A796" s="9" t="s">
        <v>12</v>
      </c>
      <c r="B796" s="9" t="s">
        <v>84</v>
      </c>
      <c r="C796" s="9">
        <v>130024102</v>
      </c>
      <c r="D796" s="9" t="s">
        <v>218</v>
      </c>
      <c r="E796" s="9">
        <v>6022</v>
      </c>
      <c r="F796" s="9">
        <v>6203</v>
      </c>
      <c r="G796" s="9">
        <v>0</v>
      </c>
      <c r="H796" s="9">
        <v>4691</v>
      </c>
      <c r="I796" s="9">
        <v>4832</v>
      </c>
      <c r="J796" s="9">
        <v>0</v>
      </c>
    </row>
    <row r="797" spans="1:10" x14ac:dyDescent="0.35">
      <c r="A797" s="9" t="s">
        <v>5</v>
      </c>
      <c r="B797" s="9" t="s">
        <v>64</v>
      </c>
      <c r="C797" s="9">
        <v>680200030</v>
      </c>
      <c r="D797" s="9" t="s">
        <v>218</v>
      </c>
      <c r="E797" s="9">
        <v>1848</v>
      </c>
      <c r="F797" s="9">
        <v>1903</v>
      </c>
      <c r="G797" s="9">
        <v>0</v>
      </c>
      <c r="H797" s="9">
        <v>3756</v>
      </c>
      <c r="I797" s="9">
        <v>3869</v>
      </c>
      <c r="J797" s="9">
        <v>0</v>
      </c>
    </row>
    <row r="798" spans="1:10" x14ac:dyDescent="0.35">
      <c r="A798" s="9" t="s">
        <v>12</v>
      </c>
      <c r="B798" s="9" t="s">
        <v>399</v>
      </c>
      <c r="C798" s="9">
        <v>10012202</v>
      </c>
      <c r="D798" s="9" t="s">
        <v>218</v>
      </c>
      <c r="E798" s="9">
        <v>149890</v>
      </c>
      <c r="F798" s="9">
        <v>154387</v>
      </c>
      <c r="G798" s="9">
        <v>0</v>
      </c>
      <c r="H798" s="9">
        <v>125907</v>
      </c>
      <c r="I798" s="9">
        <v>129684</v>
      </c>
      <c r="J798" s="9">
        <v>0</v>
      </c>
    </row>
    <row r="799" spans="1:10" x14ac:dyDescent="0.35">
      <c r="A799" s="9" t="s">
        <v>12</v>
      </c>
      <c r="B799" s="9" t="s">
        <v>110</v>
      </c>
      <c r="C799" s="9">
        <v>801200001</v>
      </c>
      <c r="D799" s="9" t="s">
        <v>218</v>
      </c>
      <c r="E799" s="9">
        <v>8640</v>
      </c>
      <c r="F799" s="9">
        <v>8899</v>
      </c>
      <c r="G799" s="9">
        <v>0</v>
      </c>
      <c r="H799" s="9">
        <v>8029</v>
      </c>
      <c r="I799" s="9">
        <v>8270</v>
      </c>
      <c r="J799" s="9">
        <v>0</v>
      </c>
    </row>
    <row r="800" spans="1:10" x14ac:dyDescent="0.35">
      <c r="A800" s="9" t="s">
        <v>25</v>
      </c>
      <c r="B800" s="9" t="s">
        <v>220</v>
      </c>
      <c r="C800" s="9">
        <v>90012101</v>
      </c>
      <c r="D800" s="9" t="s">
        <v>218</v>
      </c>
      <c r="E800" s="9">
        <v>21140</v>
      </c>
      <c r="F800" s="9">
        <v>21774</v>
      </c>
      <c r="G800" s="9">
        <v>0</v>
      </c>
      <c r="H800" s="9">
        <v>18717</v>
      </c>
      <c r="I800" s="9">
        <v>19279</v>
      </c>
      <c r="J800" s="9">
        <v>0</v>
      </c>
    </row>
    <row r="801" spans="1:10" x14ac:dyDescent="0.35">
      <c r="A801" s="9" t="s">
        <v>9</v>
      </c>
      <c r="B801" s="9" t="s">
        <v>10</v>
      </c>
      <c r="C801" s="9">
        <v>270020302</v>
      </c>
      <c r="D801" s="9" t="s">
        <v>218</v>
      </c>
      <c r="E801" s="9">
        <v>13957</v>
      </c>
      <c r="F801" s="9">
        <v>14376</v>
      </c>
      <c r="G801" s="9">
        <v>0</v>
      </c>
      <c r="H801" s="9">
        <v>15756</v>
      </c>
      <c r="I801" s="9">
        <v>16229</v>
      </c>
      <c r="J801" s="9">
        <v>0</v>
      </c>
    </row>
    <row r="802" spans="1:10" x14ac:dyDescent="0.35">
      <c r="A802" s="9" t="s">
        <v>12</v>
      </c>
      <c r="B802" s="9" t="s">
        <v>27</v>
      </c>
      <c r="C802" s="9">
        <v>10011804</v>
      </c>
      <c r="D802" s="9" t="s">
        <v>386</v>
      </c>
      <c r="E802" s="9">
        <v>0</v>
      </c>
      <c r="F802" s="9">
        <v>7626</v>
      </c>
      <c r="G802" s="9">
        <v>0</v>
      </c>
      <c r="H802" s="9">
        <v>45</v>
      </c>
      <c r="I802" s="9">
        <v>6944</v>
      </c>
      <c r="J802" s="9">
        <v>0</v>
      </c>
    </row>
    <row r="803" spans="1:10" x14ac:dyDescent="0.35">
      <c r="A803" s="9" t="s">
        <v>9</v>
      </c>
      <c r="B803" s="9" t="s">
        <v>42</v>
      </c>
      <c r="C803" s="9">
        <v>170020401</v>
      </c>
      <c r="D803" s="9" t="s">
        <v>386</v>
      </c>
      <c r="E803" s="9">
        <v>0</v>
      </c>
      <c r="F803" s="9">
        <v>5580</v>
      </c>
      <c r="G803" s="9">
        <v>0</v>
      </c>
      <c r="H803" s="9">
        <v>32</v>
      </c>
      <c r="I803" s="9">
        <v>4960</v>
      </c>
      <c r="J803" s="9">
        <v>0</v>
      </c>
    </row>
    <row r="804" spans="1:10" x14ac:dyDescent="0.35">
      <c r="A804" s="9" t="s">
        <v>12</v>
      </c>
      <c r="B804" s="9" t="s">
        <v>387</v>
      </c>
      <c r="C804" s="9">
        <v>10001129</v>
      </c>
      <c r="D804" s="9" t="s">
        <v>386</v>
      </c>
      <c r="E804" s="9">
        <v>0</v>
      </c>
      <c r="F804" s="9">
        <v>39050</v>
      </c>
      <c r="G804" s="9">
        <v>0</v>
      </c>
      <c r="H804" s="9">
        <v>229</v>
      </c>
      <c r="I804" s="9">
        <v>43480</v>
      </c>
      <c r="J804" s="9">
        <v>0</v>
      </c>
    </row>
    <row r="805" spans="1:10" x14ac:dyDescent="0.35">
      <c r="A805" s="9" t="s">
        <v>15</v>
      </c>
      <c r="B805" s="9" t="s">
        <v>388</v>
      </c>
      <c r="C805" s="9">
        <v>941600032</v>
      </c>
      <c r="D805" s="9" t="s">
        <v>386</v>
      </c>
      <c r="E805" s="9">
        <v>0</v>
      </c>
      <c r="F805" s="9">
        <v>11315</v>
      </c>
      <c r="G805" s="9">
        <v>0</v>
      </c>
      <c r="H805" s="9">
        <v>80</v>
      </c>
      <c r="I805" s="9">
        <v>12455</v>
      </c>
      <c r="J805" s="9">
        <v>0</v>
      </c>
    </row>
    <row r="806" spans="1:10" x14ac:dyDescent="0.35">
      <c r="A806" s="9" t="s">
        <v>12</v>
      </c>
      <c r="B806" s="9" t="s">
        <v>33</v>
      </c>
      <c r="C806" s="9">
        <v>10011803</v>
      </c>
      <c r="D806" s="9" t="s">
        <v>386</v>
      </c>
      <c r="E806" s="9">
        <v>0</v>
      </c>
      <c r="F806" s="9">
        <v>0</v>
      </c>
      <c r="G806" s="9">
        <v>0</v>
      </c>
      <c r="H806" s="9">
        <v>63</v>
      </c>
      <c r="I806" s="9">
        <v>8516</v>
      </c>
      <c r="J806" s="9">
        <v>0</v>
      </c>
    </row>
    <row r="807" spans="1:10" x14ac:dyDescent="0.35">
      <c r="A807" s="9" t="s">
        <v>12</v>
      </c>
      <c r="B807" s="9" t="s">
        <v>43</v>
      </c>
      <c r="C807" s="9">
        <v>10020301</v>
      </c>
      <c r="D807" s="9" t="s">
        <v>386</v>
      </c>
      <c r="E807" s="9">
        <v>0</v>
      </c>
      <c r="F807" s="9">
        <v>10974</v>
      </c>
      <c r="G807" s="9">
        <v>0</v>
      </c>
      <c r="H807" s="9">
        <v>66</v>
      </c>
      <c r="I807" s="9">
        <v>10251</v>
      </c>
      <c r="J807" s="9">
        <v>0</v>
      </c>
    </row>
    <row r="808" spans="1:10" x14ac:dyDescent="0.35">
      <c r="A808" s="9" t="s">
        <v>12</v>
      </c>
      <c r="B808" s="9" t="s">
        <v>34</v>
      </c>
      <c r="C808" s="9">
        <v>10000234</v>
      </c>
      <c r="D808" s="9" t="s">
        <v>386</v>
      </c>
      <c r="E808" s="9">
        <v>0</v>
      </c>
      <c r="F808" s="9">
        <v>821</v>
      </c>
      <c r="G808" s="9">
        <v>0</v>
      </c>
      <c r="H808" s="9">
        <v>1</v>
      </c>
      <c r="I808" s="9">
        <v>237</v>
      </c>
      <c r="J808" s="9">
        <v>0</v>
      </c>
    </row>
    <row r="809" spans="1:10" x14ac:dyDescent="0.35">
      <c r="A809" s="9" t="s">
        <v>9</v>
      </c>
      <c r="B809" s="9" t="s">
        <v>68</v>
      </c>
      <c r="C809" s="9">
        <v>840200047</v>
      </c>
      <c r="D809" s="9" t="s">
        <v>386</v>
      </c>
      <c r="E809" s="9">
        <v>0</v>
      </c>
      <c r="F809" s="9">
        <v>1705</v>
      </c>
      <c r="G809" s="9">
        <v>0</v>
      </c>
      <c r="H809" s="9">
        <v>6</v>
      </c>
      <c r="I809" s="9">
        <v>882</v>
      </c>
      <c r="J809" s="9">
        <v>0</v>
      </c>
    </row>
    <row r="810" spans="1:10" x14ac:dyDescent="0.35">
      <c r="A810" s="9" t="s">
        <v>12</v>
      </c>
      <c r="B810" s="9" t="s">
        <v>13</v>
      </c>
      <c r="C810" s="9">
        <v>10064120</v>
      </c>
      <c r="D810" s="9" t="s">
        <v>386</v>
      </c>
      <c r="E810" s="9">
        <v>0</v>
      </c>
      <c r="F810" s="9">
        <v>26242</v>
      </c>
      <c r="G810" s="9">
        <v>0</v>
      </c>
      <c r="H810" s="9">
        <v>95</v>
      </c>
      <c r="I810" s="9">
        <v>26042</v>
      </c>
      <c r="J810" s="9">
        <v>0</v>
      </c>
    </row>
    <row r="811" spans="1:10" x14ac:dyDescent="0.35">
      <c r="A811" s="9" t="s">
        <v>12</v>
      </c>
      <c r="B811" s="9" t="s">
        <v>221</v>
      </c>
      <c r="C811" s="9">
        <v>10001989</v>
      </c>
      <c r="D811" s="9" t="s">
        <v>222</v>
      </c>
      <c r="E811" s="9">
        <v>30102</v>
      </c>
      <c r="F811" s="9">
        <v>30102</v>
      </c>
      <c r="G811" s="9">
        <v>0</v>
      </c>
      <c r="H811" s="9">
        <v>27551</v>
      </c>
      <c r="I811" s="9">
        <v>27551</v>
      </c>
      <c r="J811" s="9">
        <v>0</v>
      </c>
    </row>
    <row r="812" spans="1:10" x14ac:dyDescent="0.35">
      <c r="A812" s="9" t="s">
        <v>12</v>
      </c>
      <c r="B812" s="9" t="s">
        <v>61</v>
      </c>
      <c r="C812" s="9">
        <v>10040307</v>
      </c>
      <c r="D812" s="9" t="s">
        <v>223</v>
      </c>
      <c r="E812" s="9">
        <v>3122</v>
      </c>
      <c r="F812" s="9">
        <v>189400</v>
      </c>
      <c r="G812" s="9">
        <v>8756</v>
      </c>
      <c r="H812" s="9">
        <v>3497</v>
      </c>
      <c r="I812" s="9">
        <v>221252</v>
      </c>
      <c r="J812" s="9">
        <v>9883</v>
      </c>
    </row>
    <row r="813" spans="1:10" x14ac:dyDescent="0.35">
      <c r="A813" s="9" t="s">
        <v>12</v>
      </c>
      <c r="B813" s="9" t="s">
        <v>33</v>
      </c>
      <c r="C813" s="9">
        <v>10011803</v>
      </c>
      <c r="D813" s="9" t="s">
        <v>223</v>
      </c>
      <c r="E813" s="9">
        <v>1335</v>
      </c>
      <c r="F813" s="9">
        <v>217490</v>
      </c>
      <c r="G813" s="9">
        <v>4059</v>
      </c>
      <c r="H813" s="9">
        <v>1236</v>
      </c>
      <c r="I813" s="9">
        <v>182058</v>
      </c>
      <c r="J813" s="9">
        <v>2771</v>
      </c>
    </row>
    <row r="814" spans="1:10" x14ac:dyDescent="0.35">
      <c r="A814" s="9" t="s">
        <v>25</v>
      </c>
      <c r="B814" s="9" t="s">
        <v>49</v>
      </c>
      <c r="C814" s="9">
        <v>320200001</v>
      </c>
      <c r="D814" s="9" t="s">
        <v>224</v>
      </c>
      <c r="E814" s="9">
        <v>54</v>
      </c>
      <c r="F814" s="9">
        <v>1757</v>
      </c>
      <c r="G814" s="9">
        <v>73</v>
      </c>
      <c r="H814" s="9">
        <v>54</v>
      </c>
      <c r="I814" s="9">
        <v>1767</v>
      </c>
      <c r="J814" s="9">
        <v>27</v>
      </c>
    </row>
    <row r="815" spans="1:10" x14ac:dyDescent="0.35">
      <c r="A815" s="9" t="s">
        <v>12</v>
      </c>
      <c r="B815" s="9" t="s">
        <v>225</v>
      </c>
      <c r="C815" s="9">
        <v>19466201</v>
      </c>
      <c r="D815" s="9" t="s">
        <v>224</v>
      </c>
      <c r="E815" s="9">
        <v>13</v>
      </c>
      <c r="F815" s="9">
        <v>423</v>
      </c>
      <c r="G815" s="9">
        <v>0</v>
      </c>
      <c r="H815" s="9">
        <v>13</v>
      </c>
      <c r="I815" s="9">
        <v>423</v>
      </c>
      <c r="J815" s="9">
        <v>1</v>
      </c>
    </row>
    <row r="816" spans="1:10" x14ac:dyDescent="0.35">
      <c r="A816" s="9" t="s">
        <v>15</v>
      </c>
      <c r="B816" s="9" t="s">
        <v>99</v>
      </c>
      <c r="C816" s="9">
        <v>360200020</v>
      </c>
      <c r="D816" s="9" t="s">
        <v>224</v>
      </c>
      <c r="E816" s="9">
        <v>39</v>
      </c>
      <c r="F816" s="9">
        <v>1269</v>
      </c>
      <c r="G816" s="9">
        <v>55</v>
      </c>
      <c r="H816" s="9">
        <v>34</v>
      </c>
      <c r="I816" s="9">
        <v>1106</v>
      </c>
      <c r="J816" s="9">
        <v>8</v>
      </c>
    </row>
    <row r="817" spans="1:10" x14ac:dyDescent="0.35">
      <c r="A817" s="9" t="s">
        <v>15</v>
      </c>
      <c r="B817" s="9" t="s">
        <v>24</v>
      </c>
      <c r="C817" s="9">
        <v>500200052</v>
      </c>
      <c r="D817" s="9" t="s">
        <v>224</v>
      </c>
      <c r="E817" s="9">
        <v>0</v>
      </c>
      <c r="F817" s="9">
        <v>0</v>
      </c>
      <c r="G817" s="9">
        <v>0</v>
      </c>
      <c r="H817" s="9">
        <v>10</v>
      </c>
      <c r="I817" s="9">
        <v>341</v>
      </c>
      <c r="J817" s="9">
        <v>32</v>
      </c>
    </row>
    <row r="818" spans="1:10" x14ac:dyDescent="0.35">
      <c r="A818" s="9" t="s">
        <v>25</v>
      </c>
      <c r="B818" s="9" t="s">
        <v>26</v>
      </c>
      <c r="C818" s="9">
        <v>400200024</v>
      </c>
      <c r="D818" s="9" t="s">
        <v>224</v>
      </c>
      <c r="E818" s="9">
        <v>27</v>
      </c>
      <c r="F818" s="9">
        <v>1026</v>
      </c>
      <c r="G818" s="9">
        <v>52</v>
      </c>
      <c r="H818" s="9">
        <v>33</v>
      </c>
      <c r="I818" s="9">
        <v>1121</v>
      </c>
      <c r="J818" s="9">
        <v>31</v>
      </c>
    </row>
    <row r="819" spans="1:10" x14ac:dyDescent="0.35">
      <c r="A819" s="9" t="s">
        <v>12</v>
      </c>
      <c r="B819" s="9" t="s">
        <v>27</v>
      </c>
      <c r="C819" s="9">
        <v>10011804</v>
      </c>
      <c r="D819" s="9" t="s">
        <v>224</v>
      </c>
      <c r="E819" s="9">
        <v>406</v>
      </c>
      <c r="F819" s="9">
        <v>12616</v>
      </c>
      <c r="G819" s="9">
        <v>1805</v>
      </c>
      <c r="H819" s="9">
        <v>335</v>
      </c>
      <c r="I819" s="9">
        <v>11593</v>
      </c>
      <c r="J819" s="9">
        <v>1340</v>
      </c>
    </row>
    <row r="820" spans="1:10" x14ac:dyDescent="0.35">
      <c r="A820" s="9" t="s">
        <v>12</v>
      </c>
      <c r="B820" s="9" t="s">
        <v>226</v>
      </c>
      <c r="C820" s="9">
        <v>130077419</v>
      </c>
      <c r="D820" s="9" t="s">
        <v>224</v>
      </c>
      <c r="E820" s="9">
        <v>128</v>
      </c>
      <c r="F820" s="9">
        <v>4288</v>
      </c>
      <c r="G820" s="9">
        <v>55</v>
      </c>
      <c r="H820" s="9">
        <v>118</v>
      </c>
      <c r="I820" s="9">
        <v>3978</v>
      </c>
      <c r="J820" s="9">
        <v>72</v>
      </c>
    </row>
    <row r="821" spans="1:10" x14ac:dyDescent="0.35">
      <c r="A821" s="9" t="s">
        <v>5</v>
      </c>
      <c r="B821" s="9" t="s">
        <v>6</v>
      </c>
      <c r="C821" s="9">
        <v>50020401</v>
      </c>
      <c r="D821" s="9" t="s">
        <v>224</v>
      </c>
      <c r="E821" s="9">
        <v>864</v>
      </c>
      <c r="F821" s="9">
        <v>28547</v>
      </c>
      <c r="G821" s="9">
        <v>1270</v>
      </c>
      <c r="H821" s="9">
        <v>864</v>
      </c>
      <c r="I821" s="9">
        <v>29133</v>
      </c>
      <c r="J821" s="9">
        <v>1259</v>
      </c>
    </row>
    <row r="822" spans="1:10" x14ac:dyDescent="0.35">
      <c r="A822" s="9" t="s">
        <v>12</v>
      </c>
      <c r="B822" s="9" t="s">
        <v>30</v>
      </c>
      <c r="C822" s="9">
        <v>10064111</v>
      </c>
      <c r="D822" s="9" t="s">
        <v>224</v>
      </c>
      <c r="E822" s="9">
        <v>7</v>
      </c>
      <c r="F822" s="9">
        <v>228</v>
      </c>
      <c r="G822" s="9">
        <v>0</v>
      </c>
      <c r="H822" s="9">
        <v>7</v>
      </c>
      <c r="I822" s="9">
        <v>228</v>
      </c>
      <c r="J822" s="9">
        <v>2</v>
      </c>
    </row>
    <row r="823" spans="1:10" x14ac:dyDescent="0.35">
      <c r="A823" s="9" t="s">
        <v>9</v>
      </c>
      <c r="B823" s="9" t="s">
        <v>75</v>
      </c>
      <c r="C823" s="9">
        <v>170024104</v>
      </c>
      <c r="D823" s="9" t="s">
        <v>224</v>
      </c>
      <c r="E823" s="9">
        <v>360</v>
      </c>
      <c r="F823" s="9">
        <v>9414</v>
      </c>
      <c r="G823" s="9">
        <v>110</v>
      </c>
      <c r="H823" s="9">
        <v>360</v>
      </c>
      <c r="I823" s="9">
        <v>15639</v>
      </c>
      <c r="J823" s="9">
        <v>182</v>
      </c>
    </row>
    <row r="824" spans="1:10" x14ac:dyDescent="0.35">
      <c r="A824" s="9" t="s">
        <v>12</v>
      </c>
      <c r="B824" s="9" t="s">
        <v>219</v>
      </c>
      <c r="C824" s="9">
        <v>19177449</v>
      </c>
      <c r="D824" s="9" t="s">
        <v>224</v>
      </c>
      <c r="E824" s="9">
        <v>825</v>
      </c>
      <c r="F824" s="9">
        <v>26837</v>
      </c>
      <c r="G824" s="9">
        <v>10</v>
      </c>
      <c r="H824" s="9">
        <v>825</v>
      </c>
      <c r="I824" s="9">
        <v>26837</v>
      </c>
      <c r="J824" s="9">
        <v>19</v>
      </c>
    </row>
    <row r="825" spans="1:10" x14ac:dyDescent="0.35">
      <c r="A825" s="9" t="s">
        <v>25</v>
      </c>
      <c r="B825" s="9" t="s">
        <v>57</v>
      </c>
      <c r="C825" s="9">
        <v>110000048</v>
      </c>
      <c r="D825" s="9" t="s">
        <v>224</v>
      </c>
      <c r="E825" s="9">
        <v>27</v>
      </c>
      <c r="F825" s="9">
        <v>878</v>
      </c>
      <c r="G825" s="9">
        <v>5</v>
      </c>
      <c r="H825" s="9">
        <v>19</v>
      </c>
      <c r="I825" s="9">
        <v>618</v>
      </c>
      <c r="J825" s="9">
        <v>20</v>
      </c>
    </row>
    <row r="826" spans="1:10" x14ac:dyDescent="0.35">
      <c r="A826" s="9" t="s">
        <v>12</v>
      </c>
      <c r="B826" s="9" t="s">
        <v>84</v>
      </c>
      <c r="C826" s="9">
        <v>130024102</v>
      </c>
      <c r="D826" s="9" t="s">
        <v>224</v>
      </c>
      <c r="E826" s="9">
        <v>345</v>
      </c>
      <c r="F826" s="9">
        <v>11223</v>
      </c>
      <c r="G826" s="9">
        <v>304</v>
      </c>
      <c r="H826" s="9">
        <v>333</v>
      </c>
      <c r="I826" s="9">
        <v>10832</v>
      </c>
      <c r="J826" s="9">
        <v>376</v>
      </c>
    </row>
    <row r="827" spans="1:10" x14ac:dyDescent="0.35">
      <c r="A827" s="9" t="s">
        <v>5</v>
      </c>
      <c r="B827" s="9" t="s">
        <v>389</v>
      </c>
      <c r="C827" s="9">
        <v>601000001</v>
      </c>
      <c r="D827" s="9" t="s">
        <v>224</v>
      </c>
      <c r="E827" s="9">
        <v>177</v>
      </c>
      <c r="F827" s="9">
        <v>5845</v>
      </c>
      <c r="G827" s="9">
        <v>868</v>
      </c>
      <c r="H827" s="9">
        <v>122</v>
      </c>
      <c r="I827" s="9">
        <v>4682</v>
      </c>
      <c r="J827" s="9">
        <v>656</v>
      </c>
    </row>
    <row r="828" spans="1:10" x14ac:dyDescent="0.35">
      <c r="A828" s="9" t="s">
        <v>5</v>
      </c>
      <c r="B828" s="9" t="s">
        <v>59</v>
      </c>
      <c r="C828" s="9">
        <v>600200001</v>
      </c>
      <c r="D828" s="9" t="s">
        <v>224</v>
      </c>
      <c r="E828" s="9">
        <v>286</v>
      </c>
      <c r="F828" s="9">
        <v>10688</v>
      </c>
      <c r="G828" s="9">
        <v>787</v>
      </c>
      <c r="H828" s="9">
        <v>286</v>
      </c>
      <c r="I828" s="9">
        <v>10495</v>
      </c>
      <c r="J828" s="9">
        <v>595</v>
      </c>
    </row>
    <row r="829" spans="1:10" x14ac:dyDescent="0.35">
      <c r="A829" s="9" t="s">
        <v>9</v>
      </c>
      <c r="B829" s="9" t="s">
        <v>107</v>
      </c>
      <c r="C829" s="9">
        <v>170065204</v>
      </c>
      <c r="D829" s="9" t="s">
        <v>224</v>
      </c>
      <c r="E829" s="9">
        <v>400</v>
      </c>
      <c r="F829" s="9">
        <v>13012</v>
      </c>
      <c r="G829" s="9">
        <v>264</v>
      </c>
      <c r="H829" s="9">
        <v>400</v>
      </c>
      <c r="I829" s="9">
        <v>13180</v>
      </c>
      <c r="J829" s="9">
        <v>145</v>
      </c>
    </row>
    <row r="830" spans="1:10" x14ac:dyDescent="0.35">
      <c r="A830" s="9" t="s">
        <v>9</v>
      </c>
      <c r="B830" s="9" t="s">
        <v>42</v>
      </c>
      <c r="C830" s="9">
        <v>170020401</v>
      </c>
      <c r="D830" s="9" t="s">
        <v>224</v>
      </c>
      <c r="E830" s="9">
        <v>722</v>
      </c>
      <c r="F830" s="9">
        <v>22584</v>
      </c>
      <c r="G830" s="9">
        <v>677</v>
      </c>
      <c r="H830" s="9">
        <v>722</v>
      </c>
      <c r="I830" s="9">
        <v>25166</v>
      </c>
      <c r="J830" s="9">
        <v>420</v>
      </c>
    </row>
    <row r="831" spans="1:10" x14ac:dyDescent="0.35">
      <c r="A831" s="9" t="s">
        <v>5</v>
      </c>
      <c r="B831" s="9" t="s">
        <v>64</v>
      </c>
      <c r="C831" s="9">
        <v>680200030</v>
      </c>
      <c r="D831" s="9" t="s">
        <v>224</v>
      </c>
      <c r="E831" s="9">
        <v>295</v>
      </c>
      <c r="F831" s="9">
        <v>7537</v>
      </c>
      <c r="G831" s="9">
        <v>793</v>
      </c>
      <c r="H831" s="9">
        <v>295</v>
      </c>
      <c r="I831" s="9">
        <v>8699</v>
      </c>
      <c r="J831" s="9">
        <v>1171</v>
      </c>
    </row>
    <row r="832" spans="1:10" x14ac:dyDescent="0.35">
      <c r="A832" s="9" t="s">
        <v>15</v>
      </c>
      <c r="B832" s="9" t="s">
        <v>16</v>
      </c>
      <c r="C832" s="9">
        <v>700200041</v>
      </c>
      <c r="D832" s="9" t="s">
        <v>224</v>
      </c>
      <c r="E832" s="9">
        <v>0</v>
      </c>
      <c r="F832" s="9">
        <v>0</v>
      </c>
      <c r="G832" s="9">
        <v>0</v>
      </c>
      <c r="H832" s="9">
        <v>80.400000000000006</v>
      </c>
      <c r="I832" s="9">
        <v>2615</v>
      </c>
      <c r="J832" s="9">
        <v>106</v>
      </c>
    </row>
    <row r="833" spans="1:10" x14ac:dyDescent="0.35">
      <c r="A833" s="9" t="s">
        <v>12</v>
      </c>
      <c r="B833" s="9" t="s">
        <v>88</v>
      </c>
      <c r="C833" s="9">
        <v>10000995</v>
      </c>
      <c r="D833" s="9" t="s">
        <v>224</v>
      </c>
      <c r="E833" s="9">
        <v>701</v>
      </c>
      <c r="F833" s="9">
        <v>21920</v>
      </c>
      <c r="G833" s="9">
        <v>439</v>
      </c>
      <c r="H833" s="9">
        <v>701</v>
      </c>
      <c r="I833" s="9">
        <v>24160</v>
      </c>
      <c r="J833" s="9">
        <v>450</v>
      </c>
    </row>
    <row r="834" spans="1:10" x14ac:dyDescent="0.35">
      <c r="A834" s="9" t="s">
        <v>5</v>
      </c>
      <c r="B834" s="9" t="s">
        <v>227</v>
      </c>
      <c r="C834" s="9">
        <v>50000037</v>
      </c>
      <c r="D834" s="9" t="s">
        <v>224</v>
      </c>
      <c r="E834" s="9">
        <v>387</v>
      </c>
      <c r="F834" s="9">
        <v>12589</v>
      </c>
      <c r="G834" s="9">
        <v>581</v>
      </c>
      <c r="H834" s="9">
        <v>357</v>
      </c>
      <c r="I834" s="9">
        <v>11613</v>
      </c>
      <c r="J834" s="9">
        <v>292</v>
      </c>
    </row>
    <row r="835" spans="1:10" x14ac:dyDescent="0.35">
      <c r="A835" s="9" t="s">
        <v>5</v>
      </c>
      <c r="B835" s="9" t="s">
        <v>67</v>
      </c>
      <c r="C835" s="9">
        <v>210020301</v>
      </c>
      <c r="D835" s="9" t="s">
        <v>224</v>
      </c>
      <c r="E835" s="9">
        <v>634</v>
      </c>
      <c r="F835" s="9">
        <v>21027</v>
      </c>
      <c r="G835" s="9">
        <v>259</v>
      </c>
      <c r="H835" s="9">
        <v>604</v>
      </c>
      <c r="I835" s="9">
        <v>20625</v>
      </c>
      <c r="J835" s="9">
        <v>328</v>
      </c>
    </row>
    <row r="836" spans="1:10" x14ac:dyDescent="0.35">
      <c r="A836" s="9" t="s">
        <v>12</v>
      </c>
      <c r="B836" s="9" t="s">
        <v>399</v>
      </c>
      <c r="C836" s="9">
        <v>10012202</v>
      </c>
      <c r="D836" s="9" t="s">
        <v>224</v>
      </c>
      <c r="E836" s="9">
        <v>16818</v>
      </c>
      <c r="F836" s="9">
        <v>518174</v>
      </c>
      <c r="G836" s="9">
        <v>3581</v>
      </c>
      <c r="H836" s="9">
        <v>14054</v>
      </c>
      <c r="I836" s="9">
        <v>492997</v>
      </c>
      <c r="J836" s="9">
        <v>2916</v>
      </c>
    </row>
    <row r="837" spans="1:10" x14ac:dyDescent="0.35">
      <c r="A837" s="9" t="s">
        <v>9</v>
      </c>
      <c r="B837" s="9" t="s">
        <v>228</v>
      </c>
      <c r="C837" s="9">
        <v>620200019</v>
      </c>
      <c r="D837" s="9" t="s">
        <v>224</v>
      </c>
      <c r="E837" s="9">
        <v>163</v>
      </c>
      <c r="F837" s="9">
        <v>5302</v>
      </c>
      <c r="G837" s="9">
        <v>338</v>
      </c>
      <c r="H837" s="9">
        <v>163</v>
      </c>
      <c r="I837" s="9">
        <v>5302</v>
      </c>
      <c r="J837" s="9">
        <v>284</v>
      </c>
    </row>
    <row r="838" spans="1:10" x14ac:dyDescent="0.35">
      <c r="A838" s="9" t="s">
        <v>25</v>
      </c>
      <c r="B838" s="9" t="s">
        <v>229</v>
      </c>
      <c r="C838" s="9">
        <v>460200042</v>
      </c>
      <c r="D838" s="9" t="s">
        <v>224</v>
      </c>
      <c r="E838" s="9">
        <v>246</v>
      </c>
      <c r="F838" s="9">
        <v>8002</v>
      </c>
      <c r="G838" s="9">
        <v>188</v>
      </c>
      <c r="H838" s="9">
        <v>207</v>
      </c>
      <c r="I838" s="9">
        <v>6734</v>
      </c>
      <c r="J838" s="9">
        <v>72</v>
      </c>
    </row>
    <row r="839" spans="1:10" x14ac:dyDescent="0.35">
      <c r="A839" s="9" t="s">
        <v>12</v>
      </c>
      <c r="B839" s="9" t="s">
        <v>110</v>
      </c>
      <c r="C839" s="9">
        <v>801200001</v>
      </c>
      <c r="D839" s="9" t="s">
        <v>224</v>
      </c>
      <c r="E839" s="9">
        <v>526</v>
      </c>
      <c r="F839" s="9">
        <v>15851</v>
      </c>
      <c r="G839" s="9">
        <v>228</v>
      </c>
      <c r="H839" s="9">
        <v>470</v>
      </c>
      <c r="I839" s="9">
        <v>15763</v>
      </c>
      <c r="J839" s="9">
        <v>180</v>
      </c>
    </row>
    <row r="840" spans="1:10" x14ac:dyDescent="0.35">
      <c r="A840" s="9" t="s">
        <v>9</v>
      </c>
      <c r="B840" s="9" t="s">
        <v>68</v>
      </c>
      <c r="C840" s="9">
        <v>840200047</v>
      </c>
      <c r="D840" s="9" t="s">
        <v>224</v>
      </c>
      <c r="E840" s="9">
        <v>219</v>
      </c>
      <c r="F840" s="9">
        <v>7124</v>
      </c>
      <c r="G840" s="9">
        <v>307</v>
      </c>
      <c r="H840" s="9">
        <v>185</v>
      </c>
      <c r="I840" s="9">
        <v>6018</v>
      </c>
      <c r="J840" s="9">
        <v>104</v>
      </c>
    </row>
    <row r="841" spans="1:10" x14ac:dyDescent="0.35">
      <c r="A841" s="9" t="s">
        <v>12</v>
      </c>
      <c r="B841" s="9" t="s">
        <v>19</v>
      </c>
      <c r="C841" s="9">
        <v>801600003</v>
      </c>
      <c r="D841" s="9" t="s">
        <v>224</v>
      </c>
      <c r="E841" s="9">
        <v>20</v>
      </c>
      <c r="F841" s="9">
        <v>651</v>
      </c>
      <c r="G841" s="9">
        <v>0</v>
      </c>
      <c r="H841" s="9">
        <v>20</v>
      </c>
      <c r="I841" s="9">
        <v>651</v>
      </c>
      <c r="J841" s="9">
        <v>0</v>
      </c>
    </row>
    <row r="842" spans="1:10" x14ac:dyDescent="0.35">
      <c r="A842" s="9" t="s">
        <v>25</v>
      </c>
      <c r="B842" s="9" t="s">
        <v>220</v>
      </c>
      <c r="C842" s="9">
        <v>90012101</v>
      </c>
      <c r="D842" s="9" t="s">
        <v>224</v>
      </c>
      <c r="E842" s="9">
        <v>5141</v>
      </c>
      <c r="F842" s="9">
        <v>164359</v>
      </c>
      <c r="G842" s="9">
        <v>4904</v>
      </c>
      <c r="H842" s="9">
        <v>5141</v>
      </c>
      <c r="I842" s="9">
        <v>169309</v>
      </c>
      <c r="J842" s="9">
        <v>5404</v>
      </c>
    </row>
    <row r="843" spans="1:10" x14ac:dyDescent="0.35">
      <c r="A843" s="9" t="s">
        <v>9</v>
      </c>
      <c r="B843" s="9" t="s">
        <v>230</v>
      </c>
      <c r="C843" s="9">
        <v>640600017</v>
      </c>
      <c r="D843" s="9" t="s">
        <v>224</v>
      </c>
      <c r="E843" s="9">
        <v>330</v>
      </c>
      <c r="F843" s="9">
        <v>11928</v>
      </c>
      <c r="G843" s="9">
        <v>200</v>
      </c>
      <c r="H843" s="9">
        <v>297</v>
      </c>
      <c r="I843" s="9">
        <v>13216</v>
      </c>
      <c r="J843" s="9">
        <v>152</v>
      </c>
    </row>
    <row r="844" spans="1:10" x14ac:dyDescent="0.35">
      <c r="A844" s="9" t="s">
        <v>15</v>
      </c>
      <c r="B844" s="9" t="s">
        <v>231</v>
      </c>
      <c r="C844" s="9">
        <v>941800004</v>
      </c>
      <c r="D844" s="9" t="s">
        <v>224</v>
      </c>
      <c r="E844" s="9">
        <v>638</v>
      </c>
      <c r="F844" s="9">
        <v>20905</v>
      </c>
      <c r="G844" s="9">
        <v>251</v>
      </c>
      <c r="H844" s="9">
        <v>584</v>
      </c>
      <c r="I844" s="9">
        <v>19388</v>
      </c>
      <c r="J844" s="9">
        <v>148</v>
      </c>
    </row>
    <row r="845" spans="1:10" x14ac:dyDescent="0.35">
      <c r="A845" s="9" t="s">
        <v>9</v>
      </c>
      <c r="B845" s="9" t="s">
        <v>71</v>
      </c>
      <c r="C845" s="9">
        <v>900200046</v>
      </c>
      <c r="D845" s="9" t="s">
        <v>224</v>
      </c>
      <c r="E845" s="9">
        <v>293</v>
      </c>
      <c r="F845" s="9">
        <v>9531</v>
      </c>
      <c r="G845" s="9">
        <v>414</v>
      </c>
      <c r="H845" s="9">
        <v>293</v>
      </c>
      <c r="I845" s="9">
        <v>9533</v>
      </c>
      <c r="J845" s="9">
        <v>155</v>
      </c>
    </row>
    <row r="846" spans="1:10" x14ac:dyDescent="0.35">
      <c r="A846" s="9" t="s">
        <v>9</v>
      </c>
      <c r="B846" s="9" t="s">
        <v>232</v>
      </c>
      <c r="C846" s="9">
        <v>880200024</v>
      </c>
      <c r="D846" s="9" t="s">
        <v>224</v>
      </c>
      <c r="E846" s="9">
        <v>78</v>
      </c>
      <c r="F846" s="9">
        <v>2537</v>
      </c>
      <c r="G846" s="9">
        <v>363</v>
      </c>
      <c r="H846" s="9">
        <v>73</v>
      </c>
      <c r="I846" s="9">
        <v>2375</v>
      </c>
      <c r="J846" s="9">
        <v>244</v>
      </c>
    </row>
    <row r="847" spans="1:10" x14ac:dyDescent="0.35">
      <c r="A847" s="9" t="s">
        <v>9</v>
      </c>
      <c r="B847" s="9" t="s">
        <v>37</v>
      </c>
      <c r="C847" s="9">
        <v>270024101</v>
      </c>
      <c r="D847" s="9" t="s">
        <v>224</v>
      </c>
      <c r="E847" s="9">
        <v>114</v>
      </c>
      <c r="F847" s="9">
        <v>3708</v>
      </c>
      <c r="G847" s="9">
        <v>23</v>
      </c>
      <c r="H847" s="9">
        <v>114</v>
      </c>
      <c r="I847" s="9">
        <v>3799</v>
      </c>
      <c r="J847" s="9">
        <v>36</v>
      </c>
    </row>
    <row r="848" spans="1:10" x14ac:dyDescent="0.35">
      <c r="A848" s="9" t="s">
        <v>12</v>
      </c>
      <c r="B848" s="9" t="s">
        <v>13</v>
      </c>
      <c r="C848" s="9">
        <v>10064120</v>
      </c>
      <c r="D848" s="9" t="s">
        <v>224</v>
      </c>
      <c r="E848" s="9">
        <v>141</v>
      </c>
      <c r="F848" s="9">
        <v>3920</v>
      </c>
      <c r="G848" s="9">
        <v>66</v>
      </c>
      <c r="H848" s="9">
        <v>141</v>
      </c>
      <c r="I848" s="9">
        <v>4966</v>
      </c>
      <c r="J848" s="9">
        <v>63</v>
      </c>
    </row>
    <row r="849" spans="1:10" x14ac:dyDescent="0.35">
      <c r="A849" s="9" t="s">
        <v>15</v>
      </c>
      <c r="B849" s="9" t="s">
        <v>45</v>
      </c>
      <c r="C849" s="9">
        <v>250000092</v>
      </c>
      <c r="D849" s="9" t="s">
        <v>224</v>
      </c>
      <c r="E849" s="9">
        <v>197</v>
      </c>
      <c r="F849" s="9">
        <v>6505</v>
      </c>
      <c r="G849" s="9">
        <v>151</v>
      </c>
      <c r="H849" s="9">
        <v>197</v>
      </c>
      <c r="I849" s="9">
        <v>6494</v>
      </c>
      <c r="J849" s="9">
        <v>70</v>
      </c>
    </row>
    <row r="850" spans="1:10" x14ac:dyDescent="0.35">
      <c r="A850" s="9" t="s">
        <v>9</v>
      </c>
      <c r="B850" s="9" t="s">
        <v>10</v>
      </c>
      <c r="C850" s="9">
        <v>270020302</v>
      </c>
      <c r="D850" s="9" t="s">
        <v>224</v>
      </c>
      <c r="E850" s="9">
        <v>465</v>
      </c>
      <c r="F850" s="9">
        <v>14560</v>
      </c>
      <c r="G850" s="9">
        <v>778</v>
      </c>
      <c r="H850" s="9">
        <v>451</v>
      </c>
      <c r="I850" s="9">
        <v>16841</v>
      </c>
      <c r="J850" s="9">
        <v>824</v>
      </c>
    </row>
    <row r="851" spans="1:10" x14ac:dyDescent="0.35">
      <c r="A851" s="9" t="s">
        <v>12</v>
      </c>
      <c r="B851" s="9" t="s">
        <v>225</v>
      </c>
      <c r="C851" s="9">
        <v>19466201</v>
      </c>
      <c r="D851" s="9" t="s">
        <v>233</v>
      </c>
      <c r="E851" s="9">
        <v>3224</v>
      </c>
      <c r="F851" s="9">
        <v>80245</v>
      </c>
      <c r="G851" s="9">
        <v>7051</v>
      </c>
      <c r="H851" s="9">
        <v>3065</v>
      </c>
      <c r="I851" s="9">
        <v>76288</v>
      </c>
      <c r="J851" s="9">
        <v>3374</v>
      </c>
    </row>
    <row r="852" spans="1:10" x14ac:dyDescent="0.35">
      <c r="A852" s="9" t="s">
        <v>25</v>
      </c>
      <c r="B852" s="9" t="s">
        <v>26</v>
      </c>
      <c r="C852" s="9">
        <v>400200024</v>
      </c>
      <c r="D852" s="9" t="s">
        <v>234</v>
      </c>
      <c r="E852" s="9">
        <v>226</v>
      </c>
      <c r="F852" s="9">
        <v>3953</v>
      </c>
      <c r="G852" s="9">
        <v>351</v>
      </c>
      <c r="H852" s="9">
        <v>75.428571428571431</v>
      </c>
      <c r="I852" s="9">
        <v>1202</v>
      </c>
      <c r="J852" s="9">
        <v>89</v>
      </c>
    </row>
    <row r="853" spans="1:10" x14ac:dyDescent="0.35">
      <c r="A853" s="9" t="s">
        <v>12</v>
      </c>
      <c r="B853" s="9" t="s">
        <v>27</v>
      </c>
      <c r="C853" s="9">
        <v>10011804</v>
      </c>
      <c r="D853" s="9" t="s">
        <v>234</v>
      </c>
      <c r="E853" s="9">
        <v>1989</v>
      </c>
      <c r="F853" s="9">
        <v>60038</v>
      </c>
      <c r="G853" s="9">
        <v>6657</v>
      </c>
      <c r="H853" s="9">
        <v>1336</v>
      </c>
      <c r="I853" s="9">
        <v>50531</v>
      </c>
      <c r="J853" s="9">
        <v>5200</v>
      </c>
    </row>
    <row r="854" spans="1:10" x14ac:dyDescent="0.35">
      <c r="A854" s="9" t="s">
        <v>15</v>
      </c>
      <c r="B854" s="9" t="s">
        <v>52</v>
      </c>
      <c r="C854" s="9">
        <v>420200052</v>
      </c>
      <c r="D854" s="9" t="s">
        <v>234</v>
      </c>
      <c r="E854" s="9">
        <v>287</v>
      </c>
      <c r="F854" s="9">
        <v>5020</v>
      </c>
      <c r="G854" s="9">
        <v>386</v>
      </c>
      <c r="H854" s="9">
        <v>310</v>
      </c>
      <c r="I854" s="9">
        <v>5422</v>
      </c>
      <c r="J854" s="9">
        <v>349</v>
      </c>
    </row>
    <row r="855" spans="1:10" x14ac:dyDescent="0.35">
      <c r="A855" s="9" t="s">
        <v>5</v>
      </c>
      <c r="B855" s="9" t="s">
        <v>6</v>
      </c>
      <c r="C855" s="9">
        <v>50020401</v>
      </c>
      <c r="D855" s="9" t="s">
        <v>234</v>
      </c>
      <c r="E855" s="9">
        <v>2242</v>
      </c>
      <c r="F855" s="9">
        <v>42412</v>
      </c>
      <c r="G855" s="9">
        <v>3766</v>
      </c>
      <c r="H855" s="9">
        <v>2421</v>
      </c>
      <c r="I855" s="9">
        <v>50550</v>
      </c>
      <c r="J855" s="9">
        <v>4533</v>
      </c>
    </row>
    <row r="856" spans="1:10" x14ac:dyDescent="0.35">
      <c r="A856" s="9" t="s">
        <v>25</v>
      </c>
      <c r="B856" s="9" t="s">
        <v>235</v>
      </c>
      <c r="C856" s="9">
        <v>90000019</v>
      </c>
      <c r="D856" s="9" t="s">
        <v>234</v>
      </c>
      <c r="E856" s="9">
        <v>401</v>
      </c>
      <c r="F856" s="9">
        <v>7013</v>
      </c>
      <c r="G856" s="9">
        <v>26</v>
      </c>
      <c r="H856" s="9">
        <v>433</v>
      </c>
      <c r="I856" s="9">
        <v>8115</v>
      </c>
      <c r="J856" s="9">
        <v>27</v>
      </c>
    </row>
    <row r="857" spans="1:10" x14ac:dyDescent="0.35">
      <c r="A857" s="9" t="s">
        <v>25</v>
      </c>
      <c r="B857" s="9" t="s">
        <v>31</v>
      </c>
      <c r="C857" s="9">
        <v>90024101</v>
      </c>
      <c r="D857" s="9" t="s">
        <v>234</v>
      </c>
      <c r="E857" s="9">
        <v>435</v>
      </c>
      <c r="F857" s="9">
        <v>7608</v>
      </c>
      <c r="G857" s="9">
        <v>516</v>
      </c>
      <c r="H857" s="9">
        <v>435</v>
      </c>
      <c r="I857" s="9">
        <v>7631</v>
      </c>
      <c r="J857" s="9">
        <v>534</v>
      </c>
    </row>
    <row r="858" spans="1:10" x14ac:dyDescent="0.35">
      <c r="A858" s="9" t="s">
        <v>25</v>
      </c>
      <c r="B858" s="9" t="s">
        <v>57</v>
      </c>
      <c r="C858" s="9">
        <v>110000048</v>
      </c>
      <c r="D858" s="9" t="s">
        <v>234</v>
      </c>
      <c r="E858" s="9">
        <v>600</v>
      </c>
      <c r="F858" s="9">
        <v>10541</v>
      </c>
      <c r="G858" s="9">
        <v>877</v>
      </c>
      <c r="H858" s="9">
        <v>481</v>
      </c>
      <c r="I858" s="9">
        <v>8444</v>
      </c>
      <c r="J858" s="9">
        <v>648</v>
      </c>
    </row>
    <row r="859" spans="1:10" x14ac:dyDescent="0.35">
      <c r="A859" s="9" t="s">
        <v>9</v>
      </c>
      <c r="B859" s="9" t="s">
        <v>60</v>
      </c>
      <c r="C859" s="9">
        <v>620200038</v>
      </c>
      <c r="D859" s="9" t="s">
        <v>234</v>
      </c>
      <c r="E859" s="9">
        <v>210</v>
      </c>
      <c r="F859" s="9">
        <v>3673</v>
      </c>
      <c r="G859" s="9">
        <v>344</v>
      </c>
      <c r="H859" s="9">
        <v>227</v>
      </c>
      <c r="I859" s="9">
        <v>4034</v>
      </c>
      <c r="J859" s="9">
        <v>336</v>
      </c>
    </row>
    <row r="860" spans="1:10" x14ac:dyDescent="0.35">
      <c r="A860" s="9" t="s">
        <v>9</v>
      </c>
      <c r="B860" s="9" t="s">
        <v>42</v>
      </c>
      <c r="C860" s="9">
        <v>170020401</v>
      </c>
      <c r="D860" s="9" t="s">
        <v>234</v>
      </c>
      <c r="E860" s="9">
        <v>957</v>
      </c>
      <c r="F860" s="9">
        <v>17277</v>
      </c>
      <c r="G860" s="9">
        <v>1660</v>
      </c>
      <c r="H860" s="9">
        <v>1034</v>
      </c>
      <c r="I860" s="9">
        <v>18764</v>
      </c>
      <c r="J860" s="9">
        <v>1752</v>
      </c>
    </row>
    <row r="861" spans="1:10" x14ac:dyDescent="0.35">
      <c r="A861" s="9" t="s">
        <v>5</v>
      </c>
      <c r="B861" s="9" t="s">
        <v>64</v>
      </c>
      <c r="C861" s="9">
        <v>680200030</v>
      </c>
      <c r="D861" s="9" t="s">
        <v>234</v>
      </c>
      <c r="E861" s="9">
        <v>400</v>
      </c>
      <c r="F861" s="9">
        <v>7007</v>
      </c>
      <c r="G861" s="9">
        <v>701</v>
      </c>
      <c r="H861" s="9">
        <v>417</v>
      </c>
      <c r="I861" s="9">
        <v>7330</v>
      </c>
      <c r="J861" s="9">
        <v>713</v>
      </c>
    </row>
    <row r="862" spans="1:10" x14ac:dyDescent="0.35">
      <c r="A862" s="9" t="s">
        <v>15</v>
      </c>
      <c r="B862" s="9" t="s">
        <v>16</v>
      </c>
      <c r="C862" s="9">
        <v>700200041</v>
      </c>
      <c r="D862" s="9" t="s">
        <v>234</v>
      </c>
      <c r="E862" s="9">
        <v>60</v>
      </c>
      <c r="F862" s="9">
        <v>1049</v>
      </c>
      <c r="G862" s="9">
        <v>91</v>
      </c>
      <c r="H862" s="9">
        <v>65</v>
      </c>
      <c r="I862" s="9">
        <v>1137</v>
      </c>
      <c r="J862" s="9">
        <v>111</v>
      </c>
    </row>
    <row r="863" spans="1:10" x14ac:dyDescent="0.35">
      <c r="A863" s="9" t="s">
        <v>12</v>
      </c>
      <c r="B863" s="9" t="s">
        <v>400</v>
      </c>
      <c r="C863" s="9">
        <v>10000058</v>
      </c>
      <c r="D863" s="9" t="s">
        <v>234</v>
      </c>
      <c r="E863" s="9">
        <v>401</v>
      </c>
      <c r="F863" s="9">
        <v>9277</v>
      </c>
      <c r="G863" s="9">
        <v>511</v>
      </c>
      <c r="H863" s="9">
        <v>433</v>
      </c>
      <c r="I863" s="9">
        <v>9782</v>
      </c>
      <c r="J863" s="9">
        <v>520</v>
      </c>
    </row>
    <row r="864" spans="1:10" x14ac:dyDescent="0.35">
      <c r="A864" s="9" t="s">
        <v>12</v>
      </c>
      <c r="B864" s="9" t="s">
        <v>236</v>
      </c>
      <c r="C864" s="9">
        <v>10060302</v>
      </c>
      <c r="D864" s="9" t="s">
        <v>234</v>
      </c>
      <c r="E864" s="9">
        <v>372</v>
      </c>
      <c r="F864" s="9">
        <v>6506</v>
      </c>
      <c r="G864" s="9">
        <v>22</v>
      </c>
      <c r="H864" s="9">
        <v>291</v>
      </c>
      <c r="I864" s="9">
        <v>5090</v>
      </c>
      <c r="J864" s="9">
        <v>26</v>
      </c>
    </row>
    <row r="865" spans="1:10" x14ac:dyDescent="0.35">
      <c r="A865" s="9" t="s">
        <v>25</v>
      </c>
      <c r="B865" s="9" t="s">
        <v>32</v>
      </c>
      <c r="C865" s="9">
        <v>740200008</v>
      </c>
      <c r="D865" s="9" t="s">
        <v>234</v>
      </c>
      <c r="E865" s="9">
        <v>114</v>
      </c>
      <c r="F865" s="9">
        <v>1994</v>
      </c>
      <c r="G865" s="9">
        <v>84</v>
      </c>
      <c r="H865" s="9">
        <v>123</v>
      </c>
      <c r="I865" s="9">
        <v>2160</v>
      </c>
      <c r="J865" s="9">
        <v>112</v>
      </c>
    </row>
    <row r="866" spans="1:10" x14ac:dyDescent="0.35">
      <c r="A866" s="9" t="s">
        <v>12</v>
      </c>
      <c r="B866" s="9" t="s">
        <v>33</v>
      </c>
      <c r="C866" s="9">
        <v>10011803</v>
      </c>
      <c r="D866" s="9" t="s">
        <v>234</v>
      </c>
      <c r="E866" s="9">
        <v>2351</v>
      </c>
      <c r="F866" s="9">
        <v>97070</v>
      </c>
      <c r="G866" s="9">
        <v>3265</v>
      </c>
      <c r="H866" s="9">
        <v>2539</v>
      </c>
      <c r="I866" s="9">
        <v>109631</v>
      </c>
      <c r="J866" s="9">
        <v>3557</v>
      </c>
    </row>
    <row r="867" spans="1:10" x14ac:dyDescent="0.35">
      <c r="A867" s="9" t="s">
        <v>5</v>
      </c>
      <c r="B867" s="9" t="s">
        <v>65</v>
      </c>
      <c r="C867" s="9">
        <v>760200002</v>
      </c>
      <c r="D867" s="9" t="s">
        <v>234</v>
      </c>
      <c r="E867" s="9">
        <v>200</v>
      </c>
      <c r="F867" s="9">
        <v>4403</v>
      </c>
      <c r="G867" s="9">
        <v>16</v>
      </c>
      <c r="H867" s="9">
        <v>120</v>
      </c>
      <c r="I867" s="9">
        <v>2101</v>
      </c>
      <c r="J867" s="9">
        <v>12</v>
      </c>
    </row>
    <row r="868" spans="1:10" x14ac:dyDescent="0.35">
      <c r="A868" s="9" t="s">
        <v>5</v>
      </c>
      <c r="B868" s="9" t="s">
        <v>67</v>
      </c>
      <c r="C868" s="9">
        <v>210020301</v>
      </c>
      <c r="D868" s="9" t="s">
        <v>234</v>
      </c>
      <c r="E868" s="9">
        <v>137</v>
      </c>
      <c r="F868" s="9">
        <v>2396</v>
      </c>
      <c r="G868" s="9">
        <v>242</v>
      </c>
      <c r="H868" s="9">
        <v>148</v>
      </c>
      <c r="I868" s="9">
        <v>2635</v>
      </c>
      <c r="J868" s="9">
        <v>261</v>
      </c>
    </row>
    <row r="869" spans="1:10" x14ac:dyDescent="0.35">
      <c r="A869" s="9" t="s">
        <v>12</v>
      </c>
      <c r="B869" s="9" t="s">
        <v>34</v>
      </c>
      <c r="C869" s="9">
        <v>10000234</v>
      </c>
      <c r="D869" s="9" t="s">
        <v>234</v>
      </c>
      <c r="E869" s="9">
        <v>678</v>
      </c>
      <c r="F869" s="9">
        <v>12093</v>
      </c>
      <c r="G869" s="9">
        <v>909</v>
      </c>
      <c r="H869" s="9">
        <v>732</v>
      </c>
      <c r="I869" s="9">
        <v>13095</v>
      </c>
      <c r="J869" s="9">
        <v>1032</v>
      </c>
    </row>
    <row r="870" spans="1:10" x14ac:dyDescent="0.35">
      <c r="A870" s="9" t="s">
        <v>9</v>
      </c>
      <c r="B870" s="9" t="s">
        <v>68</v>
      </c>
      <c r="C870" s="9">
        <v>840200047</v>
      </c>
      <c r="D870" s="9" t="s">
        <v>234</v>
      </c>
      <c r="E870" s="9">
        <v>163</v>
      </c>
      <c r="F870" s="9">
        <v>2851</v>
      </c>
      <c r="G870" s="9">
        <v>199</v>
      </c>
      <c r="H870" s="9">
        <v>176</v>
      </c>
      <c r="I870" s="9">
        <v>3078</v>
      </c>
      <c r="J870" s="9">
        <v>222</v>
      </c>
    </row>
    <row r="871" spans="1:10" x14ac:dyDescent="0.35">
      <c r="A871" s="9" t="s">
        <v>12</v>
      </c>
      <c r="B871" s="9" t="s">
        <v>13</v>
      </c>
      <c r="C871" s="9">
        <v>10064120</v>
      </c>
      <c r="D871" s="9" t="s">
        <v>234</v>
      </c>
      <c r="E871" s="9">
        <v>1426</v>
      </c>
      <c r="F871" s="9">
        <v>24853</v>
      </c>
      <c r="G871" s="9">
        <v>1325</v>
      </c>
      <c r="H871" s="9">
        <v>1540</v>
      </c>
      <c r="I871" s="9">
        <v>27845</v>
      </c>
      <c r="J871" s="9">
        <v>1491</v>
      </c>
    </row>
    <row r="872" spans="1:10" x14ac:dyDescent="0.35">
      <c r="A872" s="9" t="s">
        <v>15</v>
      </c>
      <c r="B872" s="9" t="s">
        <v>45</v>
      </c>
      <c r="C872" s="9">
        <v>250000092</v>
      </c>
      <c r="D872" s="9" t="s">
        <v>234</v>
      </c>
      <c r="E872" s="9">
        <v>824</v>
      </c>
      <c r="F872" s="9">
        <v>18133</v>
      </c>
      <c r="G872" s="9">
        <v>1331</v>
      </c>
      <c r="H872" s="9">
        <v>890</v>
      </c>
      <c r="I872" s="9">
        <v>20516</v>
      </c>
      <c r="J872" s="9">
        <v>1430</v>
      </c>
    </row>
    <row r="873" spans="1:10" x14ac:dyDescent="0.35">
      <c r="A873" s="9" t="s">
        <v>9</v>
      </c>
      <c r="B873" s="9" t="s">
        <v>10</v>
      </c>
      <c r="C873" s="9">
        <v>270020302</v>
      </c>
      <c r="D873" s="9" t="s">
        <v>234</v>
      </c>
      <c r="E873" s="9">
        <v>1000</v>
      </c>
      <c r="F873" s="9">
        <v>17712</v>
      </c>
      <c r="G873" s="9">
        <v>1961</v>
      </c>
      <c r="H873" s="9">
        <v>1080</v>
      </c>
      <c r="I873" s="9">
        <v>18922</v>
      </c>
      <c r="J873" s="9">
        <v>2027</v>
      </c>
    </row>
    <row r="874" spans="1:10" x14ac:dyDescent="0.35">
      <c r="A874" s="9" t="s">
        <v>12</v>
      </c>
      <c r="B874" s="9" t="s">
        <v>27</v>
      </c>
      <c r="C874" s="9">
        <v>10011804</v>
      </c>
      <c r="D874" s="9" t="s">
        <v>237</v>
      </c>
      <c r="E874" s="9">
        <v>5736</v>
      </c>
      <c r="F874" s="9">
        <v>506862</v>
      </c>
      <c r="G874" s="9">
        <v>25364</v>
      </c>
      <c r="H874" s="9">
        <v>3713</v>
      </c>
      <c r="I874" s="9">
        <v>333844</v>
      </c>
      <c r="J874" s="9">
        <v>14812</v>
      </c>
    </row>
    <row r="875" spans="1:10" x14ac:dyDescent="0.35">
      <c r="A875" s="9" t="s">
        <v>5</v>
      </c>
      <c r="B875" s="9" t="s">
        <v>238</v>
      </c>
      <c r="C875" s="9">
        <v>50012101</v>
      </c>
      <c r="D875" s="9" t="s">
        <v>237</v>
      </c>
      <c r="E875" s="9">
        <v>47</v>
      </c>
      <c r="F875" s="9">
        <v>1588</v>
      </c>
      <c r="G875" s="9">
        <v>200</v>
      </c>
      <c r="H875" s="9">
        <v>53</v>
      </c>
      <c r="I875" s="9">
        <v>1773</v>
      </c>
      <c r="J875" s="9">
        <v>207</v>
      </c>
    </row>
    <row r="876" spans="1:10" x14ac:dyDescent="0.35">
      <c r="A876" s="9" t="s">
        <v>5</v>
      </c>
      <c r="B876" s="9" t="s">
        <v>6</v>
      </c>
      <c r="C876" s="9">
        <v>50020401</v>
      </c>
      <c r="D876" s="9" t="s">
        <v>237</v>
      </c>
      <c r="E876" s="9">
        <v>1848</v>
      </c>
      <c r="F876" s="9">
        <v>102346</v>
      </c>
      <c r="G876" s="9">
        <v>1677</v>
      </c>
      <c r="H876" s="9">
        <v>2070</v>
      </c>
      <c r="I876" s="9">
        <v>114273</v>
      </c>
      <c r="J876" s="9">
        <v>1575</v>
      </c>
    </row>
    <row r="877" spans="1:10" x14ac:dyDescent="0.35">
      <c r="A877" s="9" t="s">
        <v>12</v>
      </c>
      <c r="B877" s="9" t="s">
        <v>30</v>
      </c>
      <c r="C877" s="9">
        <v>10064111</v>
      </c>
      <c r="D877" s="9" t="s">
        <v>237</v>
      </c>
      <c r="E877" s="9">
        <v>236</v>
      </c>
      <c r="F877" s="9">
        <v>15866</v>
      </c>
      <c r="G877" s="9">
        <v>272</v>
      </c>
      <c r="H877" s="9">
        <v>264</v>
      </c>
      <c r="I877" s="9">
        <v>13719</v>
      </c>
      <c r="J877" s="9">
        <v>145</v>
      </c>
    </row>
    <row r="878" spans="1:10" x14ac:dyDescent="0.35">
      <c r="A878" s="9" t="s">
        <v>9</v>
      </c>
      <c r="B878" s="9" t="s">
        <v>239</v>
      </c>
      <c r="C878" s="9">
        <v>170077420</v>
      </c>
      <c r="D878" s="9" t="s">
        <v>237</v>
      </c>
      <c r="E878" s="9">
        <v>730</v>
      </c>
      <c r="F878" s="9">
        <v>53743</v>
      </c>
      <c r="G878" s="9">
        <v>1310</v>
      </c>
      <c r="H878" s="9">
        <v>775</v>
      </c>
      <c r="I878" s="9">
        <v>57056</v>
      </c>
      <c r="J878" s="9">
        <v>1232</v>
      </c>
    </row>
    <row r="879" spans="1:10" x14ac:dyDescent="0.35">
      <c r="A879" s="9" t="s">
        <v>25</v>
      </c>
      <c r="B879" s="9" t="s">
        <v>31</v>
      </c>
      <c r="C879" s="9">
        <v>90024101</v>
      </c>
      <c r="D879" s="9" t="s">
        <v>237</v>
      </c>
      <c r="E879" s="9">
        <v>332</v>
      </c>
      <c r="F879" s="9">
        <v>17834</v>
      </c>
      <c r="G879" s="9">
        <v>296</v>
      </c>
      <c r="H879" s="9">
        <v>372</v>
      </c>
      <c r="I879" s="9">
        <v>19510</v>
      </c>
      <c r="J879" s="9">
        <v>267</v>
      </c>
    </row>
    <row r="880" spans="1:10" x14ac:dyDescent="0.35">
      <c r="A880" s="9" t="s">
        <v>12</v>
      </c>
      <c r="B880" s="9" t="s">
        <v>61</v>
      </c>
      <c r="C880" s="9">
        <v>10040307</v>
      </c>
      <c r="D880" s="9" t="s">
        <v>237</v>
      </c>
      <c r="E880" s="9">
        <v>445</v>
      </c>
      <c r="F880" s="9">
        <v>24769</v>
      </c>
      <c r="G880" s="9">
        <v>356</v>
      </c>
      <c r="H880" s="9">
        <v>498</v>
      </c>
      <c r="I880" s="9">
        <v>28651</v>
      </c>
      <c r="J880" s="9">
        <v>319</v>
      </c>
    </row>
    <row r="881" spans="1:10" x14ac:dyDescent="0.35">
      <c r="A881" s="9" t="s">
        <v>9</v>
      </c>
      <c r="B881" s="9" t="s">
        <v>42</v>
      </c>
      <c r="C881" s="9">
        <v>170020401</v>
      </c>
      <c r="D881" s="9" t="s">
        <v>237</v>
      </c>
      <c r="E881" s="9">
        <v>202</v>
      </c>
      <c r="F881" s="9">
        <v>9977</v>
      </c>
      <c r="G881" s="9">
        <v>222</v>
      </c>
      <c r="H881" s="9">
        <v>226</v>
      </c>
      <c r="I881" s="9">
        <v>11084</v>
      </c>
      <c r="J881" s="9">
        <v>205</v>
      </c>
    </row>
    <row r="882" spans="1:10" x14ac:dyDescent="0.35">
      <c r="A882" s="9" t="s">
        <v>12</v>
      </c>
      <c r="B882" s="9" t="s">
        <v>123</v>
      </c>
      <c r="C882" s="9">
        <v>130013001</v>
      </c>
      <c r="D882" s="9" t="s">
        <v>237</v>
      </c>
      <c r="E882" s="9">
        <v>166</v>
      </c>
      <c r="F882" s="9">
        <v>12221</v>
      </c>
      <c r="G882" s="9">
        <v>297</v>
      </c>
      <c r="H882" s="9">
        <v>186</v>
      </c>
      <c r="I882" s="9">
        <v>13693</v>
      </c>
      <c r="J882" s="9">
        <v>271</v>
      </c>
    </row>
    <row r="883" spans="1:10" x14ac:dyDescent="0.35">
      <c r="A883" s="9" t="s">
        <v>5</v>
      </c>
      <c r="B883" s="9" t="s">
        <v>240</v>
      </c>
      <c r="C883" s="9">
        <v>50000029</v>
      </c>
      <c r="D883" s="9" t="s">
        <v>237</v>
      </c>
      <c r="E883" s="9">
        <v>734</v>
      </c>
      <c r="F883" s="9">
        <v>60730</v>
      </c>
      <c r="G883" s="9">
        <v>2473</v>
      </c>
      <c r="H883" s="9">
        <v>822</v>
      </c>
      <c r="I883" s="9">
        <v>67674</v>
      </c>
      <c r="J883" s="9">
        <v>2593</v>
      </c>
    </row>
    <row r="884" spans="1:10" x14ac:dyDescent="0.35">
      <c r="A884" s="9" t="s">
        <v>12</v>
      </c>
      <c r="B884" s="9" t="s">
        <v>33</v>
      </c>
      <c r="C884" s="9">
        <v>10011803</v>
      </c>
      <c r="D884" s="9" t="s">
        <v>237</v>
      </c>
      <c r="E884" s="9">
        <v>2793</v>
      </c>
      <c r="F884" s="9">
        <v>182085</v>
      </c>
      <c r="G884" s="9">
        <v>1905</v>
      </c>
      <c r="H884" s="9">
        <v>3003</v>
      </c>
      <c r="I884" s="9">
        <v>195879</v>
      </c>
      <c r="J884" s="9">
        <v>1779</v>
      </c>
    </row>
    <row r="885" spans="1:10" x14ac:dyDescent="0.35">
      <c r="A885" s="9" t="s">
        <v>5</v>
      </c>
      <c r="B885" s="9" t="s">
        <v>67</v>
      </c>
      <c r="C885" s="9">
        <v>210020301</v>
      </c>
      <c r="D885" s="9" t="s">
        <v>237</v>
      </c>
      <c r="E885" s="9">
        <v>1809</v>
      </c>
      <c r="F885" s="9">
        <v>99030</v>
      </c>
      <c r="G885" s="9">
        <v>1650</v>
      </c>
      <c r="H885" s="9">
        <v>2026</v>
      </c>
      <c r="I885" s="9">
        <v>112318</v>
      </c>
      <c r="J885" s="9">
        <v>1709</v>
      </c>
    </row>
    <row r="886" spans="1:10" x14ac:dyDescent="0.35">
      <c r="A886" s="9" t="s">
        <v>12</v>
      </c>
      <c r="B886" s="9" t="s">
        <v>43</v>
      </c>
      <c r="C886" s="9">
        <v>10020301</v>
      </c>
      <c r="D886" s="9" t="s">
        <v>237</v>
      </c>
      <c r="E886" s="9">
        <v>465</v>
      </c>
      <c r="F886" s="9">
        <v>34126</v>
      </c>
      <c r="G886" s="9">
        <v>433</v>
      </c>
      <c r="H886" s="9">
        <v>521</v>
      </c>
      <c r="I886" s="9">
        <v>38356</v>
      </c>
      <c r="J886" s="9">
        <v>410</v>
      </c>
    </row>
    <row r="887" spans="1:10" x14ac:dyDescent="0.35">
      <c r="A887" s="9" t="s">
        <v>12</v>
      </c>
      <c r="B887" s="9" t="s">
        <v>34</v>
      </c>
      <c r="C887" s="9">
        <v>10000234</v>
      </c>
      <c r="D887" s="9" t="s">
        <v>237</v>
      </c>
      <c r="E887" s="9">
        <v>1700</v>
      </c>
      <c r="F887" s="9">
        <v>109363</v>
      </c>
      <c r="G887" s="9">
        <v>1518</v>
      </c>
      <c r="H887" s="9">
        <v>1072</v>
      </c>
      <c r="I887" s="9">
        <v>68842</v>
      </c>
      <c r="J887" s="9">
        <v>928</v>
      </c>
    </row>
    <row r="888" spans="1:10" x14ac:dyDescent="0.35">
      <c r="A888" s="9" t="s">
        <v>12</v>
      </c>
      <c r="B888" s="9" t="s">
        <v>399</v>
      </c>
      <c r="C888" s="9">
        <v>10012202</v>
      </c>
      <c r="D888" s="9" t="s">
        <v>237</v>
      </c>
      <c r="E888" s="9">
        <v>73</v>
      </c>
      <c r="F888" s="9">
        <v>5374</v>
      </c>
      <c r="G888" s="9">
        <v>329</v>
      </c>
      <c r="H888" s="9">
        <v>72</v>
      </c>
      <c r="I888" s="9">
        <v>5301</v>
      </c>
      <c r="J888" s="9">
        <v>288</v>
      </c>
    </row>
    <row r="889" spans="1:10" x14ac:dyDescent="0.35">
      <c r="A889" s="9" t="s">
        <v>25</v>
      </c>
      <c r="B889" s="9" t="s">
        <v>220</v>
      </c>
      <c r="C889" s="9">
        <v>90012101</v>
      </c>
      <c r="D889" s="9" t="s">
        <v>237</v>
      </c>
      <c r="E889" s="9">
        <v>520</v>
      </c>
      <c r="F889" s="9">
        <v>38282</v>
      </c>
      <c r="G889" s="9">
        <v>692</v>
      </c>
      <c r="H889" s="9">
        <v>582</v>
      </c>
      <c r="I889" s="9">
        <v>42847</v>
      </c>
      <c r="J889" s="9">
        <v>586</v>
      </c>
    </row>
    <row r="890" spans="1:10" x14ac:dyDescent="0.35">
      <c r="A890" s="9" t="s">
        <v>12</v>
      </c>
      <c r="B890" s="9" t="s">
        <v>79</v>
      </c>
      <c r="C890" s="9">
        <v>10064114</v>
      </c>
      <c r="D890" s="9" t="s">
        <v>237</v>
      </c>
      <c r="E890" s="9">
        <v>1500</v>
      </c>
      <c r="F890" s="9">
        <v>110430</v>
      </c>
      <c r="G890" s="9">
        <v>2653</v>
      </c>
      <c r="H890" s="9">
        <v>931</v>
      </c>
      <c r="I890" s="9">
        <v>68540</v>
      </c>
      <c r="J890" s="9">
        <v>1408</v>
      </c>
    </row>
    <row r="891" spans="1:10" x14ac:dyDescent="0.35">
      <c r="A891" s="9" t="s">
        <v>12</v>
      </c>
      <c r="B891" s="9" t="s">
        <v>13</v>
      </c>
      <c r="C891" s="9">
        <v>10064120</v>
      </c>
      <c r="D891" s="9" t="s">
        <v>237</v>
      </c>
      <c r="E891" s="9">
        <v>814</v>
      </c>
      <c r="F891" s="9">
        <v>64701</v>
      </c>
      <c r="G891" s="9">
        <v>1610</v>
      </c>
      <c r="H891" s="9">
        <v>912</v>
      </c>
      <c r="I891" s="9">
        <v>75805</v>
      </c>
      <c r="J891" s="9">
        <v>1638</v>
      </c>
    </row>
    <row r="892" spans="1:10" x14ac:dyDescent="0.35">
      <c r="A892" s="9" t="s">
        <v>12</v>
      </c>
      <c r="B892" s="9" t="s">
        <v>113</v>
      </c>
      <c r="C892" s="9">
        <v>19164506</v>
      </c>
      <c r="D892" s="9" t="s">
        <v>237</v>
      </c>
      <c r="E892" s="9">
        <v>58</v>
      </c>
      <c r="F892" s="9">
        <v>4270</v>
      </c>
      <c r="G892" s="9">
        <v>43</v>
      </c>
      <c r="H892" s="9">
        <v>65</v>
      </c>
      <c r="I892" s="9">
        <v>4740</v>
      </c>
      <c r="J892" s="9">
        <v>56</v>
      </c>
    </row>
    <row r="893" spans="1:10" x14ac:dyDescent="0.35">
      <c r="A893" s="9" t="s">
        <v>15</v>
      </c>
      <c r="B893" s="9" t="s">
        <v>45</v>
      </c>
      <c r="C893" s="9">
        <v>250000092</v>
      </c>
      <c r="D893" s="9" t="s">
        <v>237</v>
      </c>
      <c r="E893" s="9">
        <v>678</v>
      </c>
      <c r="F893" s="9">
        <v>48269</v>
      </c>
      <c r="G893" s="9">
        <v>1713</v>
      </c>
      <c r="H893" s="9">
        <v>759</v>
      </c>
      <c r="I893" s="9">
        <v>58735</v>
      </c>
      <c r="J893" s="9">
        <v>1891</v>
      </c>
    </row>
    <row r="894" spans="1:10" x14ac:dyDescent="0.35">
      <c r="A894" s="9" t="s">
        <v>25</v>
      </c>
      <c r="B894" s="9" t="s">
        <v>39</v>
      </c>
      <c r="C894" s="9">
        <v>90000026</v>
      </c>
      <c r="D894" s="9" t="s">
        <v>237</v>
      </c>
      <c r="E894" s="9">
        <v>876</v>
      </c>
      <c r="F894" s="9">
        <v>45719</v>
      </c>
      <c r="G894" s="9">
        <v>487</v>
      </c>
      <c r="H894" s="9">
        <v>981</v>
      </c>
      <c r="I894" s="9">
        <v>51893</v>
      </c>
      <c r="J894" s="9">
        <v>506</v>
      </c>
    </row>
    <row r="895" spans="1:10" x14ac:dyDescent="0.35">
      <c r="A895" s="9" t="s">
        <v>25</v>
      </c>
      <c r="B895" s="9" t="s">
        <v>49</v>
      </c>
      <c r="C895" s="9">
        <v>320200001</v>
      </c>
      <c r="D895" s="9" t="s">
        <v>241</v>
      </c>
      <c r="E895" s="9">
        <v>2585</v>
      </c>
      <c r="F895" s="9">
        <v>82057</v>
      </c>
      <c r="G895" s="9">
        <v>2101</v>
      </c>
      <c r="H895" s="9">
        <v>2504</v>
      </c>
      <c r="I895" s="9">
        <v>76985</v>
      </c>
      <c r="J895" s="9">
        <v>2072</v>
      </c>
    </row>
    <row r="896" spans="1:10" x14ac:dyDescent="0.35">
      <c r="A896" s="9" t="s">
        <v>15</v>
      </c>
      <c r="B896" s="9" t="s">
        <v>99</v>
      </c>
      <c r="C896" s="9">
        <v>360200020</v>
      </c>
      <c r="D896" s="9" t="s">
        <v>241</v>
      </c>
      <c r="E896" s="9">
        <v>310</v>
      </c>
      <c r="F896" s="9">
        <v>9511</v>
      </c>
      <c r="G896" s="9">
        <v>219</v>
      </c>
      <c r="H896" s="9">
        <v>227</v>
      </c>
      <c r="I896" s="9">
        <v>8332</v>
      </c>
      <c r="J896" s="9">
        <v>208</v>
      </c>
    </row>
    <row r="897" spans="1:10" x14ac:dyDescent="0.35">
      <c r="A897" s="9" t="s">
        <v>15</v>
      </c>
      <c r="B897" s="9" t="s">
        <v>51</v>
      </c>
      <c r="C897" s="9">
        <v>360200027</v>
      </c>
      <c r="D897" s="9" t="s">
        <v>241</v>
      </c>
      <c r="E897" s="9">
        <v>400</v>
      </c>
      <c r="F897" s="9">
        <v>22024</v>
      </c>
      <c r="G897" s="9">
        <v>818</v>
      </c>
      <c r="H897" s="9">
        <v>324</v>
      </c>
      <c r="I897" s="9">
        <v>29289</v>
      </c>
      <c r="J897" s="9">
        <v>298</v>
      </c>
    </row>
    <row r="898" spans="1:10" x14ac:dyDescent="0.35">
      <c r="A898" s="9" t="s">
        <v>12</v>
      </c>
      <c r="B898" s="9" t="s">
        <v>21</v>
      </c>
      <c r="C898" s="9">
        <v>804435102</v>
      </c>
      <c r="D898" s="9" t="s">
        <v>241</v>
      </c>
      <c r="E898" s="9">
        <v>3260</v>
      </c>
      <c r="F898" s="9">
        <v>159691</v>
      </c>
      <c r="G898" s="9">
        <v>1907</v>
      </c>
      <c r="H898" s="9">
        <v>479</v>
      </c>
      <c r="I898" s="9">
        <v>25219</v>
      </c>
      <c r="J898" s="9">
        <v>284</v>
      </c>
    </row>
    <row r="899" spans="1:10" x14ac:dyDescent="0.35">
      <c r="A899" s="9" t="s">
        <v>12</v>
      </c>
      <c r="B899" s="9" t="s">
        <v>242</v>
      </c>
      <c r="C899" s="9">
        <v>801200021</v>
      </c>
      <c r="D899" s="9" t="s">
        <v>241</v>
      </c>
      <c r="E899" s="9">
        <v>833</v>
      </c>
      <c r="F899" s="9">
        <v>22924</v>
      </c>
      <c r="G899" s="9">
        <v>108</v>
      </c>
      <c r="H899" s="9">
        <v>875</v>
      </c>
      <c r="I899" s="9">
        <v>24080</v>
      </c>
      <c r="J899" s="9">
        <v>107</v>
      </c>
    </row>
    <row r="900" spans="1:10" x14ac:dyDescent="0.35">
      <c r="A900" s="9" t="s">
        <v>15</v>
      </c>
      <c r="B900" s="9" t="s">
        <v>24</v>
      </c>
      <c r="C900" s="9">
        <v>500200052</v>
      </c>
      <c r="D900" s="9" t="s">
        <v>241</v>
      </c>
      <c r="E900" s="9">
        <v>2212</v>
      </c>
      <c r="F900" s="9">
        <v>122517</v>
      </c>
      <c r="G900" s="9">
        <v>3239</v>
      </c>
      <c r="H900" s="9">
        <v>1144.8000000000002</v>
      </c>
      <c r="I900" s="9">
        <v>62451</v>
      </c>
      <c r="J900" s="9">
        <v>1742</v>
      </c>
    </row>
    <row r="901" spans="1:10" x14ac:dyDescent="0.35">
      <c r="A901" s="9" t="s">
        <v>25</v>
      </c>
      <c r="B901" s="9" t="s">
        <v>26</v>
      </c>
      <c r="C901" s="9">
        <v>400200024</v>
      </c>
      <c r="D901" s="9" t="s">
        <v>241</v>
      </c>
      <c r="E901" s="9">
        <v>715</v>
      </c>
      <c r="F901" s="9">
        <v>70119</v>
      </c>
      <c r="G901" s="9">
        <v>451</v>
      </c>
      <c r="H901" s="9">
        <v>176</v>
      </c>
      <c r="I901" s="9">
        <v>6155</v>
      </c>
      <c r="J901" s="9">
        <v>620</v>
      </c>
    </row>
    <row r="902" spans="1:10" x14ac:dyDescent="0.35">
      <c r="A902" s="9" t="s">
        <v>12</v>
      </c>
      <c r="B902" s="9" t="s">
        <v>27</v>
      </c>
      <c r="C902" s="9">
        <v>10011804</v>
      </c>
      <c r="D902" s="9" t="s">
        <v>241</v>
      </c>
      <c r="E902" s="9">
        <v>11137</v>
      </c>
      <c r="F902" s="9">
        <v>377039</v>
      </c>
      <c r="G902" s="9">
        <v>46771</v>
      </c>
      <c r="H902" s="9">
        <v>12017</v>
      </c>
      <c r="I902" s="9">
        <v>429686</v>
      </c>
      <c r="J902" s="9">
        <v>47522</v>
      </c>
    </row>
    <row r="903" spans="1:10" x14ac:dyDescent="0.35">
      <c r="A903" s="9" t="s">
        <v>15</v>
      </c>
      <c r="B903" s="9" t="s">
        <v>52</v>
      </c>
      <c r="C903" s="9">
        <v>420200052</v>
      </c>
      <c r="D903" s="9" t="s">
        <v>241</v>
      </c>
      <c r="E903" s="9">
        <v>5500</v>
      </c>
      <c r="F903" s="9">
        <v>154713</v>
      </c>
      <c r="G903" s="9">
        <v>6096</v>
      </c>
      <c r="H903" s="9">
        <v>4743</v>
      </c>
      <c r="I903" s="9">
        <v>163338</v>
      </c>
      <c r="J903" s="9">
        <v>4868</v>
      </c>
    </row>
    <row r="904" spans="1:10" x14ac:dyDescent="0.35">
      <c r="A904" s="9" t="s">
        <v>5</v>
      </c>
      <c r="B904" s="9" t="s">
        <v>243</v>
      </c>
      <c r="C904" s="9">
        <v>50000005</v>
      </c>
      <c r="D904" s="9" t="s">
        <v>241</v>
      </c>
      <c r="E904" s="9">
        <v>2542</v>
      </c>
      <c r="F904" s="9">
        <v>134390</v>
      </c>
      <c r="G904" s="9">
        <v>794</v>
      </c>
      <c r="H904" s="9">
        <v>2542</v>
      </c>
      <c r="I904" s="9">
        <v>110066</v>
      </c>
      <c r="J904" s="9">
        <v>959</v>
      </c>
    </row>
    <row r="905" spans="1:10" x14ac:dyDescent="0.35">
      <c r="A905" s="9" t="s">
        <v>5</v>
      </c>
      <c r="B905" s="9" t="s">
        <v>28</v>
      </c>
      <c r="C905" s="9">
        <v>50022601</v>
      </c>
      <c r="D905" s="9" t="s">
        <v>241</v>
      </c>
      <c r="E905" s="9">
        <v>5465</v>
      </c>
      <c r="F905" s="9">
        <v>185251</v>
      </c>
      <c r="G905" s="9">
        <v>24884</v>
      </c>
      <c r="H905" s="9">
        <v>4844</v>
      </c>
      <c r="I905" s="9">
        <v>164140</v>
      </c>
      <c r="J905" s="9">
        <v>19516</v>
      </c>
    </row>
    <row r="906" spans="1:10" x14ac:dyDescent="0.35">
      <c r="A906" s="9" t="s">
        <v>5</v>
      </c>
      <c r="B906" s="9" t="s">
        <v>6</v>
      </c>
      <c r="C906" s="9">
        <v>50020401</v>
      </c>
      <c r="D906" s="9" t="s">
        <v>241</v>
      </c>
      <c r="E906" s="9">
        <v>3199</v>
      </c>
      <c r="F906" s="9">
        <v>92577</v>
      </c>
      <c r="G906" s="9">
        <v>4790</v>
      </c>
      <c r="H906" s="9">
        <v>2964</v>
      </c>
      <c r="I906" s="9">
        <v>83378</v>
      </c>
      <c r="J906" s="9">
        <v>4600</v>
      </c>
    </row>
    <row r="907" spans="1:10" x14ac:dyDescent="0.35">
      <c r="A907" s="9" t="s">
        <v>25</v>
      </c>
      <c r="B907" s="9" t="s">
        <v>53</v>
      </c>
      <c r="C907" s="9">
        <v>460200036</v>
      </c>
      <c r="D907" s="9" t="s">
        <v>241</v>
      </c>
      <c r="E907" s="9">
        <v>1339</v>
      </c>
      <c r="F907" s="9">
        <v>37411</v>
      </c>
      <c r="G907" s="9">
        <v>1378</v>
      </c>
      <c r="H907" s="9">
        <v>1266</v>
      </c>
      <c r="I907" s="9">
        <v>35605</v>
      </c>
      <c r="J907" s="9">
        <v>1125</v>
      </c>
    </row>
    <row r="908" spans="1:10" x14ac:dyDescent="0.35">
      <c r="A908" s="9" t="s">
        <v>12</v>
      </c>
      <c r="B908" s="9" t="s">
        <v>102</v>
      </c>
      <c r="C908" s="9">
        <v>10054114</v>
      </c>
      <c r="D908" s="9" t="s">
        <v>241</v>
      </c>
      <c r="E908" s="9">
        <v>979</v>
      </c>
      <c r="F908" s="9">
        <v>34719</v>
      </c>
      <c r="G908" s="9">
        <v>1033</v>
      </c>
      <c r="H908" s="9">
        <v>979</v>
      </c>
      <c r="I908" s="9">
        <v>36916</v>
      </c>
      <c r="J908" s="9">
        <v>923</v>
      </c>
    </row>
    <row r="909" spans="1:10" x14ac:dyDescent="0.35">
      <c r="A909" s="9" t="s">
        <v>12</v>
      </c>
      <c r="B909" s="9" t="s">
        <v>30</v>
      </c>
      <c r="C909" s="9">
        <v>10064111</v>
      </c>
      <c r="D909" s="9" t="s">
        <v>241</v>
      </c>
      <c r="E909" s="9">
        <v>5521</v>
      </c>
      <c r="F909" s="9">
        <v>244776</v>
      </c>
      <c r="G909" s="9">
        <v>7024</v>
      </c>
      <c r="H909" s="9">
        <v>5607</v>
      </c>
      <c r="I909" s="9">
        <v>284258</v>
      </c>
      <c r="J909" s="9">
        <v>5750</v>
      </c>
    </row>
    <row r="910" spans="1:10" x14ac:dyDescent="0.35">
      <c r="A910" s="9" t="s">
        <v>15</v>
      </c>
      <c r="B910" s="9" t="s">
        <v>116</v>
      </c>
      <c r="C910" s="9">
        <v>705500004</v>
      </c>
      <c r="D910" s="9" t="s">
        <v>241</v>
      </c>
      <c r="E910" s="9">
        <v>258</v>
      </c>
      <c r="F910" s="9">
        <v>7131</v>
      </c>
      <c r="G910" s="9">
        <v>288</v>
      </c>
      <c r="H910" s="9">
        <v>271</v>
      </c>
      <c r="I910" s="9">
        <v>7473</v>
      </c>
      <c r="J910" s="9">
        <v>410</v>
      </c>
    </row>
    <row r="911" spans="1:10" x14ac:dyDescent="0.35">
      <c r="A911" s="9" t="s">
        <v>15</v>
      </c>
      <c r="B911" s="9" t="s">
        <v>41</v>
      </c>
      <c r="C911" s="9">
        <v>250000127</v>
      </c>
      <c r="D911" s="9" t="s">
        <v>241</v>
      </c>
      <c r="E911" s="9">
        <v>314</v>
      </c>
      <c r="F911" s="9">
        <v>17192</v>
      </c>
      <c r="G911" s="9">
        <v>485</v>
      </c>
      <c r="H911" s="9">
        <v>330</v>
      </c>
      <c r="I911" s="9">
        <v>18616</v>
      </c>
      <c r="J911" s="9">
        <v>644</v>
      </c>
    </row>
    <row r="912" spans="1:10" x14ac:dyDescent="0.35">
      <c r="A912" s="9" t="s">
        <v>5</v>
      </c>
      <c r="B912" s="9" t="s">
        <v>117</v>
      </c>
      <c r="C912" s="9">
        <v>50000017</v>
      </c>
      <c r="D912" s="9" t="s">
        <v>241</v>
      </c>
      <c r="E912" s="9">
        <v>719</v>
      </c>
      <c r="F912" s="9">
        <v>37155</v>
      </c>
      <c r="G912" s="9">
        <v>744</v>
      </c>
      <c r="H912" s="9">
        <v>685</v>
      </c>
      <c r="I912" s="9">
        <v>32161</v>
      </c>
      <c r="J912" s="9">
        <v>768</v>
      </c>
    </row>
    <row r="913" spans="1:10" x14ac:dyDescent="0.35">
      <c r="A913" s="9" t="s">
        <v>25</v>
      </c>
      <c r="B913" s="9" t="s">
        <v>105</v>
      </c>
      <c r="C913" s="9">
        <v>406435102</v>
      </c>
      <c r="D913" s="9" t="s">
        <v>241</v>
      </c>
      <c r="E913" s="9">
        <v>126</v>
      </c>
      <c r="F913" s="9">
        <v>3468</v>
      </c>
      <c r="G913" s="9">
        <v>115</v>
      </c>
      <c r="H913" s="9">
        <v>126</v>
      </c>
      <c r="I913" s="9">
        <v>3468</v>
      </c>
      <c r="J913" s="9">
        <v>90</v>
      </c>
    </row>
    <row r="914" spans="1:10" x14ac:dyDescent="0.35">
      <c r="A914" s="9" t="s">
        <v>12</v>
      </c>
      <c r="B914" s="9" t="s">
        <v>118</v>
      </c>
      <c r="C914" s="9">
        <v>10054109</v>
      </c>
      <c r="D914" s="9" t="s">
        <v>241</v>
      </c>
      <c r="E914" s="9">
        <v>1700</v>
      </c>
      <c r="F914" s="9">
        <v>46135</v>
      </c>
      <c r="G914" s="9">
        <v>1191</v>
      </c>
      <c r="H914" s="9">
        <v>1527</v>
      </c>
      <c r="I914" s="9">
        <v>47115</v>
      </c>
      <c r="J914" s="9">
        <v>1222</v>
      </c>
    </row>
    <row r="915" spans="1:10" x14ac:dyDescent="0.35">
      <c r="A915" s="9" t="s">
        <v>12</v>
      </c>
      <c r="B915" s="9" t="s">
        <v>244</v>
      </c>
      <c r="C915" s="9">
        <v>10077487</v>
      </c>
      <c r="D915" s="9" t="s">
        <v>241</v>
      </c>
      <c r="E915" s="9">
        <v>1500</v>
      </c>
      <c r="F915" s="9">
        <v>41280</v>
      </c>
      <c r="G915" s="9">
        <v>957</v>
      </c>
      <c r="H915" s="9">
        <v>1575</v>
      </c>
      <c r="I915" s="9">
        <v>43344</v>
      </c>
      <c r="J915" s="9">
        <v>904</v>
      </c>
    </row>
    <row r="916" spans="1:10" x14ac:dyDescent="0.35">
      <c r="A916" s="9" t="s">
        <v>25</v>
      </c>
      <c r="B916" s="9" t="s">
        <v>56</v>
      </c>
      <c r="C916" s="9">
        <v>90020301</v>
      </c>
      <c r="D916" s="9" t="s">
        <v>241</v>
      </c>
      <c r="E916" s="9">
        <v>700</v>
      </c>
      <c r="F916" s="9">
        <v>19614</v>
      </c>
      <c r="G916" s="9">
        <v>1411</v>
      </c>
      <c r="H916" s="9">
        <v>726</v>
      </c>
      <c r="I916" s="9">
        <v>20377</v>
      </c>
      <c r="J916" s="9">
        <v>1425</v>
      </c>
    </row>
    <row r="917" spans="1:10" x14ac:dyDescent="0.35">
      <c r="A917" s="9" t="s">
        <v>25</v>
      </c>
      <c r="B917" s="9" t="s">
        <v>31</v>
      </c>
      <c r="C917" s="9">
        <v>90024101</v>
      </c>
      <c r="D917" s="9" t="s">
        <v>241</v>
      </c>
      <c r="E917" s="9">
        <v>1571</v>
      </c>
      <c r="F917" s="9">
        <v>54408</v>
      </c>
      <c r="G917" s="9">
        <v>4626</v>
      </c>
      <c r="H917" s="9">
        <v>1482</v>
      </c>
      <c r="I917" s="9">
        <v>51648</v>
      </c>
      <c r="J917" s="9">
        <v>3869</v>
      </c>
    </row>
    <row r="918" spans="1:10" x14ac:dyDescent="0.35">
      <c r="A918" s="9" t="s">
        <v>25</v>
      </c>
      <c r="B918" s="9" t="s">
        <v>57</v>
      </c>
      <c r="C918" s="9">
        <v>110000048</v>
      </c>
      <c r="D918" s="9" t="s">
        <v>241</v>
      </c>
      <c r="E918" s="9">
        <v>2300</v>
      </c>
      <c r="F918" s="9">
        <v>88515</v>
      </c>
      <c r="G918" s="9">
        <v>3148</v>
      </c>
      <c r="H918" s="9">
        <v>769</v>
      </c>
      <c r="I918" s="9">
        <v>35329</v>
      </c>
      <c r="J918" s="9">
        <v>1308</v>
      </c>
    </row>
    <row r="919" spans="1:10" x14ac:dyDescent="0.35">
      <c r="A919" s="9" t="s">
        <v>12</v>
      </c>
      <c r="B919" s="9" t="s">
        <v>58</v>
      </c>
      <c r="C919" s="9">
        <v>130020302</v>
      </c>
      <c r="D919" s="9" t="s">
        <v>241</v>
      </c>
      <c r="E919" s="9">
        <v>1930</v>
      </c>
      <c r="F919" s="9">
        <v>58436</v>
      </c>
      <c r="G919" s="9">
        <v>948</v>
      </c>
      <c r="H919" s="9">
        <v>1281</v>
      </c>
      <c r="I919" s="9">
        <v>39005</v>
      </c>
      <c r="J919" s="9">
        <v>697</v>
      </c>
    </row>
    <row r="920" spans="1:10" x14ac:dyDescent="0.35">
      <c r="A920" s="9" t="s">
        <v>25</v>
      </c>
      <c r="B920" s="9" t="s">
        <v>245</v>
      </c>
      <c r="C920" s="9">
        <v>90077434</v>
      </c>
      <c r="D920" s="9" t="s">
        <v>241</v>
      </c>
      <c r="E920" s="9">
        <v>2368</v>
      </c>
      <c r="F920" s="9">
        <v>66934</v>
      </c>
      <c r="G920" s="9">
        <v>1248</v>
      </c>
      <c r="H920" s="9">
        <v>2486</v>
      </c>
      <c r="I920" s="9">
        <v>71506</v>
      </c>
      <c r="J920" s="9">
        <v>894</v>
      </c>
    </row>
    <row r="921" spans="1:10" x14ac:dyDescent="0.35">
      <c r="A921" s="9" t="s">
        <v>5</v>
      </c>
      <c r="B921" s="9" t="s">
        <v>246</v>
      </c>
      <c r="C921" s="9">
        <v>760200025</v>
      </c>
      <c r="D921" s="9" t="s">
        <v>241</v>
      </c>
      <c r="E921" s="9">
        <v>2978</v>
      </c>
      <c r="F921" s="9">
        <v>79759</v>
      </c>
      <c r="G921" s="9">
        <v>3392</v>
      </c>
      <c r="H921" s="9">
        <v>3127</v>
      </c>
      <c r="I921" s="9">
        <v>90350</v>
      </c>
      <c r="J921" s="9">
        <v>3268</v>
      </c>
    </row>
    <row r="922" spans="1:10" x14ac:dyDescent="0.35">
      <c r="A922" s="9" t="s">
        <v>12</v>
      </c>
      <c r="B922" s="9" t="s">
        <v>84</v>
      </c>
      <c r="C922" s="9">
        <v>130024102</v>
      </c>
      <c r="D922" s="9" t="s">
        <v>241</v>
      </c>
      <c r="E922" s="9">
        <v>666</v>
      </c>
      <c r="F922" s="9">
        <v>33663</v>
      </c>
      <c r="G922" s="9">
        <v>737</v>
      </c>
      <c r="H922" s="9">
        <v>504</v>
      </c>
      <c r="I922" s="9">
        <v>27810</v>
      </c>
      <c r="J922" s="9">
        <v>476</v>
      </c>
    </row>
    <row r="923" spans="1:10" x14ac:dyDescent="0.35">
      <c r="A923" s="9" t="s">
        <v>5</v>
      </c>
      <c r="B923" s="9" t="s">
        <v>119</v>
      </c>
      <c r="C923" s="9">
        <v>681000002</v>
      </c>
      <c r="D923" s="9" t="s">
        <v>241</v>
      </c>
      <c r="E923" s="9">
        <v>1309</v>
      </c>
      <c r="F923" s="9">
        <v>36024</v>
      </c>
      <c r="G923" s="9">
        <v>1133</v>
      </c>
      <c r="H923" s="9">
        <v>1374</v>
      </c>
      <c r="I923" s="9">
        <v>37812</v>
      </c>
      <c r="J923" s="9">
        <v>1214</v>
      </c>
    </row>
    <row r="924" spans="1:10" x14ac:dyDescent="0.35">
      <c r="A924" s="9" t="s">
        <v>12</v>
      </c>
      <c r="B924" s="9" t="s">
        <v>384</v>
      </c>
      <c r="C924" s="9">
        <v>19477466</v>
      </c>
      <c r="D924" s="9" t="s">
        <v>241</v>
      </c>
      <c r="E924" s="9">
        <v>3127</v>
      </c>
      <c r="F924" s="9">
        <v>104918</v>
      </c>
      <c r="G924" s="9">
        <v>13787</v>
      </c>
      <c r="H924" s="9">
        <v>3283</v>
      </c>
      <c r="I924" s="9">
        <v>111793</v>
      </c>
      <c r="J924" s="9">
        <v>13069</v>
      </c>
    </row>
    <row r="925" spans="1:10" x14ac:dyDescent="0.35">
      <c r="A925" s="9" t="s">
        <v>5</v>
      </c>
      <c r="B925" s="9" t="s">
        <v>59</v>
      </c>
      <c r="C925" s="9">
        <v>600200001</v>
      </c>
      <c r="D925" s="9" t="s">
        <v>241</v>
      </c>
      <c r="E925" s="9">
        <v>3827</v>
      </c>
      <c r="F925" s="9">
        <v>169326</v>
      </c>
      <c r="G925" s="9">
        <v>4515</v>
      </c>
      <c r="H925" s="9">
        <v>3033</v>
      </c>
      <c r="I925" s="9">
        <v>131282</v>
      </c>
      <c r="J925" s="9">
        <v>2928</v>
      </c>
    </row>
    <row r="926" spans="1:10" x14ac:dyDescent="0.35">
      <c r="A926" s="9" t="s">
        <v>9</v>
      </c>
      <c r="B926" s="9" t="s">
        <v>85</v>
      </c>
      <c r="C926" s="9">
        <v>270064101</v>
      </c>
      <c r="D926" s="9" t="s">
        <v>241</v>
      </c>
      <c r="E926" s="9">
        <v>462</v>
      </c>
      <c r="F926" s="9">
        <v>12714</v>
      </c>
      <c r="G926" s="9">
        <v>471</v>
      </c>
      <c r="H926" s="9">
        <v>485</v>
      </c>
      <c r="I926" s="9">
        <v>13462</v>
      </c>
      <c r="J926" s="9">
        <v>422</v>
      </c>
    </row>
    <row r="927" spans="1:10" x14ac:dyDescent="0.35">
      <c r="A927" s="9" t="s">
        <v>9</v>
      </c>
      <c r="B927" s="9" t="s">
        <v>247</v>
      </c>
      <c r="C927" s="9">
        <v>620200012</v>
      </c>
      <c r="D927" s="9" t="s">
        <v>241</v>
      </c>
      <c r="E927" s="9">
        <v>1081</v>
      </c>
      <c r="F927" s="9">
        <v>29749</v>
      </c>
      <c r="G927" s="9">
        <v>1028</v>
      </c>
      <c r="H927" s="9">
        <v>1135</v>
      </c>
      <c r="I927" s="9">
        <v>31235</v>
      </c>
      <c r="J927" s="9">
        <v>1145</v>
      </c>
    </row>
    <row r="928" spans="1:10" x14ac:dyDescent="0.35">
      <c r="A928" s="9" t="s">
        <v>25</v>
      </c>
      <c r="B928" s="9" t="s">
        <v>248</v>
      </c>
      <c r="C928" s="9">
        <v>400200007</v>
      </c>
      <c r="D928" s="9" t="s">
        <v>241</v>
      </c>
      <c r="E928" s="9">
        <v>1544</v>
      </c>
      <c r="F928" s="9">
        <v>42491</v>
      </c>
      <c r="G928" s="9">
        <v>1210</v>
      </c>
      <c r="H928" s="9">
        <v>1621</v>
      </c>
      <c r="I928" s="9">
        <v>44610</v>
      </c>
      <c r="J928" s="9">
        <v>1016</v>
      </c>
    </row>
    <row r="929" spans="1:10" x14ac:dyDescent="0.35">
      <c r="A929" s="9" t="s">
        <v>12</v>
      </c>
      <c r="B929" s="9" t="s">
        <v>61</v>
      </c>
      <c r="C929" s="9">
        <v>10040307</v>
      </c>
      <c r="D929" s="9" t="s">
        <v>241</v>
      </c>
      <c r="E929" s="9">
        <v>2390</v>
      </c>
      <c r="F929" s="9">
        <v>64910</v>
      </c>
      <c r="G929" s="9">
        <v>2063</v>
      </c>
      <c r="H929" s="9">
        <v>2510</v>
      </c>
      <c r="I929" s="9">
        <v>81019</v>
      </c>
      <c r="J929" s="9">
        <v>4912</v>
      </c>
    </row>
    <row r="930" spans="1:10" x14ac:dyDescent="0.35">
      <c r="A930" s="9" t="s">
        <v>5</v>
      </c>
      <c r="B930" s="9" t="s">
        <v>249</v>
      </c>
      <c r="C930" s="9">
        <v>601000010</v>
      </c>
      <c r="D930" s="9" t="s">
        <v>241</v>
      </c>
      <c r="E930" s="9">
        <v>1839</v>
      </c>
      <c r="F930" s="9">
        <v>63196</v>
      </c>
      <c r="G930" s="9">
        <v>2080</v>
      </c>
      <c r="H930" s="9">
        <v>1931</v>
      </c>
      <c r="I930" s="9">
        <v>66166</v>
      </c>
      <c r="J930" s="9">
        <v>2123</v>
      </c>
    </row>
    <row r="931" spans="1:10" x14ac:dyDescent="0.35">
      <c r="A931" s="9" t="s">
        <v>9</v>
      </c>
      <c r="B931" s="9" t="s">
        <v>42</v>
      </c>
      <c r="C931" s="9">
        <v>170020401</v>
      </c>
      <c r="D931" s="9" t="s">
        <v>241</v>
      </c>
      <c r="E931" s="9">
        <v>1371</v>
      </c>
      <c r="F931" s="9">
        <v>44204</v>
      </c>
      <c r="G931" s="9">
        <v>3484</v>
      </c>
      <c r="H931" s="9">
        <v>1440</v>
      </c>
      <c r="I931" s="9">
        <v>47510</v>
      </c>
      <c r="J931" s="9">
        <v>3748</v>
      </c>
    </row>
    <row r="932" spans="1:10" x14ac:dyDescent="0.35">
      <c r="A932" s="9" t="s">
        <v>25</v>
      </c>
      <c r="B932" s="9" t="s">
        <v>250</v>
      </c>
      <c r="C932" s="9">
        <v>90077416</v>
      </c>
      <c r="D932" s="9" t="s">
        <v>241</v>
      </c>
      <c r="E932" s="9">
        <v>1189</v>
      </c>
      <c r="F932" s="9">
        <v>67860</v>
      </c>
      <c r="G932" s="9">
        <v>1350</v>
      </c>
      <c r="H932" s="9">
        <v>1248</v>
      </c>
      <c r="I932" s="9">
        <v>77493</v>
      </c>
      <c r="J932" s="9">
        <v>1280</v>
      </c>
    </row>
    <row r="933" spans="1:10" x14ac:dyDescent="0.35">
      <c r="A933" s="9" t="s">
        <v>15</v>
      </c>
      <c r="B933" s="9" t="s">
        <v>62</v>
      </c>
      <c r="C933" s="9">
        <v>660200027</v>
      </c>
      <c r="D933" s="9" t="s">
        <v>241</v>
      </c>
      <c r="E933" s="9">
        <v>1696</v>
      </c>
      <c r="F933" s="9">
        <v>50371</v>
      </c>
      <c r="G933" s="9">
        <v>1009</v>
      </c>
      <c r="H933" s="9">
        <v>1591</v>
      </c>
      <c r="I933" s="9">
        <v>47987</v>
      </c>
      <c r="J933" s="9">
        <v>941</v>
      </c>
    </row>
    <row r="934" spans="1:10" x14ac:dyDescent="0.35">
      <c r="A934" s="9" t="s">
        <v>9</v>
      </c>
      <c r="B934" s="9" t="s">
        <v>251</v>
      </c>
      <c r="C934" s="9">
        <v>620200033</v>
      </c>
      <c r="D934" s="9" t="s">
        <v>241</v>
      </c>
      <c r="E934" s="9">
        <v>844</v>
      </c>
      <c r="F934" s="9">
        <v>28484</v>
      </c>
      <c r="G934" s="9">
        <v>3778</v>
      </c>
      <c r="H934" s="9">
        <v>908</v>
      </c>
      <c r="I934" s="9">
        <v>30663</v>
      </c>
      <c r="J934" s="9">
        <v>3586</v>
      </c>
    </row>
    <row r="935" spans="1:10" x14ac:dyDescent="0.35">
      <c r="A935" s="9" t="s">
        <v>5</v>
      </c>
      <c r="B935" s="9" t="s">
        <v>120</v>
      </c>
      <c r="C935" s="9">
        <v>761200001</v>
      </c>
      <c r="D935" s="9" t="s">
        <v>241</v>
      </c>
      <c r="E935" s="9">
        <v>546</v>
      </c>
      <c r="F935" s="9">
        <v>16305</v>
      </c>
      <c r="G935" s="9">
        <v>1373</v>
      </c>
      <c r="H935" s="9">
        <v>412.5</v>
      </c>
      <c r="I935" s="9">
        <v>12721</v>
      </c>
      <c r="J935" s="9">
        <v>1074</v>
      </c>
    </row>
    <row r="936" spans="1:10" x14ac:dyDescent="0.35">
      <c r="A936" s="9" t="s">
        <v>5</v>
      </c>
      <c r="B936" s="9" t="s">
        <v>252</v>
      </c>
      <c r="C936" s="9">
        <v>210077421</v>
      </c>
      <c r="D936" s="9" t="s">
        <v>241</v>
      </c>
      <c r="E936" s="9">
        <v>1379</v>
      </c>
      <c r="F936" s="9">
        <v>38725</v>
      </c>
      <c r="G936" s="9">
        <v>1099</v>
      </c>
      <c r="H936" s="9">
        <v>1428</v>
      </c>
      <c r="I936" s="9">
        <v>41845</v>
      </c>
      <c r="J936" s="9">
        <v>1176</v>
      </c>
    </row>
    <row r="937" spans="1:10" x14ac:dyDescent="0.35">
      <c r="A937" s="9" t="s">
        <v>15</v>
      </c>
      <c r="B937" s="9" t="s">
        <v>16</v>
      </c>
      <c r="C937" s="9">
        <v>700200041</v>
      </c>
      <c r="D937" s="9" t="s">
        <v>241</v>
      </c>
      <c r="E937" s="9">
        <v>2004</v>
      </c>
      <c r="F937" s="9">
        <v>57624</v>
      </c>
      <c r="G937" s="9">
        <v>2627</v>
      </c>
      <c r="H937" s="9">
        <v>1260</v>
      </c>
      <c r="I937" s="9">
        <v>35997</v>
      </c>
      <c r="J937" s="9">
        <v>1392</v>
      </c>
    </row>
    <row r="938" spans="1:10" x14ac:dyDescent="0.35">
      <c r="A938" s="9" t="s">
        <v>12</v>
      </c>
      <c r="B938" s="9" t="s">
        <v>88</v>
      </c>
      <c r="C938" s="9">
        <v>10000995</v>
      </c>
      <c r="D938" s="9" t="s">
        <v>241</v>
      </c>
      <c r="E938" s="9">
        <v>3377</v>
      </c>
      <c r="F938" s="9">
        <v>152645</v>
      </c>
      <c r="G938" s="9">
        <v>1749</v>
      </c>
      <c r="H938" s="9">
        <v>137</v>
      </c>
      <c r="I938" s="9">
        <v>7479</v>
      </c>
      <c r="J938" s="9">
        <v>44</v>
      </c>
    </row>
    <row r="939" spans="1:10" x14ac:dyDescent="0.35">
      <c r="A939" s="9" t="s">
        <v>12</v>
      </c>
      <c r="B939" s="9" t="s">
        <v>122</v>
      </c>
      <c r="C939" s="9">
        <v>10064103</v>
      </c>
      <c r="D939" s="9" t="s">
        <v>241</v>
      </c>
      <c r="E939" s="9">
        <v>1679</v>
      </c>
      <c r="F939" s="9">
        <v>68237</v>
      </c>
      <c r="G939" s="9">
        <v>738</v>
      </c>
      <c r="H939" s="9">
        <v>1666</v>
      </c>
      <c r="I939" s="9">
        <v>64006</v>
      </c>
      <c r="J939" s="9">
        <v>592</v>
      </c>
    </row>
    <row r="940" spans="1:10" x14ac:dyDescent="0.35">
      <c r="A940" s="9" t="s">
        <v>12</v>
      </c>
      <c r="B940" s="9" t="s">
        <v>123</v>
      </c>
      <c r="C940" s="9">
        <v>130013001</v>
      </c>
      <c r="D940" s="9" t="s">
        <v>241</v>
      </c>
      <c r="E940" s="9">
        <v>300</v>
      </c>
      <c r="F940" s="9">
        <v>8256</v>
      </c>
      <c r="G940" s="9">
        <v>217</v>
      </c>
      <c r="H940" s="9">
        <v>7</v>
      </c>
      <c r="I940" s="9">
        <v>193</v>
      </c>
      <c r="J940" s="9">
        <v>12</v>
      </c>
    </row>
    <row r="941" spans="1:10" x14ac:dyDescent="0.35">
      <c r="A941" s="9" t="s">
        <v>5</v>
      </c>
      <c r="B941" s="9" t="s">
        <v>240</v>
      </c>
      <c r="C941" s="9">
        <v>50000029</v>
      </c>
      <c r="D941" s="9" t="s">
        <v>241</v>
      </c>
      <c r="E941" s="9">
        <v>2359</v>
      </c>
      <c r="F941" s="9">
        <v>67361</v>
      </c>
      <c r="G941" s="9">
        <v>1684</v>
      </c>
      <c r="H941" s="9">
        <v>2266</v>
      </c>
      <c r="I941" s="9">
        <v>65973</v>
      </c>
      <c r="J941" s="9">
        <v>1512</v>
      </c>
    </row>
    <row r="942" spans="1:10" x14ac:dyDescent="0.35">
      <c r="A942" s="9" t="s">
        <v>5</v>
      </c>
      <c r="B942" s="9" t="s">
        <v>253</v>
      </c>
      <c r="C942" s="9">
        <v>210000005</v>
      </c>
      <c r="D942" s="9" t="s">
        <v>241</v>
      </c>
      <c r="E942" s="9">
        <v>3000</v>
      </c>
      <c r="F942" s="9">
        <v>86619</v>
      </c>
      <c r="G942" s="9">
        <v>2708</v>
      </c>
      <c r="H942" s="9">
        <v>3150</v>
      </c>
      <c r="I942" s="9">
        <v>92522</v>
      </c>
      <c r="J942" s="9">
        <v>2544</v>
      </c>
    </row>
    <row r="943" spans="1:10" x14ac:dyDescent="0.35">
      <c r="A943" s="9" t="s">
        <v>25</v>
      </c>
      <c r="B943" s="9" t="s">
        <v>32</v>
      </c>
      <c r="C943" s="9">
        <v>740200008</v>
      </c>
      <c r="D943" s="9" t="s">
        <v>241</v>
      </c>
      <c r="E943" s="9">
        <v>2299</v>
      </c>
      <c r="F943" s="9">
        <v>72598</v>
      </c>
      <c r="G943" s="9">
        <v>1343</v>
      </c>
      <c r="H943" s="9">
        <v>994</v>
      </c>
      <c r="I943" s="9">
        <v>36302</v>
      </c>
      <c r="J943" s="9">
        <v>932</v>
      </c>
    </row>
    <row r="944" spans="1:10" x14ac:dyDescent="0.35">
      <c r="A944" s="9" t="s">
        <v>12</v>
      </c>
      <c r="B944" s="9" t="s">
        <v>89</v>
      </c>
      <c r="C944" s="9">
        <v>801000013</v>
      </c>
      <c r="D944" s="9" t="s">
        <v>241</v>
      </c>
      <c r="E944" s="9">
        <v>1138</v>
      </c>
      <c r="F944" s="9">
        <v>62225</v>
      </c>
      <c r="G944" s="9">
        <v>352</v>
      </c>
      <c r="H944" s="9">
        <v>85</v>
      </c>
      <c r="I944" s="9">
        <v>4680</v>
      </c>
      <c r="J944" s="9">
        <v>12</v>
      </c>
    </row>
    <row r="945" spans="1:10" x14ac:dyDescent="0.35">
      <c r="A945" s="9" t="s">
        <v>12</v>
      </c>
      <c r="B945" s="9" t="s">
        <v>254</v>
      </c>
      <c r="C945" s="9">
        <v>19477410</v>
      </c>
      <c r="D945" s="9" t="s">
        <v>241</v>
      </c>
      <c r="E945" s="9">
        <v>2386</v>
      </c>
      <c r="F945" s="9">
        <v>74639</v>
      </c>
      <c r="G945" s="9">
        <v>6523</v>
      </c>
      <c r="H945" s="9">
        <v>2408</v>
      </c>
      <c r="I945" s="9">
        <v>75841</v>
      </c>
      <c r="J945" s="9">
        <v>6158</v>
      </c>
    </row>
    <row r="946" spans="1:10" x14ac:dyDescent="0.35">
      <c r="A946" s="9" t="s">
        <v>12</v>
      </c>
      <c r="B946" s="9" t="s">
        <v>33</v>
      </c>
      <c r="C946" s="9">
        <v>10011803</v>
      </c>
      <c r="D946" s="9" t="s">
        <v>241</v>
      </c>
      <c r="E946" s="9">
        <v>6864</v>
      </c>
      <c r="F946" s="9">
        <v>617488</v>
      </c>
      <c r="G946" s="9">
        <v>8934</v>
      </c>
      <c r="H946" s="9">
        <v>7207</v>
      </c>
      <c r="I946" s="9">
        <v>692274</v>
      </c>
      <c r="J946" s="9">
        <v>9497</v>
      </c>
    </row>
    <row r="947" spans="1:10" x14ac:dyDescent="0.35">
      <c r="A947" s="9" t="s">
        <v>5</v>
      </c>
      <c r="B947" s="9" t="s">
        <v>109</v>
      </c>
      <c r="C947" s="9">
        <v>50064009</v>
      </c>
      <c r="D947" s="9" t="s">
        <v>241</v>
      </c>
      <c r="E947" s="9">
        <v>71</v>
      </c>
      <c r="F947" s="9">
        <v>1937</v>
      </c>
      <c r="G947" s="9">
        <v>32</v>
      </c>
      <c r="H947" s="9">
        <v>71</v>
      </c>
      <c r="I947" s="9">
        <v>1954</v>
      </c>
      <c r="J947" s="9">
        <v>32</v>
      </c>
    </row>
    <row r="948" spans="1:10" x14ac:dyDescent="0.35">
      <c r="A948" s="9" t="s">
        <v>15</v>
      </c>
      <c r="B948" s="9" t="s">
        <v>255</v>
      </c>
      <c r="C948" s="9">
        <v>660200010</v>
      </c>
      <c r="D948" s="9" t="s">
        <v>241</v>
      </c>
      <c r="E948" s="9">
        <v>2029</v>
      </c>
      <c r="F948" s="9">
        <v>55838</v>
      </c>
      <c r="G948" s="9">
        <v>1645</v>
      </c>
      <c r="H948" s="9">
        <v>2130</v>
      </c>
      <c r="I948" s="9">
        <v>58618</v>
      </c>
      <c r="J948" s="9">
        <v>1397</v>
      </c>
    </row>
    <row r="949" spans="1:10" x14ac:dyDescent="0.35">
      <c r="A949" s="9" t="s">
        <v>5</v>
      </c>
      <c r="B949" s="9" t="s">
        <v>67</v>
      </c>
      <c r="C949" s="9">
        <v>210020301</v>
      </c>
      <c r="D949" s="9" t="s">
        <v>241</v>
      </c>
      <c r="E949" s="9">
        <v>3665</v>
      </c>
      <c r="F949" s="9">
        <v>131499</v>
      </c>
      <c r="G949" s="9">
        <v>4762</v>
      </c>
      <c r="H949" s="9">
        <v>3682</v>
      </c>
      <c r="I949" s="9">
        <v>147755</v>
      </c>
      <c r="J949" s="9">
        <v>4819</v>
      </c>
    </row>
    <row r="950" spans="1:10" x14ac:dyDescent="0.35">
      <c r="A950" s="9" t="s">
        <v>12</v>
      </c>
      <c r="B950" s="9" t="s">
        <v>43</v>
      </c>
      <c r="C950" s="9">
        <v>10020301</v>
      </c>
      <c r="D950" s="9" t="s">
        <v>241</v>
      </c>
      <c r="E950" s="9">
        <v>5481</v>
      </c>
      <c r="F950" s="9">
        <v>193469</v>
      </c>
      <c r="G950" s="9">
        <v>16211</v>
      </c>
      <c r="H950" s="9">
        <v>4850</v>
      </c>
      <c r="I950" s="9">
        <v>199809</v>
      </c>
      <c r="J950" s="9">
        <v>10748</v>
      </c>
    </row>
    <row r="951" spans="1:10" x14ac:dyDescent="0.35">
      <c r="A951" s="9" t="s">
        <v>12</v>
      </c>
      <c r="B951" s="9" t="s">
        <v>34</v>
      </c>
      <c r="C951" s="9">
        <v>10000234</v>
      </c>
      <c r="D951" s="9" t="s">
        <v>241</v>
      </c>
      <c r="E951" s="9">
        <v>8523</v>
      </c>
      <c r="F951" s="9">
        <v>275995</v>
      </c>
      <c r="G951" s="9">
        <v>8660</v>
      </c>
      <c r="H951" s="9">
        <v>7567</v>
      </c>
      <c r="I951" s="9">
        <v>294478</v>
      </c>
      <c r="J951" s="9">
        <v>8028</v>
      </c>
    </row>
    <row r="952" spans="1:10" x14ac:dyDescent="0.35">
      <c r="A952" s="9" t="s">
        <v>12</v>
      </c>
      <c r="B952" s="9" t="s">
        <v>35</v>
      </c>
      <c r="C952" s="9">
        <v>10001535</v>
      </c>
      <c r="D952" s="9" t="s">
        <v>241</v>
      </c>
      <c r="E952" s="9">
        <v>11259</v>
      </c>
      <c r="F952" s="9">
        <v>367456</v>
      </c>
      <c r="G952" s="9">
        <v>22342</v>
      </c>
      <c r="H952" s="9">
        <v>10747</v>
      </c>
      <c r="I952" s="9">
        <v>362151</v>
      </c>
      <c r="J952" s="9">
        <v>16847</v>
      </c>
    </row>
    <row r="953" spans="1:10" x14ac:dyDescent="0.35">
      <c r="A953" s="9" t="s">
        <v>12</v>
      </c>
      <c r="B953" s="9" t="s">
        <v>110</v>
      </c>
      <c r="C953" s="9">
        <v>801200001</v>
      </c>
      <c r="D953" s="9" t="s">
        <v>241</v>
      </c>
      <c r="E953" s="9">
        <v>1311</v>
      </c>
      <c r="F953" s="9">
        <v>53779</v>
      </c>
      <c r="G953" s="9">
        <v>1832</v>
      </c>
      <c r="H953" s="9">
        <v>1377</v>
      </c>
      <c r="I953" s="9">
        <v>66511</v>
      </c>
      <c r="J953" s="9">
        <v>1706</v>
      </c>
    </row>
    <row r="954" spans="1:10" x14ac:dyDescent="0.35">
      <c r="A954" s="9" t="s">
        <v>9</v>
      </c>
      <c r="B954" s="9" t="s">
        <v>68</v>
      </c>
      <c r="C954" s="9">
        <v>840200047</v>
      </c>
      <c r="D954" s="9" t="s">
        <v>241</v>
      </c>
      <c r="E954" s="9">
        <v>191</v>
      </c>
      <c r="F954" s="9">
        <v>5641</v>
      </c>
      <c r="G954" s="9">
        <v>182</v>
      </c>
      <c r="H954" s="9">
        <v>116</v>
      </c>
      <c r="I954" s="9">
        <v>5106</v>
      </c>
      <c r="J954" s="9">
        <v>173</v>
      </c>
    </row>
    <row r="955" spans="1:10" x14ac:dyDescent="0.35">
      <c r="A955" s="9" t="s">
        <v>12</v>
      </c>
      <c r="B955" s="9" t="s">
        <v>91</v>
      </c>
      <c r="C955" s="9">
        <v>130064003</v>
      </c>
      <c r="D955" s="9" t="s">
        <v>241</v>
      </c>
      <c r="E955" s="9">
        <v>370</v>
      </c>
      <c r="F955" s="9">
        <v>13164</v>
      </c>
      <c r="G955" s="9">
        <v>165</v>
      </c>
      <c r="H955" s="9">
        <v>389</v>
      </c>
      <c r="I955" s="9">
        <v>12104</v>
      </c>
      <c r="J955" s="9">
        <v>187</v>
      </c>
    </row>
    <row r="956" spans="1:10" x14ac:dyDescent="0.35">
      <c r="A956" s="9" t="s">
        <v>15</v>
      </c>
      <c r="B956" s="9" t="s">
        <v>111</v>
      </c>
      <c r="C956" s="9">
        <v>941600020</v>
      </c>
      <c r="D956" s="9" t="s">
        <v>241</v>
      </c>
      <c r="E956" s="9">
        <v>1056</v>
      </c>
      <c r="F956" s="9">
        <v>30245</v>
      </c>
      <c r="G956" s="9">
        <v>749</v>
      </c>
      <c r="H956" s="9">
        <v>1109</v>
      </c>
      <c r="I956" s="9">
        <v>33224</v>
      </c>
      <c r="J956" s="9">
        <v>647</v>
      </c>
    </row>
    <row r="957" spans="1:10" x14ac:dyDescent="0.35">
      <c r="A957" s="9" t="s">
        <v>12</v>
      </c>
      <c r="B957" s="9" t="s">
        <v>92</v>
      </c>
      <c r="C957" s="9">
        <v>801400002</v>
      </c>
      <c r="D957" s="9" t="s">
        <v>241</v>
      </c>
      <c r="E957" s="9">
        <v>194</v>
      </c>
      <c r="F957" s="9">
        <v>5345</v>
      </c>
      <c r="G957" s="9">
        <v>190</v>
      </c>
      <c r="H957" s="9">
        <v>704</v>
      </c>
      <c r="I957" s="9">
        <v>19374</v>
      </c>
      <c r="J957" s="9">
        <v>654</v>
      </c>
    </row>
    <row r="958" spans="1:10" x14ac:dyDescent="0.35">
      <c r="A958" s="9" t="s">
        <v>12</v>
      </c>
      <c r="B958" s="9" t="s">
        <v>19</v>
      </c>
      <c r="C958" s="9">
        <v>801600003</v>
      </c>
      <c r="D958" s="9" t="s">
        <v>241</v>
      </c>
      <c r="E958" s="9">
        <v>0</v>
      </c>
      <c r="F958" s="9">
        <v>0</v>
      </c>
      <c r="G958" s="9">
        <v>0</v>
      </c>
      <c r="H958" s="9">
        <v>61</v>
      </c>
      <c r="I958" s="9">
        <v>3297</v>
      </c>
      <c r="J958" s="9">
        <v>22</v>
      </c>
    </row>
    <row r="959" spans="1:10" x14ac:dyDescent="0.35">
      <c r="A959" s="9" t="s">
        <v>9</v>
      </c>
      <c r="B959" s="9" t="s">
        <v>230</v>
      </c>
      <c r="C959" s="9">
        <v>640600017</v>
      </c>
      <c r="D959" s="9" t="s">
        <v>241</v>
      </c>
      <c r="E959" s="9">
        <v>800</v>
      </c>
      <c r="F959" s="9">
        <v>22096</v>
      </c>
      <c r="G959" s="9">
        <v>789</v>
      </c>
      <c r="H959" s="9">
        <v>840</v>
      </c>
      <c r="I959" s="9">
        <v>23743</v>
      </c>
      <c r="J959" s="9">
        <v>857</v>
      </c>
    </row>
    <row r="960" spans="1:10" x14ac:dyDescent="0.35">
      <c r="A960" s="9" t="s">
        <v>9</v>
      </c>
      <c r="B960" s="9" t="s">
        <v>256</v>
      </c>
      <c r="C960" s="9">
        <v>901200013</v>
      </c>
      <c r="D960" s="9" t="s">
        <v>241</v>
      </c>
      <c r="E960" s="9">
        <v>466</v>
      </c>
      <c r="F960" s="9">
        <v>12824</v>
      </c>
      <c r="G960" s="9">
        <v>374</v>
      </c>
      <c r="H960" s="9">
        <v>489</v>
      </c>
      <c r="I960" s="9">
        <v>13457</v>
      </c>
      <c r="J960" s="9">
        <v>317</v>
      </c>
    </row>
    <row r="961" spans="1:10" x14ac:dyDescent="0.35">
      <c r="A961" s="9" t="s">
        <v>12</v>
      </c>
      <c r="B961" s="9" t="s">
        <v>257</v>
      </c>
      <c r="C961" s="9">
        <v>19377452</v>
      </c>
      <c r="D961" s="9" t="s">
        <v>241</v>
      </c>
      <c r="E961" s="9">
        <v>1920</v>
      </c>
      <c r="F961" s="9">
        <v>51488</v>
      </c>
      <c r="G961" s="9">
        <v>2827</v>
      </c>
      <c r="H961" s="9">
        <v>1820</v>
      </c>
      <c r="I961" s="9">
        <v>52423</v>
      </c>
      <c r="J961" s="9">
        <v>2546</v>
      </c>
    </row>
    <row r="962" spans="1:10" x14ac:dyDescent="0.35">
      <c r="A962" s="9" t="s">
        <v>9</v>
      </c>
      <c r="B962" s="9" t="s">
        <v>69</v>
      </c>
      <c r="C962" s="9">
        <v>880200016</v>
      </c>
      <c r="D962" s="9" t="s">
        <v>241</v>
      </c>
      <c r="E962" s="9">
        <v>1721</v>
      </c>
      <c r="F962" s="9">
        <v>119810</v>
      </c>
      <c r="G962" s="9">
        <v>1808</v>
      </c>
      <c r="H962" s="9">
        <v>1721</v>
      </c>
      <c r="I962" s="9">
        <v>113588</v>
      </c>
      <c r="J962" s="9">
        <v>1622</v>
      </c>
    </row>
    <row r="963" spans="1:10" x14ac:dyDescent="0.35">
      <c r="A963" s="9" t="s">
        <v>5</v>
      </c>
      <c r="B963" s="9" t="s">
        <v>258</v>
      </c>
      <c r="C963" s="9">
        <v>440800002</v>
      </c>
      <c r="D963" s="9" t="s">
        <v>241</v>
      </c>
      <c r="E963" s="9">
        <v>691</v>
      </c>
      <c r="F963" s="9">
        <v>25371</v>
      </c>
      <c r="G963" s="9">
        <v>1404</v>
      </c>
      <c r="H963" s="9">
        <v>726</v>
      </c>
      <c r="I963" s="9">
        <v>24216</v>
      </c>
      <c r="J963" s="9">
        <v>1230</v>
      </c>
    </row>
    <row r="964" spans="1:10" x14ac:dyDescent="0.35">
      <c r="A964" s="9" t="s">
        <v>12</v>
      </c>
      <c r="B964" s="9" t="s">
        <v>259</v>
      </c>
      <c r="C964" s="9">
        <v>10077476</v>
      </c>
      <c r="D964" s="9" t="s">
        <v>241</v>
      </c>
      <c r="E964" s="9">
        <v>3819</v>
      </c>
      <c r="F964" s="9">
        <v>128845</v>
      </c>
      <c r="G964" s="9">
        <v>17282</v>
      </c>
      <c r="H964" s="9">
        <v>3971</v>
      </c>
      <c r="I964" s="9">
        <v>137535</v>
      </c>
      <c r="J964" s="9">
        <v>16296</v>
      </c>
    </row>
    <row r="965" spans="1:10" x14ac:dyDescent="0.35">
      <c r="A965" s="9" t="s">
        <v>15</v>
      </c>
      <c r="B965" s="9" t="s">
        <v>260</v>
      </c>
      <c r="C965" s="9">
        <v>940200005</v>
      </c>
      <c r="D965" s="9" t="s">
        <v>241</v>
      </c>
      <c r="E965" s="9">
        <v>973</v>
      </c>
      <c r="F965" s="9">
        <v>53214</v>
      </c>
      <c r="G965" s="9">
        <v>2524</v>
      </c>
      <c r="H965" s="9">
        <v>1022</v>
      </c>
      <c r="I965" s="9">
        <v>56755</v>
      </c>
      <c r="J965" s="9">
        <v>1995</v>
      </c>
    </row>
    <row r="966" spans="1:10" x14ac:dyDescent="0.35">
      <c r="A966" s="9" t="s">
        <v>12</v>
      </c>
      <c r="B966" s="9" t="s">
        <v>70</v>
      </c>
      <c r="C966" s="9">
        <v>10011401</v>
      </c>
      <c r="D966" s="9" t="s">
        <v>241</v>
      </c>
      <c r="E966" s="9">
        <v>710</v>
      </c>
      <c r="F966" s="9">
        <v>19541</v>
      </c>
      <c r="G966" s="9">
        <v>598</v>
      </c>
      <c r="H966" s="9">
        <v>481</v>
      </c>
      <c r="I966" s="9">
        <v>13315</v>
      </c>
      <c r="J966" s="9">
        <v>344</v>
      </c>
    </row>
    <row r="967" spans="1:10" x14ac:dyDescent="0.35">
      <c r="A967" s="9" t="s">
        <v>9</v>
      </c>
      <c r="B967" s="9" t="s">
        <v>71</v>
      </c>
      <c r="C967" s="9">
        <v>900200046</v>
      </c>
      <c r="D967" s="9" t="s">
        <v>241</v>
      </c>
      <c r="E967" s="9">
        <v>1493</v>
      </c>
      <c r="F967" s="9">
        <v>67030</v>
      </c>
      <c r="G967" s="9">
        <v>1809</v>
      </c>
      <c r="H967" s="9">
        <v>1568</v>
      </c>
      <c r="I967" s="9">
        <v>85153</v>
      </c>
      <c r="J967" s="9">
        <v>2132</v>
      </c>
    </row>
    <row r="968" spans="1:10" x14ac:dyDescent="0.35">
      <c r="A968" s="9" t="s">
        <v>15</v>
      </c>
      <c r="B968" s="9" t="s">
        <v>36</v>
      </c>
      <c r="C968" s="9">
        <v>250000087</v>
      </c>
      <c r="D968" s="9" t="s">
        <v>241</v>
      </c>
      <c r="E968" s="9">
        <v>1266</v>
      </c>
      <c r="F968" s="9">
        <v>39359</v>
      </c>
      <c r="G968" s="9">
        <v>3631</v>
      </c>
      <c r="H968" s="9">
        <v>1329</v>
      </c>
      <c r="I968" s="9">
        <v>41124</v>
      </c>
      <c r="J968" s="9">
        <v>3382</v>
      </c>
    </row>
    <row r="969" spans="1:10" x14ac:dyDescent="0.35">
      <c r="A969" s="9" t="s">
        <v>9</v>
      </c>
      <c r="B969" s="9" t="s">
        <v>94</v>
      </c>
      <c r="C969" s="9">
        <v>170024101</v>
      </c>
      <c r="D969" s="9" t="s">
        <v>241</v>
      </c>
      <c r="E969" s="9">
        <v>104</v>
      </c>
      <c r="F969" s="9">
        <v>3690</v>
      </c>
      <c r="G969" s="9">
        <v>235</v>
      </c>
      <c r="H969" s="9">
        <v>109</v>
      </c>
      <c r="I969" s="9">
        <v>4000</v>
      </c>
      <c r="J969" s="9">
        <v>208</v>
      </c>
    </row>
    <row r="970" spans="1:10" x14ac:dyDescent="0.35">
      <c r="A970" s="9" t="s">
        <v>9</v>
      </c>
      <c r="B970" s="9" t="s">
        <v>37</v>
      </c>
      <c r="C970" s="9">
        <v>270024101</v>
      </c>
      <c r="D970" s="9" t="s">
        <v>241</v>
      </c>
      <c r="E970" s="9">
        <v>855</v>
      </c>
      <c r="F970" s="9">
        <v>26726</v>
      </c>
      <c r="G970" s="9">
        <v>501</v>
      </c>
      <c r="H970" s="9">
        <v>824</v>
      </c>
      <c r="I970" s="9">
        <v>24183</v>
      </c>
      <c r="J970" s="9">
        <v>785</v>
      </c>
    </row>
    <row r="971" spans="1:10" x14ac:dyDescent="0.35">
      <c r="A971" s="9" t="s">
        <v>12</v>
      </c>
      <c r="B971" s="9" t="s">
        <v>79</v>
      </c>
      <c r="C971" s="9">
        <v>10064114</v>
      </c>
      <c r="D971" s="9" t="s">
        <v>241</v>
      </c>
      <c r="E971" s="9">
        <v>1462</v>
      </c>
      <c r="F971" s="9">
        <v>121875</v>
      </c>
      <c r="G971" s="9">
        <v>1188</v>
      </c>
      <c r="H971" s="9">
        <v>1535</v>
      </c>
      <c r="I971" s="9">
        <v>132014</v>
      </c>
      <c r="J971" s="9">
        <v>1341</v>
      </c>
    </row>
    <row r="972" spans="1:10" x14ac:dyDescent="0.35">
      <c r="A972" s="9" t="s">
        <v>12</v>
      </c>
      <c r="B972" s="9" t="s">
        <v>46</v>
      </c>
      <c r="C972" s="9">
        <v>10054211</v>
      </c>
      <c r="D972" s="9" t="s">
        <v>241</v>
      </c>
      <c r="E972" s="9">
        <v>1793</v>
      </c>
      <c r="F972" s="9">
        <v>60550</v>
      </c>
      <c r="G972" s="9">
        <v>8078</v>
      </c>
      <c r="H972" s="9">
        <v>1194</v>
      </c>
      <c r="I972" s="9">
        <v>40321</v>
      </c>
      <c r="J972" s="9">
        <v>4780</v>
      </c>
    </row>
    <row r="973" spans="1:10" x14ac:dyDescent="0.35">
      <c r="A973" s="9" t="s">
        <v>12</v>
      </c>
      <c r="B973" s="9" t="s">
        <v>13</v>
      </c>
      <c r="C973" s="9">
        <v>10064120</v>
      </c>
      <c r="D973" s="9" t="s">
        <v>241</v>
      </c>
      <c r="E973" s="9">
        <v>21248</v>
      </c>
      <c r="F973" s="9">
        <v>929520</v>
      </c>
      <c r="G973" s="9">
        <v>33020</v>
      </c>
      <c r="H973" s="9">
        <v>22310</v>
      </c>
      <c r="I973" s="9">
        <v>1044163</v>
      </c>
      <c r="J973" s="9">
        <v>26477</v>
      </c>
    </row>
    <row r="974" spans="1:10" x14ac:dyDescent="0.35">
      <c r="A974" s="9" t="s">
        <v>15</v>
      </c>
      <c r="B974" s="9" t="s">
        <v>45</v>
      </c>
      <c r="C974" s="9">
        <v>250000092</v>
      </c>
      <c r="D974" s="9" t="s">
        <v>241</v>
      </c>
      <c r="E974" s="9">
        <v>1500</v>
      </c>
      <c r="F974" s="9">
        <v>42604</v>
      </c>
      <c r="G974" s="9">
        <v>3178</v>
      </c>
      <c r="H974" s="9">
        <v>1595</v>
      </c>
      <c r="I974" s="9">
        <v>44616</v>
      </c>
      <c r="J974" s="9">
        <v>3187</v>
      </c>
    </row>
    <row r="975" spans="1:10" x14ac:dyDescent="0.35">
      <c r="A975" s="9" t="s">
        <v>5</v>
      </c>
      <c r="B975" s="9" t="s">
        <v>261</v>
      </c>
      <c r="C975" s="9">
        <v>680200001</v>
      </c>
      <c r="D975" s="9" t="s">
        <v>241</v>
      </c>
      <c r="E975" s="9">
        <v>3000</v>
      </c>
      <c r="F975" s="9">
        <v>97916</v>
      </c>
      <c r="G975" s="9">
        <v>2966</v>
      </c>
      <c r="H975" s="9">
        <v>3150</v>
      </c>
      <c r="I975" s="9">
        <v>99373</v>
      </c>
      <c r="J975" s="9">
        <v>2808</v>
      </c>
    </row>
    <row r="976" spans="1:10" x14ac:dyDescent="0.35">
      <c r="A976" s="9" t="s">
        <v>25</v>
      </c>
      <c r="B976" s="9" t="s">
        <v>39</v>
      </c>
      <c r="C976" s="9">
        <v>90000026</v>
      </c>
      <c r="D976" s="9" t="s">
        <v>241</v>
      </c>
      <c r="E976" s="9">
        <v>2024</v>
      </c>
      <c r="F976" s="9">
        <v>62978</v>
      </c>
      <c r="G976" s="9">
        <v>1646</v>
      </c>
      <c r="H976" s="9">
        <v>2125</v>
      </c>
      <c r="I976" s="9">
        <v>70555</v>
      </c>
      <c r="J976" s="9">
        <v>1551</v>
      </c>
    </row>
    <row r="977" spans="1:10" x14ac:dyDescent="0.35">
      <c r="A977" s="9" t="s">
        <v>9</v>
      </c>
      <c r="B977" s="9" t="s">
        <v>10</v>
      </c>
      <c r="C977" s="9">
        <v>270020302</v>
      </c>
      <c r="D977" s="9" t="s">
        <v>241</v>
      </c>
      <c r="E977" s="9">
        <v>732</v>
      </c>
      <c r="F977" s="9">
        <v>24253</v>
      </c>
      <c r="G977" s="9">
        <v>3157</v>
      </c>
      <c r="H977" s="9">
        <v>873</v>
      </c>
      <c r="I977" s="9">
        <v>29799</v>
      </c>
      <c r="J977" s="9">
        <v>4100</v>
      </c>
    </row>
    <row r="978" spans="1:10" x14ac:dyDescent="0.35">
      <c r="A978" s="9" t="s">
        <v>25</v>
      </c>
      <c r="B978" s="9" t="s">
        <v>49</v>
      </c>
      <c r="C978" s="9">
        <v>320200001</v>
      </c>
      <c r="D978" s="9" t="s">
        <v>262</v>
      </c>
      <c r="E978" s="9">
        <v>654</v>
      </c>
      <c r="F978" s="9">
        <v>21370</v>
      </c>
      <c r="G978" s="9">
        <v>4900</v>
      </c>
      <c r="H978" s="9">
        <v>60</v>
      </c>
      <c r="I978" s="9">
        <v>1601</v>
      </c>
      <c r="J978" s="9">
        <v>85</v>
      </c>
    </row>
    <row r="979" spans="1:10" x14ac:dyDescent="0.35">
      <c r="A979" s="9" t="s">
        <v>25</v>
      </c>
      <c r="B979" s="9" t="s">
        <v>263</v>
      </c>
      <c r="C979" s="9">
        <v>560800001</v>
      </c>
      <c r="D979" s="9" t="s">
        <v>262</v>
      </c>
      <c r="E979" s="9">
        <v>111</v>
      </c>
      <c r="F979" s="9">
        <v>2763</v>
      </c>
      <c r="G979" s="9">
        <v>498</v>
      </c>
      <c r="H979" s="9">
        <v>122</v>
      </c>
      <c r="I979" s="9">
        <v>3037</v>
      </c>
      <c r="J979" s="9">
        <v>545</v>
      </c>
    </row>
    <row r="980" spans="1:10" x14ac:dyDescent="0.35">
      <c r="A980" s="9" t="s">
        <v>15</v>
      </c>
      <c r="B980" s="9" t="s">
        <v>24</v>
      </c>
      <c r="C980" s="9">
        <v>500200052</v>
      </c>
      <c r="D980" s="9" t="s">
        <v>262</v>
      </c>
      <c r="E980" s="9">
        <v>1070</v>
      </c>
      <c r="F980" s="9">
        <v>37993</v>
      </c>
      <c r="G980" s="9">
        <v>2220</v>
      </c>
      <c r="H980" s="9">
        <v>1177</v>
      </c>
      <c r="I980" s="9">
        <v>42222</v>
      </c>
      <c r="J980" s="9">
        <v>2269</v>
      </c>
    </row>
    <row r="981" spans="1:10" x14ac:dyDescent="0.35">
      <c r="A981" s="9" t="s">
        <v>25</v>
      </c>
      <c r="B981" s="9" t="s">
        <v>26</v>
      </c>
      <c r="C981" s="9">
        <v>400200024</v>
      </c>
      <c r="D981" s="9" t="s">
        <v>262</v>
      </c>
      <c r="E981" s="9">
        <v>694</v>
      </c>
      <c r="F981" s="9">
        <v>17274</v>
      </c>
      <c r="G981" s="9">
        <v>1412</v>
      </c>
      <c r="H981" s="9">
        <v>763</v>
      </c>
      <c r="I981" s="9">
        <v>19143</v>
      </c>
      <c r="J981" s="9">
        <v>1319</v>
      </c>
    </row>
    <row r="982" spans="1:10" x14ac:dyDescent="0.35">
      <c r="A982" s="9" t="s">
        <v>12</v>
      </c>
      <c r="B982" s="9" t="s">
        <v>27</v>
      </c>
      <c r="C982" s="9">
        <v>10011804</v>
      </c>
      <c r="D982" s="9" t="s">
        <v>262</v>
      </c>
      <c r="E982" s="9">
        <v>2769</v>
      </c>
      <c r="F982" s="9">
        <v>499187</v>
      </c>
      <c r="G982" s="9">
        <v>81919</v>
      </c>
      <c r="H982" s="9">
        <v>3265</v>
      </c>
      <c r="I982" s="9">
        <v>559492</v>
      </c>
      <c r="J982" s="9">
        <v>83813</v>
      </c>
    </row>
    <row r="983" spans="1:10" x14ac:dyDescent="0.35">
      <c r="A983" s="9" t="s">
        <v>15</v>
      </c>
      <c r="B983" s="9" t="s">
        <v>52</v>
      </c>
      <c r="C983" s="9">
        <v>420200052</v>
      </c>
      <c r="D983" s="9" t="s">
        <v>262</v>
      </c>
      <c r="E983" s="9">
        <v>602</v>
      </c>
      <c r="F983" s="9">
        <v>17422</v>
      </c>
      <c r="G983" s="9">
        <v>4795</v>
      </c>
      <c r="H983" s="9">
        <v>333</v>
      </c>
      <c r="I983" s="9">
        <v>10761</v>
      </c>
      <c r="J983" s="9">
        <v>2393</v>
      </c>
    </row>
    <row r="984" spans="1:10" x14ac:dyDescent="0.35">
      <c r="A984" s="9" t="s">
        <v>5</v>
      </c>
      <c r="B984" s="9" t="s">
        <v>28</v>
      </c>
      <c r="C984" s="9">
        <v>50022601</v>
      </c>
      <c r="D984" s="9" t="s">
        <v>262</v>
      </c>
      <c r="E984" s="9">
        <v>1464</v>
      </c>
      <c r="F984" s="9">
        <v>36439</v>
      </c>
      <c r="G984" s="9">
        <v>11239</v>
      </c>
      <c r="H984" s="9">
        <v>1876</v>
      </c>
      <c r="I984" s="9">
        <v>46694</v>
      </c>
      <c r="J984" s="9">
        <v>13087</v>
      </c>
    </row>
    <row r="985" spans="1:10" x14ac:dyDescent="0.35">
      <c r="A985" s="9" t="s">
        <v>5</v>
      </c>
      <c r="B985" s="9" t="s">
        <v>6</v>
      </c>
      <c r="C985" s="9">
        <v>50020401</v>
      </c>
      <c r="D985" s="9" t="s">
        <v>262</v>
      </c>
      <c r="E985" s="9">
        <v>4421</v>
      </c>
      <c r="F985" s="9">
        <v>110878</v>
      </c>
      <c r="G985" s="9">
        <v>8110</v>
      </c>
      <c r="H985" s="9">
        <v>4863</v>
      </c>
      <c r="I985" s="9">
        <v>121204</v>
      </c>
      <c r="J985" s="9">
        <v>9081</v>
      </c>
    </row>
    <row r="986" spans="1:10" x14ac:dyDescent="0.35">
      <c r="A986" s="9" t="s">
        <v>9</v>
      </c>
      <c r="B986" s="9" t="s">
        <v>264</v>
      </c>
      <c r="C986" s="9">
        <v>27000002</v>
      </c>
      <c r="D986" s="9" t="s">
        <v>262</v>
      </c>
      <c r="E986" s="9">
        <v>187</v>
      </c>
      <c r="F986" s="9">
        <v>4654</v>
      </c>
      <c r="G986" s="9">
        <v>492</v>
      </c>
      <c r="H986" s="9">
        <v>190</v>
      </c>
      <c r="I986" s="9">
        <v>4730</v>
      </c>
      <c r="J986" s="9">
        <v>539</v>
      </c>
    </row>
    <row r="987" spans="1:10" x14ac:dyDescent="0.35">
      <c r="A987" s="9" t="s">
        <v>25</v>
      </c>
      <c r="B987" s="9" t="s">
        <v>53</v>
      </c>
      <c r="C987" s="9">
        <v>460200036</v>
      </c>
      <c r="D987" s="9" t="s">
        <v>262</v>
      </c>
      <c r="E987" s="9">
        <v>912</v>
      </c>
      <c r="F987" s="9">
        <v>23578</v>
      </c>
      <c r="G987" s="9">
        <v>6621</v>
      </c>
      <c r="H987" s="9">
        <v>983</v>
      </c>
      <c r="I987" s="9">
        <v>26690</v>
      </c>
      <c r="J987" s="9">
        <v>6527</v>
      </c>
    </row>
    <row r="988" spans="1:10" x14ac:dyDescent="0.35">
      <c r="A988" s="9" t="s">
        <v>15</v>
      </c>
      <c r="B988" s="9" t="s">
        <v>116</v>
      </c>
      <c r="C988" s="9">
        <v>705500004</v>
      </c>
      <c r="D988" s="9" t="s">
        <v>262</v>
      </c>
      <c r="E988" s="9">
        <v>2037</v>
      </c>
      <c r="F988" s="9">
        <v>51050</v>
      </c>
      <c r="G988" s="9">
        <v>10446</v>
      </c>
      <c r="H988" s="9">
        <v>2241</v>
      </c>
      <c r="I988" s="9">
        <v>55779</v>
      </c>
      <c r="J988" s="9">
        <v>9839</v>
      </c>
    </row>
    <row r="989" spans="1:10" x14ac:dyDescent="0.35">
      <c r="A989" s="9" t="s">
        <v>25</v>
      </c>
      <c r="B989" s="9" t="s">
        <v>105</v>
      </c>
      <c r="C989" s="9">
        <v>406435102</v>
      </c>
      <c r="D989" s="9" t="s">
        <v>262</v>
      </c>
      <c r="E989" s="9">
        <v>387</v>
      </c>
      <c r="F989" s="9">
        <v>9632</v>
      </c>
      <c r="G989" s="9">
        <v>767</v>
      </c>
      <c r="H989" s="9">
        <v>411</v>
      </c>
      <c r="I989" s="9">
        <v>10634</v>
      </c>
      <c r="J989" s="9">
        <v>493</v>
      </c>
    </row>
    <row r="990" spans="1:10" x14ac:dyDescent="0.35">
      <c r="A990" s="9" t="s">
        <v>9</v>
      </c>
      <c r="B990" s="9" t="s">
        <v>265</v>
      </c>
      <c r="C990" s="9">
        <v>900200075</v>
      </c>
      <c r="D990" s="9" t="s">
        <v>262</v>
      </c>
      <c r="E990" s="9">
        <v>3730</v>
      </c>
      <c r="F990" s="9">
        <v>92840</v>
      </c>
      <c r="G990" s="9">
        <v>15869</v>
      </c>
      <c r="H990" s="9">
        <v>4103</v>
      </c>
      <c r="I990" s="9">
        <v>102124</v>
      </c>
      <c r="J990" s="9">
        <v>13635</v>
      </c>
    </row>
    <row r="991" spans="1:10" x14ac:dyDescent="0.35">
      <c r="A991" s="9" t="s">
        <v>9</v>
      </c>
      <c r="B991" s="9" t="s">
        <v>75</v>
      </c>
      <c r="C991" s="9">
        <v>170024104</v>
      </c>
      <c r="D991" s="9" t="s">
        <v>262</v>
      </c>
      <c r="E991" s="9">
        <v>71</v>
      </c>
      <c r="F991" s="9">
        <v>1767</v>
      </c>
      <c r="G991" s="9">
        <v>55</v>
      </c>
      <c r="H991" s="9">
        <v>78</v>
      </c>
      <c r="I991" s="9">
        <v>1942</v>
      </c>
      <c r="J991" s="9">
        <v>79</v>
      </c>
    </row>
    <row r="992" spans="1:10" x14ac:dyDescent="0.35">
      <c r="A992" s="9" t="s">
        <v>25</v>
      </c>
      <c r="B992" s="9" t="s">
        <v>56</v>
      </c>
      <c r="C992" s="9">
        <v>90020301</v>
      </c>
      <c r="D992" s="9" t="s">
        <v>262</v>
      </c>
      <c r="E992" s="9">
        <v>666</v>
      </c>
      <c r="F992" s="9">
        <v>17703</v>
      </c>
      <c r="G992" s="9">
        <v>4645</v>
      </c>
      <c r="H992" s="9">
        <v>543</v>
      </c>
      <c r="I992" s="9">
        <v>15164</v>
      </c>
      <c r="J992" s="9">
        <v>3404</v>
      </c>
    </row>
    <row r="993" spans="1:10" x14ac:dyDescent="0.35">
      <c r="A993" s="9" t="s">
        <v>25</v>
      </c>
      <c r="B993" s="9" t="s">
        <v>31</v>
      </c>
      <c r="C993" s="9">
        <v>90024101</v>
      </c>
      <c r="D993" s="9" t="s">
        <v>262</v>
      </c>
      <c r="E993" s="9">
        <v>1741</v>
      </c>
      <c r="F993" s="9">
        <v>43333</v>
      </c>
      <c r="G993" s="9">
        <v>4715</v>
      </c>
      <c r="H993" s="9">
        <v>1915</v>
      </c>
      <c r="I993" s="9">
        <v>47665</v>
      </c>
      <c r="J993" s="9">
        <v>4545</v>
      </c>
    </row>
    <row r="994" spans="1:10" x14ac:dyDescent="0.35">
      <c r="A994" s="9" t="s">
        <v>25</v>
      </c>
      <c r="B994" s="9" t="s">
        <v>57</v>
      </c>
      <c r="C994" s="9">
        <v>110000048</v>
      </c>
      <c r="D994" s="9" t="s">
        <v>262</v>
      </c>
      <c r="E994" s="9">
        <v>991</v>
      </c>
      <c r="F994" s="9">
        <v>26851</v>
      </c>
      <c r="G994" s="9">
        <v>2014</v>
      </c>
      <c r="H994" s="9">
        <v>1090</v>
      </c>
      <c r="I994" s="9">
        <v>27212</v>
      </c>
      <c r="J994" s="9">
        <v>2092</v>
      </c>
    </row>
    <row r="995" spans="1:10" x14ac:dyDescent="0.35">
      <c r="A995" s="9" t="s">
        <v>12</v>
      </c>
      <c r="B995" s="9" t="s">
        <v>58</v>
      </c>
      <c r="C995" s="9">
        <v>130020302</v>
      </c>
      <c r="D995" s="9" t="s">
        <v>262</v>
      </c>
      <c r="E995" s="9">
        <v>1187</v>
      </c>
      <c r="F995" s="9">
        <v>30108</v>
      </c>
      <c r="G995" s="9">
        <v>1016</v>
      </c>
      <c r="H995" s="9">
        <v>1306</v>
      </c>
      <c r="I995" s="9">
        <v>33168</v>
      </c>
      <c r="J995" s="9">
        <v>865</v>
      </c>
    </row>
    <row r="996" spans="1:10" x14ac:dyDescent="0.35">
      <c r="A996" s="9" t="s">
        <v>5</v>
      </c>
      <c r="B996" s="9" t="s">
        <v>119</v>
      </c>
      <c r="C996" s="9">
        <v>681000002</v>
      </c>
      <c r="D996" s="9" t="s">
        <v>262</v>
      </c>
      <c r="E996" s="9">
        <v>3851</v>
      </c>
      <c r="F996" s="9">
        <v>95851</v>
      </c>
      <c r="G996" s="9">
        <v>6772</v>
      </c>
      <c r="H996" s="9">
        <v>4022</v>
      </c>
      <c r="I996" s="9">
        <v>100108</v>
      </c>
      <c r="J996" s="9">
        <v>8810</v>
      </c>
    </row>
    <row r="997" spans="1:10" x14ac:dyDescent="0.35">
      <c r="A997" s="9" t="s">
        <v>5</v>
      </c>
      <c r="B997" s="9" t="s">
        <v>389</v>
      </c>
      <c r="C997" s="9">
        <v>601000001</v>
      </c>
      <c r="D997" s="9" t="s">
        <v>262</v>
      </c>
      <c r="E997" s="9">
        <v>2118</v>
      </c>
      <c r="F997" s="9">
        <v>52717</v>
      </c>
      <c r="G997" s="9">
        <v>6456</v>
      </c>
      <c r="H997" s="9">
        <v>2197</v>
      </c>
      <c r="I997" s="9">
        <v>54684</v>
      </c>
      <c r="J997" s="9">
        <v>4806</v>
      </c>
    </row>
    <row r="998" spans="1:10" x14ac:dyDescent="0.35">
      <c r="A998" s="9" t="s">
        <v>5</v>
      </c>
      <c r="B998" s="9" t="s">
        <v>59</v>
      </c>
      <c r="C998" s="9">
        <v>600200001</v>
      </c>
      <c r="D998" s="9" t="s">
        <v>262</v>
      </c>
      <c r="E998" s="9">
        <v>1012</v>
      </c>
      <c r="F998" s="9">
        <v>25453</v>
      </c>
      <c r="G998" s="9">
        <v>1428</v>
      </c>
      <c r="H998" s="9">
        <v>1113</v>
      </c>
      <c r="I998" s="9">
        <v>27891</v>
      </c>
      <c r="J998" s="9">
        <v>1071</v>
      </c>
    </row>
    <row r="999" spans="1:10" x14ac:dyDescent="0.35">
      <c r="A999" s="9" t="s">
        <v>9</v>
      </c>
      <c r="B999" s="9" t="s">
        <v>60</v>
      </c>
      <c r="C999" s="9">
        <v>620200038</v>
      </c>
      <c r="D999" s="9" t="s">
        <v>262</v>
      </c>
      <c r="E999" s="9">
        <v>211</v>
      </c>
      <c r="F999" s="9">
        <v>5262</v>
      </c>
      <c r="G999" s="9">
        <v>334</v>
      </c>
      <c r="H999" s="9">
        <v>232</v>
      </c>
      <c r="I999" s="9">
        <v>6140</v>
      </c>
      <c r="J999" s="9">
        <v>395</v>
      </c>
    </row>
    <row r="1000" spans="1:10" x14ac:dyDescent="0.35">
      <c r="A1000" s="9" t="s">
        <v>12</v>
      </c>
      <c r="B1000" s="9" t="s">
        <v>61</v>
      </c>
      <c r="C1000" s="9">
        <v>10040307</v>
      </c>
      <c r="D1000" s="9" t="s">
        <v>262</v>
      </c>
      <c r="E1000" s="9">
        <v>5782</v>
      </c>
      <c r="F1000" s="9">
        <v>144388</v>
      </c>
      <c r="G1000" s="9">
        <v>13191</v>
      </c>
      <c r="H1000" s="9">
        <v>6360</v>
      </c>
      <c r="I1000" s="9">
        <v>158819</v>
      </c>
      <c r="J1000" s="9">
        <v>12000</v>
      </c>
    </row>
    <row r="1001" spans="1:10" x14ac:dyDescent="0.35">
      <c r="A1001" s="9" t="s">
        <v>9</v>
      </c>
      <c r="B1001" s="9" t="s">
        <v>42</v>
      </c>
      <c r="C1001" s="9">
        <v>170020401</v>
      </c>
      <c r="D1001" s="9" t="s">
        <v>262</v>
      </c>
      <c r="E1001" s="9">
        <v>3140</v>
      </c>
      <c r="F1001" s="9">
        <v>422430</v>
      </c>
      <c r="G1001" s="9">
        <v>18445</v>
      </c>
      <c r="H1001" s="9">
        <v>3727</v>
      </c>
      <c r="I1001" s="9">
        <v>386812</v>
      </c>
      <c r="J1001" s="9">
        <v>15887</v>
      </c>
    </row>
    <row r="1002" spans="1:10" x14ac:dyDescent="0.35">
      <c r="A1002" s="9" t="s">
        <v>15</v>
      </c>
      <c r="B1002" s="9" t="s">
        <v>62</v>
      </c>
      <c r="C1002" s="9">
        <v>660200027</v>
      </c>
      <c r="D1002" s="9" t="s">
        <v>262</v>
      </c>
      <c r="E1002" s="9">
        <v>2286</v>
      </c>
      <c r="F1002" s="9">
        <v>58240</v>
      </c>
      <c r="G1002" s="9">
        <v>5896</v>
      </c>
      <c r="H1002" s="9">
        <v>2515</v>
      </c>
      <c r="I1002" s="9">
        <v>63751</v>
      </c>
      <c r="J1002" s="9">
        <v>5542</v>
      </c>
    </row>
    <row r="1003" spans="1:10" x14ac:dyDescent="0.35">
      <c r="A1003" s="9" t="s">
        <v>15</v>
      </c>
      <c r="B1003" s="9" t="s">
        <v>172</v>
      </c>
      <c r="C1003" s="9">
        <v>701400002</v>
      </c>
      <c r="D1003" s="9" t="s">
        <v>262</v>
      </c>
      <c r="E1003" s="9">
        <v>0</v>
      </c>
      <c r="F1003" s="9">
        <v>0</v>
      </c>
      <c r="G1003" s="9">
        <v>0</v>
      </c>
      <c r="H1003" s="9">
        <v>196</v>
      </c>
      <c r="I1003" s="9">
        <v>4879</v>
      </c>
      <c r="J1003" s="9">
        <v>1172</v>
      </c>
    </row>
    <row r="1004" spans="1:10" x14ac:dyDescent="0.35">
      <c r="A1004" s="9" t="s">
        <v>5</v>
      </c>
      <c r="B1004" s="9" t="s">
        <v>64</v>
      </c>
      <c r="C1004" s="9">
        <v>680200030</v>
      </c>
      <c r="D1004" s="9" t="s">
        <v>262</v>
      </c>
      <c r="E1004" s="9">
        <v>381</v>
      </c>
      <c r="F1004" s="9">
        <v>11148</v>
      </c>
      <c r="G1004" s="9">
        <v>565</v>
      </c>
      <c r="H1004" s="9">
        <v>419</v>
      </c>
      <c r="I1004" s="9">
        <v>14005</v>
      </c>
      <c r="J1004" s="9">
        <v>596</v>
      </c>
    </row>
    <row r="1005" spans="1:10" x14ac:dyDescent="0.35">
      <c r="A1005" s="9" t="s">
        <v>15</v>
      </c>
      <c r="B1005" s="9" t="s">
        <v>16</v>
      </c>
      <c r="C1005" s="9">
        <v>700200041</v>
      </c>
      <c r="D1005" s="9" t="s">
        <v>262</v>
      </c>
      <c r="E1005" s="9">
        <v>141</v>
      </c>
      <c r="F1005" s="9">
        <v>3715</v>
      </c>
      <c r="G1005" s="9">
        <v>736</v>
      </c>
      <c r="H1005" s="9">
        <v>143</v>
      </c>
      <c r="I1005" s="9">
        <v>4273</v>
      </c>
      <c r="J1005" s="9">
        <v>807</v>
      </c>
    </row>
    <row r="1006" spans="1:10" x14ac:dyDescent="0.35">
      <c r="A1006" s="9" t="s">
        <v>15</v>
      </c>
      <c r="B1006" s="9" t="s">
        <v>266</v>
      </c>
      <c r="C1006" s="9">
        <v>961000003</v>
      </c>
      <c r="D1006" s="9" t="s">
        <v>262</v>
      </c>
      <c r="E1006" s="9">
        <v>1397</v>
      </c>
      <c r="F1006" s="9">
        <v>36796</v>
      </c>
      <c r="G1006" s="9">
        <v>6438</v>
      </c>
      <c r="H1006" s="9">
        <v>1520</v>
      </c>
      <c r="I1006" s="9">
        <v>40541</v>
      </c>
      <c r="J1006" s="9">
        <v>6665</v>
      </c>
    </row>
    <row r="1007" spans="1:10" x14ac:dyDescent="0.35">
      <c r="A1007" s="9" t="s">
        <v>12</v>
      </c>
      <c r="B1007" s="9" t="s">
        <v>123</v>
      </c>
      <c r="C1007" s="9">
        <v>130013001</v>
      </c>
      <c r="D1007" s="9" t="s">
        <v>262</v>
      </c>
      <c r="E1007" s="9">
        <v>38</v>
      </c>
      <c r="F1007" s="9">
        <v>946</v>
      </c>
      <c r="G1007" s="9">
        <v>0</v>
      </c>
      <c r="H1007" s="9">
        <v>42</v>
      </c>
      <c r="I1007" s="9">
        <v>1046</v>
      </c>
      <c r="J1007" s="9">
        <v>31</v>
      </c>
    </row>
    <row r="1008" spans="1:10" x14ac:dyDescent="0.35">
      <c r="A1008" s="9" t="s">
        <v>25</v>
      </c>
      <c r="B1008" s="9" t="s">
        <v>32</v>
      </c>
      <c r="C1008" s="9">
        <v>740200008</v>
      </c>
      <c r="D1008" s="9" t="s">
        <v>262</v>
      </c>
      <c r="E1008" s="9">
        <v>32</v>
      </c>
      <c r="F1008" s="9">
        <v>3345</v>
      </c>
      <c r="G1008" s="9">
        <v>31</v>
      </c>
      <c r="H1008" s="9">
        <v>35</v>
      </c>
      <c r="I1008" s="9">
        <v>4613</v>
      </c>
      <c r="J1008" s="9">
        <v>36</v>
      </c>
    </row>
    <row r="1009" spans="1:10" x14ac:dyDescent="0.35">
      <c r="A1009" s="9" t="s">
        <v>12</v>
      </c>
      <c r="B1009" s="9" t="s">
        <v>89</v>
      </c>
      <c r="C1009" s="9">
        <v>801000013</v>
      </c>
      <c r="D1009" s="9" t="s">
        <v>262</v>
      </c>
      <c r="E1009" s="9">
        <v>300</v>
      </c>
      <c r="F1009" s="9">
        <v>7475</v>
      </c>
      <c r="G1009" s="9">
        <v>402</v>
      </c>
      <c r="H1009" s="9">
        <v>330</v>
      </c>
      <c r="I1009" s="9">
        <v>8214</v>
      </c>
      <c r="J1009" s="9">
        <v>401</v>
      </c>
    </row>
    <row r="1010" spans="1:10" x14ac:dyDescent="0.35">
      <c r="A1010" s="9" t="s">
        <v>12</v>
      </c>
      <c r="B1010" s="9" t="s">
        <v>33</v>
      </c>
      <c r="C1010" s="9">
        <v>10011803</v>
      </c>
      <c r="D1010" s="9" t="s">
        <v>262</v>
      </c>
      <c r="E1010" s="9">
        <v>7085</v>
      </c>
      <c r="F1010" s="9">
        <v>808010</v>
      </c>
      <c r="G1010" s="9">
        <v>25045</v>
      </c>
      <c r="H1010" s="9">
        <v>7794</v>
      </c>
      <c r="I1010" s="9">
        <v>816073</v>
      </c>
      <c r="J1010" s="9">
        <v>26522</v>
      </c>
    </row>
    <row r="1011" spans="1:10" x14ac:dyDescent="0.35">
      <c r="A1011" s="9" t="s">
        <v>5</v>
      </c>
      <c r="B1011" s="9" t="s">
        <v>65</v>
      </c>
      <c r="C1011" s="9">
        <v>760200002</v>
      </c>
      <c r="D1011" s="9" t="s">
        <v>262</v>
      </c>
      <c r="E1011" s="9">
        <v>1322</v>
      </c>
      <c r="F1011" s="9">
        <v>33264</v>
      </c>
      <c r="G1011" s="9">
        <v>1485</v>
      </c>
      <c r="H1011" s="9">
        <v>1454</v>
      </c>
      <c r="I1011" s="9">
        <v>36207</v>
      </c>
      <c r="J1011" s="9">
        <v>1630</v>
      </c>
    </row>
    <row r="1012" spans="1:10" x14ac:dyDescent="0.35">
      <c r="A1012" s="9" t="s">
        <v>9</v>
      </c>
      <c r="B1012" s="9" t="s">
        <v>66</v>
      </c>
      <c r="C1012" s="9">
        <v>641600001</v>
      </c>
      <c r="D1012" s="9" t="s">
        <v>262</v>
      </c>
      <c r="E1012" s="9">
        <v>787</v>
      </c>
      <c r="F1012" s="9">
        <v>19747</v>
      </c>
      <c r="G1012" s="9">
        <v>1541</v>
      </c>
      <c r="H1012" s="9">
        <v>752</v>
      </c>
      <c r="I1012" s="9">
        <v>18718</v>
      </c>
      <c r="J1012" s="9">
        <v>1324</v>
      </c>
    </row>
    <row r="1013" spans="1:10" x14ac:dyDescent="0.35">
      <c r="A1013" s="9" t="s">
        <v>5</v>
      </c>
      <c r="B1013" s="9" t="s">
        <v>67</v>
      </c>
      <c r="C1013" s="9">
        <v>210020301</v>
      </c>
      <c r="D1013" s="9" t="s">
        <v>262</v>
      </c>
      <c r="E1013" s="9">
        <v>5827</v>
      </c>
      <c r="F1013" s="9">
        <v>149121</v>
      </c>
      <c r="G1013" s="9">
        <v>11612</v>
      </c>
      <c r="H1013" s="9">
        <v>6410</v>
      </c>
      <c r="I1013" s="9">
        <v>169623</v>
      </c>
      <c r="J1013" s="9">
        <v>14210</v>
      </c>
    </row>
    <row r="1014" spans="1:10" x14ac:dyDescent="0.35">
      <c r="A1014" s="9" t="s">
        <v>12</v>
      </c>
      <c r="B1014" s="9" t="s">
        <v>43</v>
      </c>
      <c r="C1014" s="9">
        <v>10020301</v>
      </c>
      <c r="D1014" s="9" t="s">
        <v>262</v>
      </c>
      <c r="E1014" s="9">
        <v>31372</v>
      </c>
      <c r="F1014" s="9">
        <v>2078971</v>
      </c>
      <c r="G1014" s="9">
        <v>59359</v>
      </c>
      <c r="H1014" s="9">
        <v>34509</v>
      </c>
      <c r="I1014" s="9">
        <v>2281560</v>
      </c>
      <c r="J1014" s="9">
        <v>58695</v>
      </c>
    </row>
    <row r="1015" spans="1:10" x14ac:dyDescent="0.35">
      <c r="A1015" s="9" t="s">
        <v>12</v>
      </c>
      <c r="B1015" s="9" t="s">
        <v>44</v>
      </c>
      <c r="C1015" s="9">
        <v>10020302</v>
      </c>
      <c r="D1015" s="9" t="s">
        <v>262</v>
      </c>
      <c r="E1015" s="9">
        <v>97</v>
      </c>
      <c r="F1015" s="9">
        <v>28800</v>
      </c>
      <c r="G1015" s="9">
        <v>219</v>
      </c>
      <c r="H1015" s="9">
        <v>107</v>
      </c>
      <c r="I1015" s="9">
        <v>29855</v>
      </c>
      <c r="J1015" s="9">
        <v>223</v>
      </c>
    </row>
    <row r="1016" spans="1:10" x14ac:dyDescent="0.35">
      <c r="A1016" s="9" t="s">
        <v>12</v>
      </c>
      <c r="B1016" s="9" t="s">
        <v>34</v>
      </c>
      <c r="C1016" s="9">
        <v>10000234</v>
      </c>
      <c r="D1016" s="9" t="s">
        <v>262</v>
      </c>
      <c r="E1016" s="9">
        <v>5348</v>
      </c>
      <c r="F1016" s="9">
        <v>228619</v>
      </c>
      <c r="G1016" s="9">
        <v>6165</v>
      </c>
      <c r="H1016" s="9">
        <v>5883</v>
      </c>
      <c r="I1016" s="9">
        <v>259426</v>
      </c>
      <c r="J1016" s="9">
        <v>5691</v>
      </c>
    </row>
    <row r="1017" spans="1:10" x14ac:dyDescent="0.35">
      <c r="A1017" s="9" t="s">
        <v>12</v>
      </c>
      <c r="B1017" s="9" t="s">
        <v>184</v>
      </c>
      <c r="C1017" s="9">
        <v>10021301</v>
      </c>
      <c r="D1017" s="9" t="s">
        <v>262</v>
      </c>
      <c r="E1017" s="9">
        <v>393</v>
      </c>
      <c r="F1017" s="9">
        <v>11994</v>
      </c>
      <c r="G1017" s="9">
        <v>3054</v>
      </c>
      <c r="H1017" s="9">
        <v>417</v>
      </c>
      <c r="I1017" s="9">
        <v>13242</v>
      </c>
      <c r="J1017" s="9">
        <v>2920</v>
      </c>
    </row>
    <row r="1018" spans="1:10" x14ac:dyDescent="0.35">
      <c r="A1018" s="9" t="s">
        <v>12</v>
      </c>
      <c r="B1018" s="9" t="s">
        <v>110</v>
      </c>
      <c r="C1018" s="9">
        <v>801200001</v>
      </c>
      <c r="D1018" s="9" t="s">
        <v>262</v>
      </c>
      <c r="E1018" s="9">
        <v>844</v>
      </c>
      <c r="F1018" s="9">
        <v>21007</v>
      </c>
      <c r="G1018" s="9">
        <v>1720</v>
      </c>
      <c r="H1018" s="9">
        <v>928</v>
      </c>
      <c r="I1018" s="9">
        <v>23098</v>
      </c>
      <c r="J1018" s="9">
        <v>1803</v>
      </c>
    </row>
    <row r="1019" spans="1:10" x14ac:dyDescent="0.35">
      <c r="A1019" s="9" t="s">
        <v>9</v>
      </c>
      <c r="B1019" s="9" t="s">
        <v>68</v>
      </c>
      <c r="C1019" s="9">
        <v>840200047</v>
      </c>
      <c r="D1019" s="9" t="s">
        <v>262</v>
      </c>
      <c r="E1019" s="9">
        <v>289</v>
      </c>
      <c r="F1019" s="9">
        <v>7193</v>
      </c>
      <c r="G1019" s="9">
        <v>761</v>
      </c>
      <c r="H1019" s="9">
        <v>318</v>
      </c>
      <c r="I1019" s="9">
        <v>9043</v>
      </c>
      <c r="J1019" s="9">
        <v>664</v>
      </c>
    </row>
    <row r="1020" spans="1:10" x14ac:dyDescent="0.35">
      <c r="A1020" s="9" t="s">
        <v>12</v>
      </c>
      <c r="B1020" s="9" t="s">
        <v>92</v>
      </c>
      <c r="C1020" s="9">
        <v>801400002</v>
      </c>
      <c r="D1020" s="9" t="s">
        <v>262</v>
      </c>
      <c r="E1020" s="9">
        <v>1469</v>
      </c>
      <c r="F1020" s="9">
        <v>36567</v>
      </c>
      <c r="G1020" s="9">
        <v>3069</v>
      </c>
      <c r="H1020" s="9">
        <v>1616</v>
      </c>
      <c r="I1020" s="9">
        <v>40284</v>
      </c>
      <c r="J1020" s="9">
        <v>3502</v>
      </c>
    </row>
    <row r="1021" spans="1:10" x14ac:dyDescent="0.35">
      <c r="A1021" s="9" t="s">
        <v>12</v>
      </c>
      <c r="B1021" s="9" t="s">
        <v>19</v>
      </c>
      <c r="C1021" s="9">
        <v>801600003</v>
      </c>
      <c r="D1021" s="9" t="s">
        <v>262</v>
      </c>
      <c r="E1021" s="9">
        <v>60</v>
      </c>
      <c r="F1021" s="9">
        <v>1502</v>
      </c>
      <c r="G1021" s="9">
        <v>75</v>
      </c>
      <c r="H1021" s="9">
        <v>66</v>
      </c>
      <c r="I1021" s="9">
        <v>1643</v>
      </c>
      <c r="J1021" s="9">
        <v>137</v>
      </c>
    </row>
    <row r="1022" spans="1:10" x14ac:dyDescent="0.35">
      <c r="A1022" s="9" t="s">
        <v>9</v>
      </c>
      <c r="B1022" s="9" t="s">
        <v>71</v>
      </c>
      <c r="C1022" s="9">
        <v>900200046</v>
      </c>
      <c r="D1022" s="9" t="s">
        <v>262</v>
      </c>
      <c r="E1022" s="9">
        <v>101</v>
      </c>
      <c r="F1022" s="9">
        <v>2554</v>
      </c>
      <c r="G1022" s="9">
        <v>694</v>
      </c>
      <c r="H1022" s="9">
        <v>112</v>
      </c>
      <c r="I1022" s="9">
        <v>2788</v>
      </c>
      <c r="J1022" s="9">
        <v>669</v>
      </c>
    </row>
    <row r="1023" spans="1:10" x14ac:dyDescent="0.35">
      <c r="A1023" s="9" t="s">
        <v>15</v>
      </c>
      <c r="B1023" s="9" t="s">
        <v>194</v>
      </c>
      <c r="C1023" s="9">
        <v>701800002</v>
      </c>
      <c r="D1023" s="9" t="s">
        <v>262</v>
      </c>
      <c r="E1023" s="9">
        <v>625</v>
      </c>
      <c r="F1023" s="9">
        <v>15556</v>
      </c>
      <c r="G1023" s="9">
        <v>1321</v>
      </c>
      <c r="H1023" s="9">
        <v>688</v>
      </c>
      <c r="I1023" s="9">
        <v>17125</v>
      </c>
      <c r="J1023" s="9">
        <v>1555</v>
      </c>
    </row>
    <row r="1024" spans="1:10" x14ac:dyDescent="0.35">
      <c r="A1024" s="9" t="s">
        <v>5</v>
      </c>
      <c r="B1024" s="9" t="s">
        <v>125</v>
      </c>
      <c r="C1024" s="9">
        <v>440800001</v>
      </c>
      <c r="D1024" s="9" t="s">
        <v>262</v>
      </c>
      <c r="E1024" s="9">
        <v>82</v>
      </c>
      <c r="F1024" s="9">
        <v>2041</v>
      </c>
      <c r="G1024" s="9">
        <v>209</v>
      </c>
      <c r="H1024" s="9">
        <v>70</v>
      </c>
      <c r="I1024" s="9">
        <v>1743</v>
      </c>
      <c r="J1024" s="9">
        <v>176</v>
      </c>
    </row>
    <row r="1025" spans="1:10" x14ac:dyDescent="0.35">
      <c r="A1025" s="9" t="s">
        <v>12</v>
      </c>
      <c r="B1025" s="9" t="s">
        <v>13</v>
      </c>
      <c r="C1025" s="9">
        <v>10064120</v>
      </c>
      <c r="D1025" s="9" t="s">
        <v>262</v>
      </c>
      <c r="E1025" s="9">
        <v>15249</v>
      </c>
      <c r="F1025" s="9">
        <v>379659</v>
      </c>
      <c r="G1025" s="9">
        <v>24835</v>
      </c>
      <c r="H1025" s="9">
        <v>16774</v>
      </c>
      <c r="I1025" s="9">
        <v>417727</v>
      </c>
      <c r="J1025" s="9">
        <v>23350</v>
      </c>
    </row>
    <row r="1026" spans="1:10" x14ac:dyDescent="0.35">
      <c r="A1026" s="9" t="s">
        <v>5</v>
      </c>
      <c r="B1026" s="9" t="s">
        <v>126</v>
      </c>
      <c r="C1026" s="9">
        <v>781800005</v>
      </c>
      <c r="D1026" s="9" t="s">
        <v>262</v>
      </c>
      <c r="E1026" s="9">
        <v>160</v>
      </c>
      <c r="F1026" s="9">
        <v>3982</v>
      </c>
      <c r="G1026" s="9">
        <v>710</v>
      </c>
      <c r="H1026" s="9">
        <v>176</v>
      </c>
      <c r="I1026" s="9">
        <v>4383</v>
      </c>
      <c r="J1026" s="9">
        <v>893</v>
      </c>
    </row>
    <row r="1027" spans="1:10" x14ac:dyDescent="0.35">
      <c r="A1027" s="9" t="s">
        <v>25</v>
      </c>
      <c r="B1027" s="9" t="s">
        <v>39</v>
      </c>
      <c r="C1027" s="9">
        <v>90000026</v>
      </c>
      <c r="D1027" s="9" t="s">
        <v>262</v>
      </c>
      <c r="E1027" s="9">
        <v>1812</v>
      </c>
      <c r="F1027" s="9">
        <v>45424</v>
      </c>
      <c r="G1027" s="9">
        <v>3048</v>
      </c>
      <c r="H1027" s="9">
        <v>1993</v>
      </c>
      <c r="I1027" s="9">
        <v>50060</v>
      </c>
      <c r="J1027" s="9">
        <v>2853</v>
      </c>
    </row>
    <row r="1028" spans="1:10" x14ac:dyDescent="0.35">
      <c r="A1028" s="9" t="s">
        <v>9</v>
      </c>
      <c r="B1028" s="9" t="s">
        <v>10</v>
      </c>
      <c r="C1028" s="9">
        <v>270020302</v>
      </c>
      <c r="D1028" s="9" t="s">
        <v>262</v>
      </c>
      <c r="E1028" s="9">
        <v>204</v>
      </c>
      <c r="F1028" s="9">
        <v>6876</v>
      </c>
      <c r="G1028" s="9">
        <v>878</v>
      </c>
      <c r="H1028" s="9">
        <v>224</v>
      </c>
      <c r="I1028" s="9">
        <v>12331</v>
      </c>
      <c r="J1028" s="9">
        <v>1186</v>
      </c>
    </row>
    <row r="1029" spans="1:10" x14ac:dyDescent="0.35">
      <c r="A1029" s="9" t="s">
        <v>12</v>
      </c>
      <c r="B1029" s="9" t="s">
        <v>267</v>
      </c>
      <c r="C1029" s="9">
        <v>10000502</v>
      </c>
      <c r="D1029" s="9" t="s">
        <v>268</v>
      </c>
      <c r="E1029" s="9">
        <v>2611</v>
      </c>
      <c r="F1029" s="9">
        <v>178647</v>
      </c>
      <c r="G1029" s="9">
        <v>3227</v>
      </c>
      <c r="H1029" s="9">
        <v>2411</v>
      </c>
      <c r="I1029" s="9">
        <v>201022</v>
      </c>
      <c r="J1029" s="9">
        <v>3516</v>
      </c>
    </row>
    <row r="1030" spans="1:10" x14ac:dyDescent="0.35">
      <c r="A1030" s="9" t="s">
        <v>25</v>
      </c>
      <c r="B1030" s="9" t="s">
        <v>49</v>
      </c>
      <c r="C1030" s="9">
        <v>320200001</v>
      </c>
      <c r="D1030" s="9" t="s">
        <v>268</v>
      </c>
      <c r="E1030" s="9">
        <v>4345</v>
      </c>
      <c r="F1030" s="9">
        <v>195285</v>
      </c>
      <c r="G1030" s="9">
        <v>4666</v>
      </c>
      <c r="H1030" s="9">
        <v>3731</v>
      </c>
      <c r="I1030" s="9">
        <v>219070</v>
      </c>
      <c r="J1030" s="9">
        <v>3620</v>
      </c>
    </row>
    <row r="1031" spans="1:10" x14ac:dyDescent="0.35">
      <c r="A1031" s="9" t="s">
        <v>12</v>
      </c>
      <c r="B1031" s="9" t="s">
        <v>21</v>
      </c>
      <c r="C1031" s="9">
        <v>804435102</v>
      </c>
      <c r="D1031" s="9" t="s">
        <v>268</v>
      </c>
      <c r="E1031" s="9">
        <v>5374</v>
      </c>
      <c r="F1031" s="9">
        <v>305159</v>
      </c>
      <c r="G1031" s="9">
        <v>8748</v>
      </c>
      <c r="H1031" s="9">
        <v>2951</v>
      </c>
      <c r="I1031" s="9">
        <v>214150</v>
      </c>
      <c r="J1031" s="9">
        <v>4808</v>
      </c>
    </row>
    <row r="1032" spans="1:10" x14ac:dyDescent="0.35">
      <c r="A1032" s="9" t="s">
        <v>15</v>
      </c>
      <c r="B1032" s="9" t="s">
        <v>24</v>
      </c>
      <c r="C1032" s="9">
        <v>500200052</v>
      </c>
      <c r="D1032" s="9" t="s">
        <v>268</v>
      </c>
      <c r="E1032" s="9">
        <v>1923</v>
      </c>
      <c r="F1032" s="9">
        <v>114146</v>
      </c>
      <c r="G1032" s="9">
        <v>3936</v>
      </c>
      <c r="H1032" s="9">
        <v>1720</v>
      </c>
      <c r="I1032" s="9">
        <v>121914</v>
      </c>
      <c r="J1032" s="9">
        <v>3664</v>
      </c>
    </row>
    <row r="1033" spans="1:10" x14ac:dyDescent="0.35">
      <c r="A1033" s="9" t="s">
        <v>25</v>
      </c>
      <c r="B1033" s="9" t="s">
        <v>26</v>
      </c>
      <c r="C1033" s="9">
        <v>400200024</v>
      </c>
      <c r="D1033" s="9" t="s">
        <v>268</v>
      </c>
      <c r="E1033" s="9">
        <v>3343</v>
      </c>
      <c r="F1033" s="9">
        <v>100632</v>
      </c>
      <c r="G1033" s="9">
        <v>6017</v>
      </c>
      <c r="H1033" s="9">
        <v>3343</v>
      </c>
      <c r="I1033" s="9">
        <v>124228</v>
      </c>
      <c r="J1033" s="9">
        <v>5075</v>
      </c>
    </row>
    <row r="1034" spans="1:10" x14ac:dyDescent="0.35">
      <c r="A1034" s="9" t="s">
        <v>25</v>
      </c>
      <c r="B1034" s="9" t="s">
        <v>269</v>
      </c>
      <c r="C1034" s="9">
        <v>406477401</v>
      </c>
      <c r="D1034" s="9" t="s">
        <v>268</v>
      </c>
      <c r="E1034" s="9">
        <v>1973</v>
      </c>
      <c r="F1034" s="9">
        <v>252608</v>
      </c>
      <c r="G1034" s="9">
        <v>1798</v>
      </c>
      <c r="H1034" s="9">
        <v>1881</v>
      </c>
      <c r="I1034" s="9">
        <v>266503</v>
      </c>
      <c r="J1034" s="9">
        <v>2116</v>
      </c>
    </row>
    <row r="1035" spans="1:10" x14ac:dyDescent="0.35">
      <c r="A1035" s="9" t="s">
        <v>12</v>
      </c>
      <c r="B1035" s="9" t="s">
        <v>27</v>
      </c>
      <c r="C1035" s="9">
        <v>10011804</v>
      </c>
      <c r="D1035" s="9" t="s">
        <v>268</v>
      </c>
      <c r="E1035" s="9">
        <v>13234</v>
      </c>
      <c r="F1035" s="9">
        <v>1152507</v>
      </c>
      <c r="G1035" s="9">
        <v>68729</v>
      </c>
      <c r="H1035" s="9">
        <v>12235</v>
      </c>
      <c r="I1035" s="9">
        <v>959526</v>
      </c>
      <c r="J1035" s="9">
        <v>56516</v>
      </c>
    </row>
    <row r="1036" spans="1:10" x14ac:dyDescent="0.35">
      <c r="A1036" s="9" t="s">
        <v>15</v>
      </c>
      <c r="B1036" s="9" t="s">
        <v>52</v>
      </c>
      <c r="C1036" s="9">
        <v>420200052</v>
      </c>
      <c r="D1036" s="9" t="s">
        <v>268</v>
      </c>
      <c r="E1036" s="9">
        <v>3574</v>
      </c>
      <c r="F1036" s="9">
        <v>217403</v>
      </c>
      <c r="G1036" s="9">
        <v>3939</v>
      </c>
      <c r="H1036" s="9">
        <v>3574</v>
      </c>
      <c r="I1036" s="9">
        <v>225413</v>
      </c>
      <c r="J1036" s="9">
        <v>3542</v>
      </c>
    </row>
    <row r="1037" spans="1:10" x14ac:dyDescent="0.35">
      <c r="A1037" s="9" t="s">
        <v>5</v>
      </c>
      <c r="B1037" s="9" t="s">
        <v>6</v>
      </c>
      <c r="C1037" s="9">
        <v>50020401</v>
      </c>
      <c r="D1037" s="9" t="s">
        <v>268</v>
      </c>
      <c r="E1037" s="9">
        <v>13725</v>
      </c>
      <c r="F1037" s="9">
        <v>411421</v>
      </c>
      <c r="G1037" s="9">
        <v>11671</v>
      </c>
      <c r="H1037" s="9">
        <v>12770</v>
      </c>
      <c r="I1037" s="9">
        <v>425069</v>
      </c>
      <c r="J1037" s="9">
        <v>10672</v>
      </c>
    </row>
    <row r="1038" spans="1:10" x14ac:dyDescent="0.35">
      <c r="A1038" s="9" t="s">
        <v>9</v>
      </c>
      <c r="B1038" s="9" t="s">
        <v>264</v>
      </c>
      <c r="C1038" s="9">
        <v>27000002</v>
      </c>
      <c r="D1038" s="9" t="s">
        <v>268</v>
      </c>
      <c r="E1038" s="9">
        <v>298</v>
      </c>
      <c r="F1038" s="9">
        <v>18132</v>
      </c>
      <c r="G1038" s="9">
        <v>230</v>
      </c>
      <c r="H1038" s="9">
        <v>298</v>
      </c>
      <c r="I1038" s="9">
        <v>17085</v>
      </c>
      <c r="J1038" s="9">
        <v>231</v>
      </c>
    </row>
    <row r="1039" spans="1:10" x14ac:dyDescent="0.35">
      <c r="A1039" s="9" t="s">
        <v>25</v>
      </c>
      <c r="B1039" s="9" t="s">
        <v>53</v>
      </c>
      <c r="C1039" s="9">
        <v>460200036</v>
      </c>
      <c r="D1039" s="9" t="s">
        <v>268</v>
      </c>
      <c r="E1039" s="9">
        <v>3432</v>
      </c>
      <c r="F1039" s="9">
        <v>245696</v>
      </c>
      <c r="G1039" s="9">
        <v>3691</v>
      </c>
      <c r="H1039" s="9">
        <v>3243</v>
      </c>
      <c r="I1039" s="9">
        <v>225775</v>
      </c>
      <c r="J1039" s="9">
        <v>3436</v>
      </c>
    </row>
    <row r="1040" spans="1:10" x14ac:dyDescent="0.35">
      <c r="A1040" s="9" t="s">
        <v>12</v>
      </c>
      <c r="B1040" s="9" t="s">
        <v>102</v>
      </c>
      <c r="C1040" s="9">
        <v>10054114</v>
      </c>
      <c r="D1040" s="9" t="s">
        <v>268</v>
      </c>
      <c r="E1040" s="9">
        <v>2152</v>
      </c>
      <c r="F1040" s="9">
        <v>112274</v>
      </c>
      <c r="G1040" s="9">
        <v>1395</v>
      </c>
      <c r="H1040" s="9">
        <v>2152</v>
      </c>
      <c r="I1040" s="9">
        <v>130285</v>
      </c>
      <c r="J1040" s="9">
        <v>1362</v>
      </c>
    </row>
    <row r="1041" spans="1:10" x14ac:dyDescent="0.35">
      <c r="A1041" s="9" t="s">
        <v>12</v>
      </c>
      <c r="B1041" s="9" t="s">
        <v>30</v>
      </c>
      <c r="C1041" s="9">
        <v>10064111</v>
      </c>
      <c r="D1041" s="9" t="s">
        <v>268</v>
      </c>
      <c r="E1041" s="9">
        <v>7941</v>
      </c>
      <c r="F1041" s="9">
        <v>540113</v>
      </c>
      <c r="G1041" s="9">
        <v>5348</v>
      </c>
      <c r="H1041" s="9">
        <v>7414</v>
      </c>
      <c r="I1041" s="9">
        <v>497441</v>
      </c>
      <c r="J1041" s="9">
        <v>4272</v>
      </c>
    </row>
    <row r="1042" spans="1:10" x14ac:dyDescent="0.35">
      <c r="A1042" s="9" t="s">
        <v>15</v>
      </c>
      <c r="B1042" s="9" t="s">
        <v>270</v>
      </c>
      <c r="C1042" s="9">
        <v>500200034</v>
      </c>
      <c r="D1042" s="9" t="s">
        <v>268</v>
      </c>
      <c r="E1042" s="9">
        <v>1570</v>
      </c>
      <c r="F1042" s="9">
        <v>68225</v>
      </c>
      <c r="G1042" s="9">
        <v>1083</v>
      </c>
      <c r="H1042" s="9">
        <v>1570</v>
      </c>
      <c r="I1042" s="9">
        <v>68870</v>
      </c>
      <c r="J1042" s="9">
        <v>936</v>
      </c>
    </row>
    <row r="1043" spans="1:10" x14ac:dyDescent="0.35">
      <c r="A1043" s="9" t="s">
        <v>15</v>
      </c>
      <c r="B1043" s="9" t="s">
        <v>271</v>
      </c>
      <c r="C1043" s="9">
        <v>941600009</v>
      </c>
      <c r="D1043" s="9" t="s">
        <v>268</v>
      </c>
      <c r="E1043" s="9">
        <v>2952</v>
      </c>
      <c r="F1043" s="9">
        <v>164132</v>
      </c>
      <c r="G1043" s="9">
        <v>3193</v>
      </c>
      <c r="H1043" s="9">
        <v>2952</v>
      </c>
      <c r="I1043" s="9">
        <v>163546</v>
      </c>
      <c r="J1043" s="9">
        <v>3272</v>
      </c>
    </row>
    <row r="1044" spans="1:10" x14ac:dyDescent="0.35">
      <c r="A1044" s="9" t="s">
        <v>5</v>
      </c>
      <c r="B1044" s="9" t="s">
        <v>273</v>
      </c>
      <c r="C1044" s="9">
        <v>210077429</v>
      </c>
      <c r="D1044" s="9" t="s">
        <v>268</v>
      </c>
      <c r="E1044" s="9">
        <v>1192</v>
      </c>
      <c r="F1044" s="9">
        <v>72760</v>
      </c>
      <c r="G1044" s="9">
        <v>1112</v>
      </c>
      <c r="H1044" s="9">
        <v>1125</v>
      </c>
      <c r="I1044" s="9">
        <v>72443</v>
      </c>
      <c r="J1044" s="9">
        <v>1176</v>
      </c>
    </row>
    <row r="1045" spans="1:10" x14ac:dyDescent="0.35">
      <c r="A1045" s="9" t="s">
        <v>5</v>
      </c>
      <c r="B1045" s="9" t="s">
        <v>117</v>
      </c>
      <c r="C1045" s="9">
        <v>50000017</v>
      </c>
      <c r="D1045" s="9" t="s">
        <v>268</v>
      </c>
      <c r="E1045" s="9">
        <v>1343</v>
      </c>
      <c r="F1045" s="9">
        <v>51412</v>
      </c>
      <c r="G1045" s="9">
        <v>1375</v>
      </c>
      <c r="H1045" s="9">
        <v>1343</v>
      </c>
      <c r="I1045" s="9">
        <v>49223</v>
      </c>
      <c r="J1045" s="9">
        <v>1351</v>
      </c>
    </row>
    <row r="1046" spans="1:10" x14ac:dyDescent="0.35">
      <c r="A1046" s="9" t="s">
        <v>15</v>
      </c>
      <c r="B1046" s="9" t="s">
        <v>274</v>
      </c>
      <c r="C1046" s="9">
        <v>250000023</v>
      </c>
      <c r="D1046" s="9" t="s">
        <v>268</v>
      </c>
      <c r="E1046" s="9">
        <v>1794</v>
      </c>
      <c r="F1046" s="9">
        <v>59434</v>
      </c>
      <c r="G1046" s="9">
        <v>847</v>
      </c>
      <c r="H1046" s="9">
        <v>1552</v>
      </c>
      <c r="I1046" s="9">
        <v>67442</v>
      </c>
      <c r="J1046" s="9">
        <v>1104</v>
      </c>
    </row>
    <row r="1047" spans="1:10" x14ac:dyDescent="0.35">
      <c r="A1047" s="9" t="s">
        <v>12</v>
      </c>
      <c r="B1047" s="9" t="s">
        <v>275</v>
      </c>
      <c r="C1047" s="9">
        <v>19177463</v>
      </c>
      <c r="D1047" s="9" t="s">
        <v>268</v>
      </c>
      <c r="E1047" s="9">
        <v>700</v>
      </c>
      <c r="F1047" s="9">
        <v>37014</v>
      </c>
      <c r="G1047" s="9">
        <v>578</v>
      </c>
      <c r="H1047" s="9">
        <v>610</v>
      </c>
      <c r="I1047" s="9">
        <v>37990</v>
      </c>
      <c r="J1047" s="9">
        <v>836</v>
      </c>
    </row>
    <row r="1048" spans="1:10" x14ac:dyDescent="0.35">
      <c r="A1048" s="9" t="s">
        <v>12</v>
      </c>
      <c r="B1048" s="9" t="s">
        <v>118</v>
      </c>
      <c r="C1048" s="9">
        <v>10054109</v>
      </c>
      <c r="D1048" s="9" t="s">
        <v>268</v>
      </c>
      <c r="E1048" s="9">
        <v>1478</v>
      </c>
      <c r="F1048" s="9">
        <v>79673</v>
      </c>
      <c r="G1048" s="9">
        <v>730</v>
      </c>
      <c r="H1048" s="9">
        <v>1478</v>
      </c>
      <c r="I1048" s="9">
        <v>79538</v>
      </c>
      <c r="J1048" s="9">
        <v>818</v>
      </c>
    </row>
    <row r="1049" spans="1:10" x14ac:dyDescent="0.35">
      <c r="A1049" s="9" t="s">
        <v>5</v>
      </c>
      <c r="B1049" s="9" t="s">
        <v>276</v>
      </c>
      <c r="C1049" s="9">
        <v>50077478</v>
      </c>
      <c r="D1049" s="9" t="s">
        <v>268</v>
      </c>
      <c r="E1049" s="9">
        <v>2399</v>
      </c>
      <c r="F1049" s="9">
        <v>129463</v>
      </c>
      <c r="G1049" s="9">
        <v>10430</v>
      </c>
      <c r="H1049" s="9">
        <v>2399</v>
      </c>
      <c r="I1049" s="9">
        <v>131239</v>
      </c>
      <c r="J1049" s="9">
        <v>9304</v>
      </c>
    </row>
    <row r="1050" spans="1:10" x14ac:dyDescent="0.35">
      <c r="A1050" s="9" t="s">
        <v>25</v>
      </c>
      <c r="B1050" s="9" t="s">
        <v>31</v>
      </c>
      <c r="C1050" s="9">
        <v>90024101</v>
      </c>
      <c r="D1050" s="9" t="s">
        <v>268</v>
      </c>
      <c r="E1050" s="9">
        <v>9240</v>
      </c>
      <c r="F1050" s="9">
        <v>757265</v>
      </c>
      <c r="G1050" s="9">
        <v>13613</v>
      </c>
      <c r="H1050" s="9">
        <v>8699</v>
      </c>
      <c r="I1050" s="9">
        <v>843968</v>
      </c>
      <c r="J1050" s="9">
        <v>11244</v>
      </c>
    </row>
    <row r="1051" spans="1:10" x14ac:dyDescent="0.35">
      <c r="A1051" s="9" t="s">
        <v>25</v>
      </c>
      <c r="B1051" s="9" t="s">
        <v>57</v>
      </c>
      <c r="C1051" s="9">
        <v>110000048</v>
      </c>
      <c r="D1051" s="9" t="s">
        <v>268</v>
      </c>
      <c r="E1051" s="9">
        <v>5700</v>
      </c>
      <c r="F1051" s="9">
        <v>255484</v>
      </c>
      <c r="G1051" s="9">
        <v>8363</v>
      </c>
      <c r="H1051" s="9">
        <v>5355</v>
      </c>
      <c r="I1051" s="9">
        <v>240590</v>
      </c>
      <c r="J1051" s="9">
        <v>6856</v>
      </c>
    </row>
    <row r="1052" spans="1:10" x14ac:dyDescent="0.35">
      <c r="A1052" s="9" t="s">
        <v>9</v>
      </c>
      <c r="B1052" s="9" t="s">
        <v>277</v>
      </c>
      <c r="C1052" s="9">
        <v>880200058</v>
      </c>
      <c r="D1052" s="9" t="s">
        <v>268</v>
      </c>
      <c r="E1052" s="9">
        <v>3199</v>
      </c>
      <c r="F1052" s="9">
        <v>126536</v>
      </c>
      <c r="G1052" s="9">
        <v>3292</v>
      </c>
      <c r="H1052" s="9">
        <v>3118</v>
      </c>
      <c r="I1052" s="9">
        <v>125476</v>
      </c>
      <c r="J1052" s="9">
        <v>3120</v>
      </c>
    </row>
    <row r="1053" spans="1:10" x14ac:dyDescent="0.35">
      <c r="A1053" s="9" t="s">
        <v>12</v>
      </c>
      <c r="B1053" s="9" t="s">
        <v>84</v>
      </c>
      <c r="C1053" s="9">
        <v>130024102</v>
      </c>
      <c r="D1053" s="9" t="s">
        <v>268</v>
      </c>
      <c r="E1053" s="9">
        <v>2521</v>
      </c>
      <c r="F1053" s="9">
        <v>97199</v>
      </c>
      <c r="G1053" s="9">
        <v>2433</v>
      </c>
      <c r="H1053" s="9">
        <v>2521</v>
      </c>
      <c r="I1053" s="9">
        <v>123482</v>
      </c>
      <c r="J1053" s="9">
        <v>3314</v>
      </c>
    </row>
    <row r="1054" spans="1:10" x14ac:dyDescent="0.35">
      <c r="A1054" s="9" t="s">
        <v>12</v>
      </c>
      <c r="B1054" s="9" t="s">
        <v>278</v>
      </c>
      <c r="C1054" s="9">
        <v>801600029</v>
      </c>
      <c r="D1054" s="9" t="s">
        <v>268</v>
      </c>
      <c r="E1054" s="9">
        <v>1538</v>
      </c>
      <c r="F1054" s="9">
        <v>61381</v>
      </c>
      <c r="G1054" s="9">
        <v>1319</v>
      </c>
      <c r="H1054" s="9">
        <v>1311</v>
      </c>
      <c r="I1054" s="9">
        <v>69782</v>
      </c>
      <c r="J1054" s="9">
        <v>1148</v>
      </c>
    </row>
    <row r="1055" spans="1:10" x14ac:dyDescent="0.35">
      <c r="A1055" s="9" t="s">
        <v>5</v>
      </c>
      <c r="B1055" s="9" t="s">
        <v>59</v>
      </c>
      <c r="C1055" s="9">
        <v>600200001</v>
      </c>
      <c r="D1055" s="9" t="s">
        <v>268</v>
      </c>
      <c r="E1055" s="9">
        <v>1736</v>
      </c>
      <c r="F1055" s="9">
        <v>69255</v>
      </c>
      <c r="G1055" s="9">
        <v>2194</v>
      </c>
      <c r="H1055" s="9">
        <v>1736</v>
      </c>
      <c r="I1055" s="9">
        <v>66940</v>
      </c>
      <c r="J1055" s="9">
        <v>2153</v>
      </c>
    </row>
    <row r="1056" spans="1:10" x14ac:dyDescent="0.35">
      <c r="A1056" s="9" t="s">
        <v>9</v>
      </c>
      <c r="B1056" s="9" t="s">
        <v>85</v>
      </c>
      <c r="C1056" s="9">
        <v>270064101</v>
      </c>
      <c r="D1056" s="9" t="s">
        <v>268</v>
      </c>
      <c r="E1056" s="9">
        <v>950</v>
      </c>
      <c r="F1056" s="9">
        <v>56944</v>
      </c>
      <c r="G1056" s="9">
        <v>535</v>
      </c>
      <c r="H1056" s="9">
        <v>950</v>
      </c>
      <c r="I1056" s="9">
        <v>52755</v>
      </c>
      <c r="J1056" s="9">
        <v>1064</v>
      </c>
    </row>
    <row r="1057" spans="1:10" x14ac:dyDescent="0.35">
      <c r="A1057" s="9" t="s">
        <v>12</v>
      </c>
      <c r="B1057" s="9" t="s">
        <v>279</v>
      </c>
      <c r="C1057" s="9">
        <v>19177439</v>
      </c>
      <c r="D1057" s="9" t="s">
        <v>268</v>
      </c>
      <c r="E1057" s="9">
        <v>1250</v>
      </c>
      <c r="F1057" s="9">
        <v>83468</v>
      </c>
      <c r="G1057" s="9">
        <v>599</v>
      </c>
      <c r="H1057" s="9">
        <v>1250</v>
      </c>
      <c r="I1057" s="9">
        <v>77116</v>
      </c>
      <c r="J1057" s="9">
        <v>571</v>
      </c>
    </row>
    <row r="1058" spans="1:10" x14ac:dyDescent="0.35">
      <c r="A1058" s="9" t="s">
        <v>5</v>
      </c>
      <c r="B1058" s="9" t="s">
        <v>272</v>
      </c>
      <c r="C1058" s="9">
        <v>50077476</v>
      </c>
      <c r="D1058" s="9" t="s">
        <v>268</v>
      </c>
      <c r="E1058" s="9">
        <v>4029</v>
      </c>
      <c r="F1058" s="9">
        <v>350053</v>
      </c>
      <c r="G1058" s="9">
        <v>24117</v>
      </c>
      <c r="H1058" s="9">
        <v>3771</v>
      </c>
      <c r="I1058" s="9">
        <v>333564</v>
      </c>
      <c r="J1058" s="9">
        <v>19884</v>
      </c>
    </row>
    <row r="1059" spans="1:10" x14ac:dyDescent="0.35">
      <c r="A1059" s="9" t="s">
        <v>12</v>
      </c>
      <c r="B1059" s="9" t="s">
        <v>217</v>
      </c>
      <c r="C1059" s="9">
        <v>10064024</v>
      </c>
      <c r="D1059" s="9" t="s">
        <v>268</v>
      </c>
      <c r="E1059" s="9">
        <v>1913</v>
      </c>
      <c r="F1059" s="9">
        <v>103316</v>
      </c>
      <c r="G1059" s="9">
        <v>4448</v>
      </c>
      <c r="H1059" s="9">
        <v>2605</v>
      </c>
      <c r="I1059" s="9">
        <v>183273</v>
      </c>
      <c r="J1059" s="9">
        <v>3522</v>
      </c>
    </row>
    <row r="1060" spans="1:10" x14ac:dyDescent="0.35">
      <c r="A1060" s="9" t="s">
        <v>12</v>
      </c>
      <c r="B1060" s="9" t="s">
        <v>61</v>
      </c>
      <c r="C1060" s="9">
        <v>10040307</v>
      </c>
      <c r="D1060" s="9" t="s">
        <v>268</v>
      </c>
      <c r="E1060" s="9">
        <v>4683</v>
      </c>
      <c r="F1060" s="9">
        <v>260666</v>
      </c>
      <c r="G1060" s="9">
        <v>5625</v>
      </c>
      <c r="H1060" s="9">
        <v>4683</v>
      </c>
      <c r="I1060" s="9">
        <v>270638</v>
      </c>
      <c r="J1060" s="9">
        <v>5346</v>
      </c>
    </row>
    <row r="1061" spans="1:10" x14ac:dyDescent="0.35">
      <c r="A1061" s="9" t="s">
        <v>25</v>
      </c>
      <c r="B1061" s="9" t="s">
        <v>280</v>
      </c>
      <c r="C1061" s="9">
        <v>110000057</v>
      </c>
      <c r="D1061" s="9" t="s">
        <v>268</v>
      </c>
      <c r="E1061" s="9">
        <v>2430</v>
      </c>
      <c r="F1061" s="9">
        <v>141590</v>
      </c>
      <c r="G1061" s="9">
        <v>2965</v>
      </c>
      <c r="H1061" s="9">
        <v>2117</v>
      </c>
      <c r="I1061" s="9">
        <v>125631</v>
      </c>
      <c r="J1061" s="9">
        <v>2056</v>
      </c>
    </row>
    <row r="1062" spans="1:10" x14ac:dyDescent="0.35">
      <c r="A1062" s="9" t="s">
        <v>9</v>
      </c>
      <c r="B1062" s="9" t="s">
        <v>281</v>
      </c>
      <c r="C1062" s="9">
        <v>170000005</v>
      </c>
      <c r="D1062" s="9" t="s">
        <v>268</v>
      </c>
      <c r="E1062" s="9">
        <v>1636</v>
      </c>
      <c r="F1062" s="9">
        <v>68201</v>
      </c>
      <c r="G1062" s="9">
        <v>1023</v>
      </c>
      <c r="H1062" s="9">
        <v>1442</v>
      </c>
      <c r="I1062" s="9">
        <v>69672</v>
      </c>
      <c r="J1062" s="9">
        <v>1112</v>
      </c>
    </row>
    <row r="1063" spans="1:10" x14ac:dyDescent="0.35">
      <c r="A1063" s="9" t="s">
        <v>9</v>
      </c>
      <c r="B1063" s="9" t="s">
        <v>42</v>
      </c>
      <c r="C1063" s="9">
        <v>170020401</v>
      </c>
      <c r="D1063" s="9" t="s">
        <v>268</v>
      </c>
      <c r="E1063" s="9">
        <v>5068</v>
      </c>
      <c r="F1063" s="9">
        <v>255552</v>
      </c>
      <c r="G1063" s="9">
        <v>4843</v>
      </c>
      <c r="H1063" s="9">
        <v>4441</v>
      </c>
      <c r="I1063" s="9">
        <v>229074</v>
      </c>
      <c r="J1063" s="9">
        <v>4412</v>
      </c>
    </row>
    <row r="1064" spans="1:10" x14ac:dyDescent="0.35">
      <c r="A1064" s="9" t="s">
        <v>15</v>
      </c>
      <c r="B1064" s="9" t="s">
        <v>282</v>
      </c>
      <c r="C1064" s="9">
        <v>360200009</v>
      </c>
      <c r="D1064" s="9" t="s">
        <v>268</v>
      </c>
      <c r="E1064" s="9">
        <v>1539</v>
      </c>
      <c r="F1064" s="9">
        <v>38538</v>
      </c>
      <c r="G1064" s="9">
        <v>1437</v>
      </c>
      <c r="H1064" s="9">
        <v>1434</v>
      </c>
      <c r="I1064" s="9">
        <v>54145</v>
      </c>
      <c r="J1064" s="9">
        <v>1704</v>
      </c>
    </row>
    <row r="1065" spans="1:10" x14ac:dyDescent="0.35">
      <c r="A1065" s="9" t="s">
        <v>15</v>
      </c>
      <c r="B1065" s="9" t="s">
        <v>62</v>
      </c>
      <c r="C1065" s="9">
        <v>660200027</v>
      </c>
      <c r="D1065" s="9" t="s">
        <v>268</v>
      </c>
      <c r="E1065" s="9">
        <v>3386</v>
      </c>
      <c r="F1065" s="9">
        <v>185479</v>
      </c>
      <c r="G1065" s="9">
        <v>3987</v>
      </c>
      <c r="H1065" s="9">
        <v>2468</v>
      </c>
      <c r="I1065" s="9">
        <v>140649</v>
      </c>
      <c r="J1065" s="9">
        <v>2464</v>
      </c>
    </row>
    <row r="1066" spans="1:10" x14ac:dyDescent="0.35">
      <c r="A1066" s="9" t="s">
        <v>5</v>
      </c>
      <c r="B1066" s="9" t="s">
        <v>120</v>
      </c>
      <c r="C1066" s="9">
        <v>761200001</v>
      </c>
      <c r="D1066" s="9" t="s">
        <v>268</v>
      </c>
      <c r="E1066" s="9">
        <v>1000</v>
      </c>
      <c r="F1066" s="9">
        <v>34382</v>
      </c>
      <c r="G1066" s="9">
        <v>1582</v>
      </c>
      <c r="H1066" s="9">
        <v>1000</v>
      </c>
      <c r="I1066" s="9">
        <v>38912</v>
      </c>
      <c r="J1066" s="9">
        <v>1537</v>
      </c>
    </row>
    <row r="1067" spans="1:10" x14ac:dyDescent="0.35">
      <c r="A1067" s="9" t="s">
        <v>25</v>
      </c>
      <c r="B1067" s="9" t="s">
        <v>283</v>
      </c>
      <c r="C1067" s="9">
        <v>110000011</v>
      </c>
      <c r="D1067" s="9" t="s">
        <v>268</v>
      </c>
      <c r="E1067" s="9">
        <v>2638</v>
      </c>
      <c r="F1067" s="9">
        <v>218831</v>
      </c>
      <c r="G1067" s="9">
        <v>2966</v>
      </c>
      <c r="H1067" s="9">
        <v>2638</v>
      </c>
      <c r="I1067" s="9">
        <v>219126</v>
      </c>
      <c r="J1067" s="9">
        <v>2515</v>
      </c>
    </row>
    <row r="1068" spans="1:10" x14ac:dyDescent="0.35">
      <c r="A1068" s="9" t="s">
        <v>5</v>
      </c>
      <c r="B1068" s="9" t="s">
        <v>64</v>
      </c>
      <c r="C1068" s="9">
        <v>680200030</v>
      </c>
      <c r="D1068" s="9" t="s">
        <v>268</v>
      </c>
      <c r="E1068" s="9">
        <v>200</v>
      </c>
      <c r="F1068" s="9">
        <v>18601</v>
      </c>
      <c r="G1068" s="9">
        <v>1223</v>
      </c>
      <c r="H1068" s="9">
        <v>186</v>
      </c>
      <c r="I1068" s="9">
        <v>18517</v>
      </c>
      <c r="J1068" s="9">
        <v>724</v>
      </c>
    </row>
    <row r="1069" spans="1:10" x14ac:dyDescent="0.35">
      <c r="A1069" s="9" t="s">
        <v>25</v>
      </c>
      <c r="B1069" s="9" t="s">
        <v>284</v>
      </c>
      <c r="C1069" s="9">
        <v>90077415</v>
      </c>
      <c r="D1069" s="9" t="s">
        <v>268</v>
      </c>
      <c r="E1069" s="9">
        <v>840</v>
      </c>
      <c r="F1069" s="9">
        <v>68876</v>
      </c>
      <c r="G1069" s="9">
        <v>1651</v>
      </c>
      <c r="H1069" s="9">
        <v>783</v>
      </c>
      <c r="I1069" s="9">
        <v>74158</v>
      </c>
      <c r="J1069" s="9">
        <v>1832</v>
      </c>
    </row>
    <row r="1070" spans="1:10" x14ac:dyDescent="0.35">
      <c r="A1070" s="9" t="s">
        <v>15</v>
      </c>
      <c r="B1070" s="9" t="s">
        <v>16</v>
      </c>
      <c r="C1070" s="9">
        <v>700200041</v>
      </c>
      <c r="D1070" s="9" t="s">
        <v>268</v>
      </c>
      <c r="E1070" s="9">
        <v>3615</v>
      </c>
      <c r="F1070" s="9">
        <v>236699</v>
      </c>
      <c r="G1070" s="9">
        <v>3728</v>
      </c>
      <c r="H1070" s="9">
        <v>3615</v>
      </c>
      <c r="I1070" s="9">
        <v>268185</v>
      </c>
      <c r="J1070" s="9">
        <v>3617</v>
      </c>
    </row>
    <row r="1071" spans="1:10" x14ac:dyDescent="0.35">
      <c r="A1071" s="9" t="s">
        <v>12</v>
      </c>
      <c r="B1071" s="9" t="s">
        <v>285</v>
      </c>
      <c r="C1071" s="9">
        <v>1000014</v>
      </c>
      <c r="D1071" s="9" t="s">
        <v>268</v>
      </c>
      <c r="E1071" s="9">
        <v>2114</v>
      </c>
      <c r="F1071" s="9">
        <v>101564</v>
      </c>
      <c r="G1071" s="9">
        <v>4774</v>
      </c>
      <c r="H1071" s="9">
        <v>2114</v>
      </c>
      <c r="I1071" s="9">
        <v>106153</v>
      </c>
      <c r="J1071" s="9">
        <v>4516</v>
      </c>
    </row>
    <row r="1072" spans="1:10" x14ac:dyDescent="0.35">
      <c r="A1072" s="9" t="s">
        <v>12</v>
      </c>
      <c r="B1072" s="9" t="s">
        <v>88</v>
      </c>
      <c r="C1072" s="9">
        <v>10000995</v>
      </c>
      <c r="D1072" s="9" t="s">
        <v>268</v>
      </c>
      <c r="E1072" s="9">
        <v>1219</v>
      </c>
      <c r="F1072" s="9">
        <v>61507</v>
      </c>
      <c r="G1072" s="9">
        <v>883</v>
      </c>
      <c r="H1072" s="9">
        <v>1219</v>
      </c>
      <c r="I1072" s="9">
        <v>77063</v>
      </c>
      <c r="J1072" s="9">
        <v>1719</v>
      </c>
    </row>
    <row r="1073" spans="1:10" x14ac:dyDescent="0.35">
      <c r="A1073" s="9" t="s">
        <v>25</v>
      </c>
      <c r="B1073" s="9" t="s">
        <v>121</v>
      </c>
      <c r="C1073" s="9">
        <v>90024001</v>
      </c>
      <c r="D1073" s="9" t="s">
        <v>268</v>
      </c>
      <c r="E1073" s="9">
        <v>1552</v>
      </c>
      <c r="F1073" s="9">
        <v>75068</v>
      </c>
      <c r="G1073" s="9">
        <v>8021</v>
      </c>
      <c r="H1073" s="9">
        <v>1738</v>
      </c>
      <c r="I1073" s="9">
        <v>86216</v>
      </c>
      <c r="J1073" s="9">
        <v>7879</v>
      </c>
    </row>
    <row r="1074" spans="1:10" x14ac:dyDescent="0.35">
      <c r="A1074" s="9" t="s">
        <v>5</v>
      </c>
      <c r="B1074" s="9" t="s">
        <v>286</v>
      </c>
      <c r="C1074" s="9">
        <v>601000008</v>
      </c>
      <c r="D1074" s="9" t="s">
        <v>268</v>
      </c>
      <c r="E1074" s="9">
        <v>2140</v>
      </c>
      <c r="F1074" s="9">
        <v>56288</v>
      </c>
      <c r="G1074" s="9">
        <v>2160</v>
      </c>
      <c r="H1074" s="9">
        <v>2111</v>
      </c>
      <c r="I1074" s="9">
        <v>54770</v>
      </c>
      <c r="J1074" s="9">
        <v>2278</v>
      </c>
    </row>
    <row r="1075" spans="1:10" x14ac:dyDescent="0.35">
      <c r="A1075" s="9" t="s">
        <v>5</v>
      </c>
      <c r="B1075" s="9" t="s">
        <v>287</v>
      </c>
      <c r="C1075" s="9">
        <v>210077431</v>
      </c>
      <c r="D1075" s="9" t="s">
        <v>268</v>
      </c>
      <c r="E1075" s="9">
        <v>1123</v>
      </c>
      <c r="F1075" s="9">
        <v>36547</v>
      </c>
      <c r="G1075" s="9">
        <v>515</v>
      </c>
      <c r="H1075" s="9">
        <v>1123</v>
      </c>
      <c r="I1075" s="9">
        <v>36582</v>
      </c>
      <c r="J1075" s="9">
        <v>639</v>
      </c>
    </row>
    <row r="1076" spans="1:10" x14ac:dyDescent="0.35">
      <c r="A1076" s="9" t="s">
        <v>12</v>
      </c>
      <c r="B1076" s="9" t="s">
        <v>122</v>
      </c>
      <c r="C1076" s="9">
        <v>10064103</v>
      </c>
      <c r="D1076" s="9" t="s">
        <v>268</v>
      </c>
      <c r="E1076" s="9">
        <v>2233</v>
      </c>
      <c r="F1076" s="9">
        <v>120162</v>
      </c>
      <c r="G1076" s="9">
        <v>1545</v>
      </c>
      <c r="H1076" s="9">
        <v>2233</v>
      </c>
      <c r="I1076" s="9">
        <v>126935</v>
      </c>
      <c r="J1076" s="9">
        <v>1269</v>
      </c>
    </row>
    <row r="1077" spans="1:10" x14ac:dyDescent="0.35">
      <c r="A1077" s="9" t="s">
        <v>12</v>
      </c>
      <c r="B1077" s="9" t="s">
        <v>123</v>
      </c>
      <c r="C1077" s="9">
        <v>130013001</v>
      </c>
      <c r="D1077" s="9" t="s">
        <v>268</v>
      </c>
      <c r="E1077" s="9">
        <v>260</v>
      </c>
      <c r="F1077" s="9">
        <v>12440</v>
      </c>
      <c r="G1077" s="9">
        <v>578</v>
      </c>
      <c r="H1077" s="9">
        <v>196</v>
      </c>
      <c r="I1077" s="9">
        <v>8949</v>
      </c>
      <c r="J1077" s="9">
        <v>480</v>
      </c>
    </row>
    <row r="1078" spans="1:10" x14ac:dyDescent="0.35">
      <c r="A1078" s="9" t="s">
        <v>12</v>
      </c>
      <c r="B1078" s="9" t="s">
        <v>288</v>
      </c>
      <c r="C1078" s="9">
        <v>130077420</v>
      </c>
      <c r="D1078" s="9" t="s">
        <v>268</v>
      </c>
      <c r="E1078" s="9">
        <v>2351</v>
      </c>
      <c r="F1078" s="9">
        <v>96995</v>
      </c>
      <c r="G1078" s="9">
        <v>988</v>
      </c>
      <c r="H1078" s="9">
        <v>2105</v>
      </c>
      <c r="I1078" s="9">
        <v>101958</v>
      </c>
      <c r="J1078" s="9">
        <v>1056</v>
      </c>
    </row>
    <row r="1079" spans="1:10" x14ac:dyDescent="0.35">
      <c r="A1079" s="9" t="s">
        <v>25</v>
      </c>
      <c r="B1079" s="9" t="s">
        <v>32</v>
      </c>
      <c r="C1079" s="9">
        <v>740200008</v>
      </c>
      <c r="D1079" s="9" t="s">
        <v>268</v>
      </c>
      <c r="E1079" s="9">
        <v>4528</v>
      </c>
      <c r="F1079" s="9">
        <v>205043</v>
      </c>
      <c r="G1079" s="9">
        <v>4576</v>
      </c>
      <c r="H1079" s="9">
        <v>4468</v>
      </c>
      <c r="I1079" s="9">
        <v>266520</v>
      </c>
      <c r="J1079" s="9">
        <v>4780</v>
      </c>
    </row>
    <row r="1080" spans="1:10" x14ac:dyDescent="0.35">
      <c r="A1080" s="9" t="s">
        <v>12</v>
      </c>
      <c r="B1080" s="9" t="s">
        <v>89</v>
      </c>
      <c r="C1080" s="9">
        <v>801000013</v>
      </c>
      <c r="D1080" s="9" t="s">
        <v>268</v>
      </c>
      <c r="E1080" s="9">
        <v>1717</v>
      </c>
      <c r="F1080" s="9">
        <v>85814</v>
      </c>
      <c r="G1080" s="9">
        <v>1659</v>
      </c>
      <c r="H1080" s="9">
        <v>1717</v>
      </c>
      <c r="I1080" s="9">
        <v>95010</v>
      </c>
      <c r="J1080" s="9">
        <v>1700</v>
      </c>
    </row>
    <row r="1081" spans="1:10" x14ac:dyDescent="0.35">
      <c r="A1081" s="9" t="s">
        <v>12</v>
      </c>
      <c r="B1081" s="9" t="s">
        <v>289</v>
      </c>
      <c r="C1081" s="9">
        <v>800800007</v>
      </c>
      <c r="D1081" s="9" t="s">
        <v>268</v>
      </c>
      <c r="E1081" s="9">
        <v>1928</v>
      </c>
      <c r="F1081" s="9">
        <v>160895</v>
      </c>
      <c r="G1081" s="9">
        <v>1380</v>
      </c>
      <c r="H1081" s="9">
        <v>1928</v>
      </c>
      <c r="I1081" s="9">
        <v>151636</v>
      </c>
      <c r="J1081" s="9">
        <v>996</v>
      </c>
    </row>
    <row r="1082" spans="1:10" x14ac:dyDescent="0.35">
      <c r="A1082" s="9" t="s">
        <v>12</v>
      </c>
      <c r="B1082" s="9" t="s">
        <v>33</v>
      </c>
      <c r="C1082" s="9">
        <v>10011803</v>
      </c>
      <c r="D1082" s="9" t="s">
        <v>268</v>
      </c>
      <c r="E1082" s="9">
        <v>12548</v>
      </c>
      <c r="F1082" s="9">
        <v>1036537</v>
      </c>
      <c r="G1082" s="9">
        <v>15639</v>
      </c>
      <c r="H1082" s="9">
        <v>10546</v>
      </c>
      <c r="I1082" s="9">
        <v>872609</v>
      </c>
      <c r="J1082" s="9">
        <v>13836</v>
      </c>
    </row>
    <row r="1083" spans="1:10" x14ac:dyDescent="0.35">
      <c r="A1083" s="9" t="s">
        <v>5</v>
      </c>
      <c r="B1083" s="9" t="s">
        <v>65</v>
      </c>
      <c r="C1083" s="9">
        <v>760200002</v>
      </c>
      <c r="D1083" s="9" t="s">
        <v>268</v>
      </c>
      <c r="E1083" s="9">
        <v>2000</v>
      </c>
      <c r="F1083" s="9">
        <v>82635</v>
      </c>
      <c r="G1083" s="9">
        <v>2488</v>
      </c>
      <c r="H1083" s="9">
        <v>1986</v>
      </c>
      <c r="I1083" s="9">
        <v>103661</v>
      </c>
      <c r="J1083" s="9">
        <v>2720</v>
      </c>
    </row>
    <row r="1084" spans="1:10" x14ac:dyDescent="0.35">
      <c r="A1084" s="9" t="s">
        <v>12</v>
      </c>
      <c r="B1084" s="9" t="s">
        <v>290</v>
      </c>
      <c r="C1084" s="9">
        <v>19177466</v>
      </c>
      <c r="D1084" s="9" t="s">
        <v>268</v>
      </c>
      <c r="E1084" s="9">
        <v>450</v>
      </c>
      <c r="F1084" s="9">
        <v>18824</v>
      </c>
      <c r="G1084" s="9">
        <v>219</v>
      </c>
      <c r="H1084" s="9">
        <v>450</v>
      </c>
      <c r="I1084" s="9">
        <v>27310</v>
      </c>
      <c r="J1084" s="9">
        <v>315</v>
      </c>
    </row>
    <row r="1085" spans="1:10" x14ac:dyDescent="0.35">
      <c r="A1085" s="9" t="s">
        <v>12</v>
      </c>
      <c r="B1085" s="9" t="s">
        <v>291</v>
      </c>
      <c r="C1085" s="9">
        <v>1000017</v>
      </c>
      <c r="D1085" s="9" t="s">
        <v>268</v>
      </c>
      <c r="E1085" s="9">
        <v>1999</v>
      </c>
      <c r="F1085" s="9">
        <v>132911</v>
      </c>
      <c r="G1085" s="9">
        <v>8952</v>
      </c>
      <c r="H1085" s="9">
        <v>1955</v>
      </c>
      <c r="I1085" s="9">
        <v>135546</v>
      </c>
      <c r="J1085" s="9">
        <v>7848</v>
      </c>
    </row>
    <row r="1086" spans="1:10" x14ac:dyDescent="0.35">
      <c r="A1086" s="9" t="s">
        <v>5</v>
      </c>
      <c r="B1086" s="9" t="s">
        <v>67</v>
      </c>
      <c r="C1086" s="9">
        <v>210020301</v>
      </c>
      <c r="D1086" s="9" t="s">
        <v>268</v>
      </c>
      <c r="E1086" s="9">
        <v>2288</v>
      </c>
      <c r="F1086" s="9">
        <v>166763</v>
      </c>
      <c r="G1086" s="9">
        <v>3243</v>
      </c>
      <c r="H1086" s="9">
        <v>1920</v>
      </c>
      <c r="I1086" s="9">
        <v>134478</v>
      </c>
      <c r="J1086" s="9">
        <v>2544</v>
      </c>
    </row>
    <row r="1087" spans="1:10" x14ac:dyDescent="0.35">
      <c r="A1087" s="9" t="s">
        <v>12</v>
      </c>
      <c r="B1087" s="9" t="s">
        <v>43</v>
      </c>
      <c r="C1087" s="9">
        <v>10020301</v>
      </c>
      <c r="D1087" s="9" t="s">
        <v>268</v>
      </c>
      <c r="E1087" s="9">
        <v>4774</v>
      </c>
      <c r="F1087" s="9">
        <v>270762</v>
      </c>
      <c r="G1087" s="9">
        <v>9594</v>
      </c>
      <c r="H1087" s="9">
        <v>4774</v>
      </c>
      <c r="I1087" s="9">
        <v>293636</v>
      </c>
      <c r="J1087" s="9">
        <v>8394</v>
      </c>
    </row>
    <row r="1088" spans="1:10" x14ac:dyDescent="0.35">
      <c r="A1088" s="9" t="s">
        <v>12</v>
      </c>
      <c r="B1088" s="9" t="s">
        <v>34</v>
      </c>
      <c r="C1088" s="9">
        <v>10000234</v>
      </c>
      <c r="D1088" s="9" t="s">
        <v>268</v>
      </c>
      <c r="E1088" s="9">
        <v>11220</v>
      </c>
      <c r="F1088" s="9">
        <v>957627</v>
      </c>
      <c r="G1088" s="9">
        <v>13178</v>
      </c>
      <c r="H1088" s="9">
        <v>9356</v>
      </c>
      <c r="I1088" s="9">
        <v>757775</v>
      </c>
      <c r="J1088" s="9">
        <v>10882</v>
      </c>
    </row>
    <row r="1089" spans="1:10" x14ac:dyDescent="0.35">
      <c r="A1089" s="9" t="s">
        <v>12</v>
      </c>
      <c r="B1089" s="9" t="s">
        <v>184</v>
      </c>
      <c r="C1089" s="9">
        <v>10021301</v>
      </c>
      <c r="D1089" s="9" t="s">
        <v>268</v>
      </c>
      <c r="E1089" s="9">
        <v>1300</v>
      </c>
      <c r="F1089" s="9">
        <v>69043</v>
      </c>
      <c r="G1089" s="9">
        <v>2962</v>
      </c>
      <c r="H1089" s="9">
        <v>1259</v>
      </c>
      <c r="I1089" s="9">
        <v>68696</v>
      </c>
      <c r="J1089" s="9">
        <v>2476</v>
      </c>
    </row>
    <row r="1090" spans="1:10" x14ac:dyDescent="0.35">
      <c r="A1090" s="9" t="s">
        <v>12</v>
      </c>
      <c r="B1090" s="9" t="s">
        <v>35</v>
      </c>
      <c r="C1090" s="9">
        <v>10001535</v>
      </c>
      <c r="D1090" s="9" t="s">
        <v>268</v>
      </c>
      <c r="E1090" s="9">
        <v>15839</v>
      </c>
      <c r="F1090" s="9">
        <v>969617</v>
      </c>
      <c r="G1090" s="9">
        <v>27182</v>
      </c>
      <c r="H1090" s="9">
        <v>15839</v>
      </c>
      <c r="I1090" s="9">
        <v>1026495</v>
      </c>
      <c r="J1090" s="9">
        <v>23278</v>
      </c>
    </row>
    <row r="1091" spans="1:10" x14ac:dyDescent="0.35">
      <c r="A1091" s="9" t="s">
        <v>5</v>
      </c>
      <c r="B1091" s="9" t="s">
        <v>292</v>
      </c>
      <c r="C1091" s="9">
        <v>680200034</v>
      </c>
      <c r="D1091" s="9" t="s">
        <v>268</v>
      </c>
      <c r="E1091" s="9">
        <v>2855</v>
      </c>
      <c r="F1091" s="9">
        <v>141936</v>
      </c>
      <c r="G1091" s="9">
        <v>5095</v>
      </c>
      <c r="H1091" s="9">
        <v>2747</v>
      </c>
      <c r="I1091" s="9">
        <v>144713</v>
      </c>
      <c r="J1091" s="9">
        <v>4228</v>
      </c>
    </row>
    <row r="1092" spans="1:10" x14ac:dyDescent="0.35">
      <c r="A1092" s="9" t="s">
        <v>25</v>
      </c>
      <c r="B1092" s="9" t="s">
        <v>293</v>
      </c>
      <c r="C1092" s="9">
        <v>741400012</v>
      </c>
      <c r="D1092" s="9" t="s">
        <v>268</v>
      </c>
      <c r="E1092" s="9">
        <v>1497</v>
      </c>
      <c r="F1092" s="9">
        <v>96256</v>
      </c>
      <c r="G1092" s="9">
        <v>1175</v>
      </c>
      <c r="H1092" s="9">
        <v>1320</v>
      </c>
      <c r="I1092" s="9">
        <v>87553</v>
      </c>
      <c r="J1092" s="9">
        <v>1240</v>
      </c>
    </row>
    <row r="1093" spans="1:10" x14ac:dyDescent="0.35">
      <c r="A1093" s="9" t="s">
        <v>25</v>
      </c>
      <c r="B1093" s="9" t="s">
        <v>294</v>
      </c>
      <c r="C1093" s="9">
        <v>90077431</v>
      </c>
      <c r="D1093" s="9" t="s">
        <v>268</v>
      </c>
      <c r="E1093" s="9">
        <v>1876</v>
      </c>
      <c r="F1093" s="9">
        <v>152969</v>
      </c>
      <c r="G1093" s="9">
        <v>2498</v>
      </c>
      <c r="H1093" s="9">
        <v>1876</v>
      </c>
      <c r="I1093" s="9">
        <v>152967</v>
      </c>
      <c r="J1093" s="9">
        <v>2425</v>
      </c>
    </row>
    <row r="1094" spans="1:10" x14ac:dyDescent="0.35">
      <c r="A1094" s="9" t="s">
        <v>12</v>
      </c>
      <c r="B1094" s="9" t="s">
        <v>110</v>
      </c>
      <c r="C1094" s="9">
        <v>801200001</v>
      </c>
      <c r="D1094" s="9" t="s">
        <v>268</v>
      </c>
      <c r="E1094" s="9">
        <v>3555</v>
      </c>
      <c r="F1094" s="9">
        <v>268159</v>
      </c>
      <c r="G1094" s="9">
        <v>4359</v>
      </c>
      <c r="H1094" s="9">
        <v>3555</v>
      </c>
      <c r="I1094" s="9">
        <v>285087</v>
      </c>
      <c r="J1094" s="9">
        <v>4270</v>
      </c>
    </row>
    <row r="1095" spans="1:10" x14ac:dyDescent="0.35">
      <c r="A1095" s="9" t="s">
        <v>9</v>
      </c>
      <c r="B1095" s="9" t="s">
        <v>68</v>
      </c>
      <c r="C1095" s="9">
        <v>840200047</v>
      </c>
      <c r="D1095" s="9" t="s">
        <v>268</v>
      </c>
      <c r="E1095" s="9">
        <v>3668</v>
      </c>
      <c r="F1095" s="9">
        <v>152073</v>
      </c>
      <c r="G1095" s="9">
        <v>3535</v>
      </c>
      <c r="H1095" s="9">
        <v>3465</v>
      </c>
      <c r="I1095" s="9">
        <v>140182</v>
      </c>
      <c r="J1095" s="9">
        <v>3208</v>
      </c>
    </row>
    <row r="1096" spans="1:10" x14ac:dyDescent="0.35">
      <c r="A1096" s="9" t="s">
        <v>12</v>
      </c>
      <c r="B1096" s="9" t="s">
        <v>91</v>
      </c>
      <c r="C1096" s="9">
        <v>130064003</v>
      </c>
      <c r="D1096" s="9" t="s">
        <v>268</v>
      </c>
      <c r="E1096" s="9">
        <v>217</v>
      </c>
      <c r="F1096" s="9">
        <v>8737</v>
      </c>
      <c r="G1096" s="9">
        <v>198</v>
      </c>
      <c r="H1096" s="9">
        <v>217</v>
      </c>
      <c r="I1096" s="9">
        <v>10846</v>
      </c>
      <c r="J1096" s="9">
        <v>195</v>
      </c>
    </row>
    <row r="1097" spans="1:10" x14ac:dyDescent="0.35">
      <c r="A1097" s="9" t="s">
        <v>15</v>
      </c>
      <c r="B1097" s="9" t="s">
        <v>295</v>
      </c>
      <c r="C1097" s="9">
        <v>250000021</v>
      </c>
      <c r="D1097" s="9" t="s">
        <v>268</v>
      </c>
      <c r="E1097" s="9">
        <v>1912</v>
      </c>
      <c r="F1097" s="9">
        <v>89812</v>
      </c>
      <c r="G1097" s="9">
        <v>1291</v>
      </c>
      <c r="H1097" s="9">
        <v>1819</v>
      </c>
      <c r="I1097" s="9">
        <v>116358</v>
      </c>
      <c r="J1097" s="9">
        <v>1500</v>
      </c>
    </row>
    <row r="1098" spans="1:10" x14ac:dyDescent="0.35">
      <c r="A1098" s="9" t="s">
        <v>15</v>
      </c>
      <c r="B1098" s="9" t="s">
        <v>111</v>
      </c>
      <c r="C1098" s="9">
        <v>941600020</v>
      </c>
      <c r="D1098" s="9" t="s">
        <v>268</v>
      </c>
      <c r="E1098" s="9">
        <v>1138</v>
      </c>
      <c r="F1098" s="9">
        <v>39910</v>
      </c>
      <c r="G1098" s="9">
        <v>1521</v>
      </c>
      <c r="H1098" s="9">
        <v>1138</v>
      </c>
      <c r="I1098" s="9">
        <v>44400</v>
      </c>
      <c r="J1098" s="9">
        <v>1509</v>
      </c>
    </row>
    <row r="1099" spans="1:10" x14ac:dyDescent="0.35">
      <c r="A1099" s="9" t="s">
        <v>12</v>
      </c>
      <c r="B1099" s="9" t="s">
        <v>92</v>
      </c>
      <c r="C1099" s="9">
        <v>801400002</v>
      </c>
      <c r="D1099" s="9" t="s">
        <v>268</v>
      </c>
      <c r="E1099" s="9">
        <v>1417</v>
      </c>
      <c r="F1099" s="9">
        <v>69249</v>
      </c>
      <c r="G1099" s="9">
        <v>1494</v>
      </c>
      <c r="H1099" s="9">
        <v>1207</v>
      </c>
      <c r="I1099" s="9">
        <v>68398</v>
      </c>
      <c r="J1099" s="9">
        <v>1044</v>
      </c>
    </row>
    <row r="1100" spans="1:10" x14ac:dyDescent="0.35">
      <c r="A1100" s="9" t="s">
        <v>12</v>
      </c>
      <c r="B1100" s="9" t="s">
        <v>19</v>
      </c>
      <c r="C1100" s="9">
        <v>801600003</v>
      </c>
      <c r="D1100" s="9" t="s">
        <v>268</v>
      </c>
      <c r="E1100" s="9">
        <v>1800</v>
      </c>
      <c r="F1100" s="9">
        <v>90441</v>
      </c>
      <c r="G1100" s="9">
        <v>513</v>
      </c>
      <c r="H1100" s="9">
        <v>742</v>
      </c>
      <c r="I1100" s="9">
        <v>55980</v>
      </c>
      <c r="J1100" s="9">
        <v>340</v>
      </c>
    </row>
    <row r="1101" spans="1:10" x14ac:dyDescent="0.35">
      <c r="A1101" s="9" t="s">
        <v>9</v>
      </c>
      <c r="B1101" s="9" t="s">
        <v>296</v>
      </c>
      <c r="C1101" s="9">
        <v>170000007</v>
      </c>
      <c r="D1101" s="9" t="s">
        <v>268</v>
      </c>
      <c r="E1101" s="9">
        <v>1143</v>
      </c>
      <c r="F1101" s="9">
        <v>40745</v>
      </c>
      <c r="G1101" s="9">
        <v>799</v>
      </c>
      <c r="H1101" s="9">
        <v>1112.7272727272727</v>
      </c>
      <c r="I1101" s="9">
        <v>39241</v>
      </c>
      <c r="J1101" s="9">
        <v>868</v>
      </c>
    </row>
    <row r="1102" spans="1:10" x14ac:dyDescent="0.35">
      <c r="A1102" s="9" t="s">
        <v>5</v>
      </c>
      <c r="B1102" s="9" t="s">
        <v>297</v>
      </c>
      <c r="C1102" s="9">
        <v>210077428</v>
      </c>
      <c r="D1102" s="9" t="s">
        <v>268</v>
      </c>
      <c r="E1102" s="9">
        <v>2024</v>
      </c>
      <c r="F1102" s="9">
        <v>160718</v>
      </c>
      <c r="G1102" s="9">
        <v>1955</v>
      </c>
      <c r="H1102" s="9">
        <v>2024</v>
      </c>
      <c r="I1102" s="9">
        <v>171509</v>
      </c>
      <c r="J1102" s="9">
        <v>1989</v>
      </c>
    </row>
    <row r="1103" spans="1:10" x14ac:dyDescent="0.35">
      <c r="A1103" s="9" t="s">
        <v>15</v>
      </c>
      <c r="B1103" s="9" t="s">
        <v>298</v>
      </c>
      <c r="C1103" s="9">
        <v>500200035</v>
      </c>
      <c r="D1103" s="9" t="s">
        <v>268</v>
      </c>
      <c r="E1103" s="9">
        <v>2654</v>
      </c>
      <c r="F1103" s="9">
        <v>102275</v>
      </c>
      <c r="G1103" s="9">
        <v>1941</v>
      </c>
      <c r="H1103" s="9">
        <v>2654</v>
      </c>
      <c r="I1103" s="9">
        <v>105597</v>
      </c>
      <c r="J1103" s="9">
        <v>1971</v>
      </c>
    </row>
    <row r="1104" spans="1:10" x14ac:dyDescent="0.35">
      <c r="A1104" s="9" t="s">
        <v>9</v>
      </c>
      <c r="B1104" s="9" t="s">
        <v>256</v>
      </c>
      <c r="C1104" s="9">
        <v>901200013</v>
      </c>
      <c r="D1104" s="9" t="s">
        <v>268</v>
      </c>
      <c r="E1104" s="9">
        <v>164</v>
      </c>
      <c r="F1104" s="9">
        <v>2417</v>
      </c>
      <c r="G1104" s="9">
        <v>174</v>
      </c>
      <c r="H1104" s="9">
        <v>164</v>
      </c>
      <c r="I1104" s="9">
        <v>2417</v>
      </c>
      <c r="J1104" s="9">
        <v>132</v>
      </c>
    </row>
    <row r="1105" spans="1:10" x14ac:dyDescent="0.35">
      <c r="A1105" s="9" t="s">
        <v>9</v>
      </c>
      <c r="B1105" s="9" t="s">
        <v>69</v>
      </c>
      <c r="C1105" s="9">
        <v>880200016</v>
      </c>
      <c r="D1105" s="9" t="s">
        <v>268</v>
      </c>
      <c r="E1105" s="9">
        <v>1761</v>
      </c>
      <c r="F1105" s="9">
        <v>143579</v>
      </c>
      <c r="G1105" s="9">
        <v>3215</v>
      </c>
      <c r="H1105" s="9">
        <v>1761</v>
      </c>
      <c r="I1105" s="9">
        <v>133151</v>
      </c>
      <c r="J1105" s="9">
        <v>2530</v>
      </c>
    </row>
    <row r="1106" spans="1:10" x14ac:dyDescent="0.35">
      <c r="A1106" s="9" t="s">
        <v>9</v>
      </c>
      <c r="B1106" s="9" t="s">
        <v>71</v>
      </c>
      <c r="C1106" s="9">
        <v>900200046</v>
      </c>
      <c r="D1106" s="9" t="s">
        <v>268</v>
      </c>
      <c r="E1106" s="9">
        <v>4201</v>
      </c>
      <c r="F1106" s="9">
        <v>245156</v>
      </c>
      <c r="G1106" s="9">
        <v>5721</v>
      </c>
      <c r="H1106" s="9">
        <v>3396</v>
      </c>
      <c r="I1106" s="9">
        <v>208435</v>
      </c>
      <c r="J1106" s="9">
        <v>4536</v>
      </c>
    </row>
    <row r="1107" spans="1:10" x14ac:dyDescent="0.35">
      <c r="A1107" s="9" t="s">
        <v>12</v>
      </c>
      <c r="B1107" s="9" t="s">
        <v>299</v>
      </c>
      <c r="C1107" s="9">
        <v>19277401</v>
      </c>
      <c r="D1107" s="9" t="s">
        <v>268</v>
      </c>
      <c r="E1107" s="9">
        <v>280</v>
      </c>
      <c r="F1107" s="9">
        <v>9522</v>
      </c>
      <c r="G1107" s="9">
        <v>60</v>
      </c>
      <c r="H1107" s="9">
        <v>238</v>
      </c>
      <c r="I1107" s="9">
        <v>9202</v>
      </c>
      <c r="J1107" s="9">
        <v>48</v>
      </c>
    </row>
    <row r="1108" spans="1:10" x14ac:dyDescent="0.35">
      <c r="A1108" s="9" t="s">
        <v>12</v>
      </c>
      <c r="B1108" s="9" t="s">
        <v>300</v>
      </c>
      <c r="C1108" s="9">
        <v>19477411</v>
      </c>
      <c r="D1108" s="9" t="s">
        <v>268</v>
      </c>
      <c r="E1108" s="9">
        <v>2401</v>
      </c>
      <c r="F1108" s="9">
        <v>152016</v>
      </c>
      <c r="G1108" s="9">
        <v>5221</v>
      </c>
      <c r="H1108" s="9">
        <v>2401</v>
      </c>
      <c r="I1108" s="9">
        <v>163284</v>
      </c>
      <c r="J1108" s="9">
        <v>5186</v>
      </c>
    </row>
    <row r="1109" spans="1:10" x14ac:dyDescent="0.35">
      <c r="A1109" s="9" t="s">
        <v>9</v>
      </c>
      <c r="B1109" s="9" t="s">
        <v>94</v>
      </c>
      <c r="C1109" s="9">
        <v>170024101</v>
      </c>
      <c r="D1109" s="9" t="s">
        <v>268</v>
      </c>
      <c r="E1109" s="9">
        <v>320</v>
      </c>
      <c r="F1109" s="9">
        <v>22277</v>
      </c>
      <c r="G1109" s="9">
        <v>291</v>
      </c>
      <c r="H1109" s="9">
        <v>320</v>
      </c>
      <c r="I1109" s="9">
        <v>23778</v>
      </c>
      <c r="J1109" s="9">
        <v>282</v>
      </c>
    </row>
    <row r="1110" spans="1:10" x14ac:dyDescent="0.35">
      <c r="A1110" s="9" t="s">
        <v>9</v>
      </c>
      <c r="B1110" s="9" t="s">
        <v>37</v>
      </c>
      <c r="C1110" s="9">
        <v>270024101</v>
      </c>
      <c r="D1110" s="9" t="s">
        <v>268</v>
      </c>
      <c r="E1110" s="9">
        <v>3786</v>
      </c>
      <c r="F1110" s="9">
        <v>161203</v>
      </c>
      <c r="G1110" s="9">
        <v>5924</v>
      </c>
      <c r="H1110" s="9">
        <v>3547</v>
      </c>
      <c r="I1110" s="9">
        <v>169016</v>
      </c>
      <c r="J1110" s="9">
        <v>5244</v>
      </c>
    </row>
    <row r="1111" spans="1:10" x14ac:dyDescent="0.35">
      <c r="A1111" s="9" t="s">
        <v>12</v>
      </c>
      <c r="B1111" s="9" t="s">
        <v>79</v>
      </c>
      <c r="C1111" s="9">
        <v>10064114</v>
      </c>
      <c r="D1111" s="9" t="s">
        <v>268</v>
      </c>
      <c r="E1111" s="9">
        <v>3520</v>
      </c>
      <c r="F1111" s="9">
        <v>165919</v>
      </c>
      <c r="G1111" s="9">
        <v>3672</v>
      </c>
      <c r="H1111" s="9">
        <v>3520</v>
      </c>
      <c r="I1111" s="9">
        <v>207857</v>
      </c>
      <c r="J1111" s="9">
        <v>3766</v>
      </c>
    </row>
    <row r="1112" spans="1:10" x14ac:dyDescent="0.35">
      <c r="A1112" s="9" t="s">
        <v>12</v>
      </c>
      <c r="B1112" s="9" t="s">
        <v>46</v>
      </c>
      <c r="C1112" s="9">
        <v>10054211</v>
      </c>
      <c r="D1112" s="9" t="s">
        <v>268</v>
      </c>
      <c r="E1112" s="9">
        <v>1899</v>
      </c>
      <c r="F1112" s="9">
        <v>114606</v>
      </c>
      <c r="G1112" s="9">
        <v>7513</v>
      </c>
      <c r="H1112" s="9">
        <v>1396</v>
      </c>
      <c r="I1112" s="9">
        <v>93855</v>
      </c>
      <c r="J1112" s="9">
        <v>4964</v>
      </c>
    </row>
    <row r="1113" spans="1:10" x14ac:dyDescent="0.35">
      <c r="A1113" s="9" t="s">
        <v>12</v>
      </c>
      <c r="B1113" s="9" t="s">
        <v>13</v>
      </c>
      <c r="C1113" s="9">
        <v>10064120</v>
      </c>
      <c r="D1113" s="9" t="s">
        <v>268</v>
      </c>
      <c r="E1113" s="9">
        <v>38109</v>
      </c>
      <c r="F1113" s="9">
        <v>2351686</v>
      </c>
      <c r="G1113" s="9">
        <v>44133</v>
      </c>
      <c r="H1113" s="9">
        <v>38109</v>
      </c>
      <c r="I1113" s="9">
        <v>2561664</v>
      </c>
      <c r="J1113" s="9">
        <v>41339</v>
      </c>
    </row>
    <row r="1114" spans="1:10" x14ac:dyDescent="0.35">
      <c r="A1114" s="9" t="s">
        <v>15</v>
      </c>
      <c r="B1114" s="9" t="s">
        <v>45</v>
      </c>
      <c r="C1114" s="9">
        <v>250000092</v>
      </c>
      <c r="D1114" s="9" t="s">
        <v>268</v>
      </c>
      <c r="E1114" s="9">
        <v>6000</v>
      </c>
      <c r="F1114" s="9">
        <v>330080</v>
      </c>
      <c r="G1114" s="9">
        <v>7058</v>
      </c>
      <c r="H1114" s="9">
        <v>6000</v>
      </c>
      <c r="I1114" s="9">
        <v>351333</v>
      </c>
      <c r="J1114" s="9">
        <v>6797</v>
      </c>
    </row>
    <row r="1115" spans="1:10" x14ac:dyDescent="0.35">
      <c r="A1115" s="9" t="s">
        <v>12</v>
      </c>
      <c r="B1115" s="9" t="s">
        <v>301</v>
      </c>
      <c r="C1115" s="9">
        <v>10000945</v>
      </c>
      <c r="D1115" s="9" t="s">
        <v>268</v>
      </c>
      <c r="E1115" s="9">
        <v>3057</v>
      </c>
      <c r="F1115" s="9">
        <v>228303</v>
      </c>
      <c r="G1115" s="9">
        <v>2893</v>
      </c>
      <c r="H1115" s="9">
        <v>3057</v>
      </c>
      <c r="I1115" s="9">
        <v>215203</v>
      </c>
      <c r="J1115" s="9">
        <v>2819</v>
      </c>
    </row>
    <row r="1116" spans="1:10" x14ac:dyDescent="0.35">
      <c r="A1116" s="9" t="s">
        <v>25</v>
      </c>
      <c r="B1116" s="9" t="s">
        <v>39</v>
      </c>
      <c r="C1116" s="9">
        <v>90000026</v>
      </c>
      <c r="D1116" s="9" t="s">
        <v>268</v>
      </c>
      <c r="E1116" s="9">
        <v>3161</v>
      </c>
      <c r="F1116" s="9">
        <v>156376</v>
      </c>
      <c r="G1116" s="9">
        <v>2960</v>
      </c>
      <c r="H1116" s="9">
        <v>3161</v>
      </c>
      <c r="I1116" s="9">
        <v>187819</v>
      </c>
      <c r="J1116" s="9">
        <v>2799</v>
      </c>
    </row>
    <row r="1117" spans="1:10" x14ac:dyDescent="0.35">
      <c r="A1117" s="9" t="s">
        <v>9</v>
      </c>
      <c r="B1117" s="9" t="s">
        <v>10</v>
      </c>
      <c r="C1117" s="9">
        <v>270020302</v>
      </c>
      <c r="D1117" s="9" t="s">
        <v>268</v>
      </c>
      <c r="E1117" s="9">
        <v>15149</v>
      </c>
      <c r="F1117" s="9">
        <v>846980</v>
      </c>
      <c r="G1117" s="9">
        <v>21331</v>
      </c>
      <c r="H1117" s="9">
        <v>14307</v>
      </c>
      <c r="I1117" s="9">
        <v>838583</v>
      </c>
      <c r="J1117" s="9">
        <v>21528</v>
      </c>
    </row>
    <row r="1118" spans="1:10" x14ac:dyDescent="0.35">
      <c r="A1118" s="9" t="s">
        <v>15</v>
      </c>
      <c r="B1118" s="9" t="s">
        <v>99</v>
      </c>
      <c r="C1118" s="9">
        <v>360200020</v>
      </c>
      <c r="D1118" s="9" t="s">
        <v>302</v>
      </c>
      <c r="E1118" s="9">
        <v>632</v>
      </c>
      <c r="F1118" s="9">
        <v>23825</v>
      </c>
      <c r="G1118" s="9">
        <v>1748</v>
      </c>
      <c r="H1118" s="9">
        <v>632</v>
      </c>
      <c r="I1118" s="9">
        <v>22971</v>
      </c>
      <c r="J1118" s="9">
        <v>2104</v>
      </c>
    </row>
    <row r="1119" spans="1:10" x14ac:dyDescent="0.35">
      <c r="A1119" s="9" t="s">
        <v>15</v>
      </c>
      <c r="B1119" s="9" t="s">
        <v>24</v>
      </c>
      <c r="C1119" s="9">
        <v>500200052</v>
      </c>
      <c r="D1119" s="9" t="s">
        <v>302</v>
      </c>
      <c r="E1119" s="9">
        <v>672</v>
      </c>
      <c r="F1119" s="9">
        <v>111364</v>
      </c>
      <c r="G1119" s="9">
        <v>2416</v>
      </c>
      <c r="H1119" s="9">
        <v>584</v>
      </c>
      <c r="I1119" s="9">
        <v>98224</v>
      </c>
      <c r="J1119" s="9">
        <v>1764</v>
      </c>
    </row>
    <row r="1120" spans="1:10" x14ac:dyDescent="0.35">
      <c r="A1120" s="9" t="s">
        <v>5</v>
      </c>
      <c r="B1120" s="9" t="s">
        <v>6</v>
      </c>
      <c r="C1120" s="9">
        <v>50020401</v>
      </c>
      <c r="D1120" s="9" t="s">
        <v>302</v>
      </c>
      <c r="E1120" s="9">
        <v>3627</v>
      </c>
      <c r="F1120" s="9">
        <v>89555</v>
      </c>
      <c r="G1120" s="9">
        <v>5216</v>
      </c>
      <c r="H1120" s="9">
        <v>2647</v>
      </c>
      <c r="I1120" s="9">
        <v>77342</v>
      </c>
      <c r="J1120" s="9">
        <v>3736</v>
      </c>
    </row>
    <row r="1121" spans="1:10" x14ac:dyDescent="0.35">
      <c r="A1121" s="9" t="s">
        <v>25</v>
      </c>
      <c r="B1121" s="9" t="s">
        <v>53</v>
      </c>
      <c r="C1121" s="9">
        <v>460200036</v>
      </c>
      <c r="D1121" s="9" t="s">
        <v>302</v>
      </c>
      <c r="E1121" s="9">
        <v>52</v>
      </c>
      <c r="F1121" s="9">
        <v>1002</v>
      </c>
      <c r="G1121" s="9">
        <v>139</v>
      </c>
      <c r="H1121" s="9">
        <v>49</v>
      </c>
      <c r="I1121" s="9">
        <v>950</v>
      </c>
      <c r="J1121" s="9">
        <v>136</v>
      </c>
    </row>
    <row r="1122" spans="1:10" x14ac:dyDescent="0.35">
      <c r="A1122" s="9" t="s">
        <v>12</v>
      </c>
      <c r="B1122" s="9" t="s">
        <v>84</v>
      </c>
      <c r="C1122" s="9">
        <v>130024102</v>
      </c>
      <c r="D1122" s="9" t="s">
        <v>302</v>
      </c>
      <c r="E1122" s="9">
        <v>130</v>
      </c>
      <c r="F1122" s="9">
        <v>2342</v>
      </c>
      <c r="G1122" s="9">
        <v>181</v>
      </c>
      <c r="H1122" s="9">
        <v>134</v>
      </c>
      <c r="I1122" s="9">
        <v>2406</v>
      </c>
      <c r="J1122" s="9">
        <v>236</v>
      </c>
    </row>
    <row r="1123" spans="1:10" x14ac:dyDescent="0.35">
      <c r="A1123" s="9" t="s">
        <v>5</v>
      </c>
      <c r="B1123" s="9" t="s">
        <v>59</v>
      </c>
      <c r="C1123" s="9">
        <v>600200001</v>
      </c>
      <c r="D1123" s="9" t="s">
        <v>302</v>
      </c>
      <c r="E1123" s="9">
        <v>436</v>
      </c>
      <c r="F1123" s="9">
        <v>11105</v>
      </c>
      <c r="G1123" s="9">
        <v>1398</v>
      </c>
      <c r="H1123" s="9">
        <v>186</v>
      </c>
      <c r="I1123" s="9">
        <v>5582</v>
      </c>
      <c r="J1123" s="9">
        <v>488</v>
      </c>
    </row>
    <row r="1124" spans="1:10" x14ac:dyDescent="0.35">
      <c r="A1124" s="9" t="s">
        <v>12</v>
      </c>
      <c r="B1124" s="9" t="s">
        <v>61</v>
      </c>
      <c r="C1124" s="9">
        <v>10040307</v>
      </c>
      <c r="D1124" s="9" t="s">
        <v>302</v>
      </c>
      <c r="E1124" s="9">
        <v>44</v>
      </c>
      <c r="F1124" s="9">
        <v>770</v>
      </c>
      <c r="G1124" s="9">
        <v>58</v>
      </c>
      <c r="H1124" s="9">
        <v>55</v>
      </c>
      <c r="I1124" s="9">
        <v>962</v>
      </c>
      <c r="J1124" s="9">
        <v>56</v>
      </c>
    </row>
    <row r="1125" spans="1:10" x14ac:dyDescent="0.35">
      <c r="A1125" s="9" t="s">
        <v>9</v>
      </c>
      <c r="B1125" s="9" t="s">
        <v>42</v>
      </c>
      <c r="C1125" s="9">
        <v>170020401</v>
      </c>
      <c r="D1125" s="9" t="s">
        <v>302</v>
      </c>
      <c r="E1125" s="9">
        <v>3066</v>
      </c>
      <c r="F1125" s="9">
        <v>59480</v>
      </c>
      <c r="G1125" s="9">
        <v>6156</v>
      </c>
      <c r="H1125" s="9">
        <v>1818</v>
      </c>
      <c r="I1125" s="9">
        <v>38726</v>
      </c>
      <c r="J1125" s="9">
        <v>3568</v>
      </c>
    </row>
    <row r="1126" spans="1:10" x14ac:dyDescent="0.35">
      <c r="A1126" s="9" t="s">
        <v>15</v>
      </c>
      <c r="B1126" s="9" t="s">
        <v>62</v>
      </c>
      <c r="C1126" s="9">
        <v>660200027</v>
      </c>
      <c r="D1126" s="9" t="s">
        <v>302</v>
      </c>
      <c r="E1126" s="9">
        <v>18</v>
      </c>
      <c r="F1126" s="9">
        <v>315</v>
      </c>
      <c r="G1126" s="9">
        <v>52</v>
      </c>
      <c r="H1126" s="9">
        <v>12</v>
      </c>
      <c r="I1126" s="9">
        <v>210</v>
      </c>
      <c r="J1126" s="9">
        <v>20</v>
      </c>
    </row>
    <row r="1127" spans="1:10" x14ac:dyDescent="0.35">
      <c r="A1127" s="9" t="s">
        <v>5</v>
      </c>
      <c r="B1127" s="9" t="s">
        <v>63</v>
      </c>
      <c r="C1127" s="9">
        <v>50000020</v>
      </c>
      <c r="D1127" s="9" t="s">
        <v>302</v>
      </c>
      <c r="E1127" s="9">
        <v>564</v>
      </c>
      <c r="F1127" s="9">
        <v>40635</v>
      </c>
      <c r="G1127" s="9">
        <v>922</v>
      </c>
      <c r="H1127" s="9">
        <v>573</v>
      </c>
      <c r="I1127" s="9">
        <v>48330</v>
      </c>
      <c r="J1127" s="9">
        <v>872</v>
      </c>
    </row>
    <row r="1128" spans="1:10" x14ac:dyDescent="0.35">
      <c r="A1128" s="9" t="s">
        <v>15</v>
      </c>
      <c r="B1128" s="9" t="s">
        <v>16</v>
      </c>
      <c r="C1128" s="9">
        <v>700200041</v>
      </c>
      <c r="D1128" s="9" t="s">
        <v>302</v>
      </c>
      <c r="E1128" s="9">
        <v>941</v>
      </c>
      <c r="F1128" s="9">
        <v>36614</v>
      </c>
      <c r="G1128" s="9">
        <v>1665</v>
      </c>
      <c r="H1128" s="9">
        <v>1158</v>
      </c>
      <c r="I1128" s="9">
        <v>48908</v>
      </c>
      <c r="J1128" s="9">
        <v>1704</v>
      </c>
    </row>
    <row r="1129" spans="1:10" x14ac:dyDescent="0.35">
      <c r="A1129" s="9" t="s">
        <v>12</v>
      </c>
      <c r="B1129" s="9" t="s">
        <v>122</v>
      </c>
      <c r="C1129" s="9">
        <v>10064103</v>
      </c>
      <c r="D1129" s="9" t="s">
        <v>302</v>
      </c>
      <c r="E1129" s="9">
        <v>0</v>
      </c>
      <c r="F1129" s="9">
        <v>0</v>
      </c>
      <c r="G1129" s="9">
        <v>0</v>
      </c>
      <c r="H1129" s="9">
        <v>5</v>
      </c>
      <c r="I1129" s="9">
        <v>87</v>
      </c>
      <c r="J1129" s="9">
        <v>0</v>
      </c>
    </row>
    <row r="1130" spans="1:10" x14ac:dyDescent="0.35">
      <c r="A1130" s="9" t="s">
        <v>25</v>
      </c>
      <c r="B1130" s="9" t="s">
        <v>32</v>
      </c>
      <c r="C1130" s="9">
        <v>740200008</v>
      </c>
      <c r="D1130" s="9" t="s">
        <v>302</v>
      </c>
      <c r="E1130" s="9">
        <v>8</v>
      </c>
      <c r="F1130" s="9">
        <v>140</v>
      </c>
      <c r="G1130" s="9">
        <v>18</v>
      </c>
      <c r="H1130" s="9">
        <v>7</v>
      </c>
      <c r="I1130" s="9">
        <v>122</v>
      </c>
      <c r="J1130" s="9">
        <v>12</v>
      </c>
    </row>
    <row r="1131" spans="1:10" x14ac:dyDescent="0.35">
      <c r="A1131" s="9" t="s">
        <v>12</v>
      </c>
      <c r="B1131" s="9" t="s">
        <v>33</v>
      </c>
      <c r="C1131" s="9">
        <v>10011803</v>
      </c>
      <c r="D1131" s="9" t="s">
        <v>302</v>
      </c>
      <c r="E1131" s="9">
        <v>5911</v>
      </c>
      <c r="F1131" s="9">
        <v>137149</v>
      </c>
      <c r="G1131" s="9">
        <v>4961</v>
      </c>
      <c r="H1131" s="9">
        <v>2269</v>
      </c>
      <c r="I1131" s="9">
        <v>80314</v>
      </c>
      <c r="J1131" s="9">
        <v>3548</v>
      </c>
    </row>
    <row r="1132" spans="1:10" x14ac:dyDescent="0.35">
      <c r="A1132" s="9" t="s">
        <v>5</v>
      </c>
      <c r="B1132" s="9" t="s">
        <v>67</v>
      </c>
      <c r="C1132" s="9">
        <v>210020301</v>
      </c>
      <c r="D1132" s="9" t="s">
        <v>302</v>
      </c>
      <c r="E1132" s="9">
        <v>1016</v>
      </c>
      <c r="F1132" s="9">
        <v>20963</v>
      </c>
      <c r="G1132" s="9">
        <v>3005</v>
      </c>
      <c r="H1132" s="9">
        <v>896</v>
      </c>
      <c r="I1132" s="9">
        <v>22097</v>
      </c>
      <c r="J1132" s="9">
        <v>2624</v>
      </c>
    </row>
    <row r="1133" spans="1:10" x14ac:dyDescent="0.35">
      <c r="A1133" s="9" t="s">
        <v>12</v>
      </c>
      <c r="B1133" s="9" t="s">
        <v>34</v>
      </c>
      <c r="C1133" s="9">
        <v>10000234</v>
      </c>
      <c r="D1133" s="9" t="s">
        <v>302</v>
      </c>
      <c r="E1133" s="9">
        <v>29000</v>
      </c>
      <c r="F1133" s="9">
        <v>710528</v>
      </c>
      <c r="G1133" s="9">
        <v>46239</v>
      </c>
      <c r="H1133" s="9">
        <v>8951</v>
      </c>
      <c r="I1133" s="9">
        <v>288567</v>
      </c>
      <c r="J1133" s="9">
        <v>15160</v>
      </c>
    </row>
    <row r="1134" spans="1:10" x14ac:dyDescent="0.35">
      <c r="A1134" s="9" t="s">
        <v>9</v>
      </c>
      <c r="B1134" s="9" t="s">
        <v>68</v>
      </c>
      <c r="C1134" s="9">
        <v>840200047</v>
      </c>
      <c r="D1134" s="9" t="s">
        <v>302</v>
      </c>
      <c r="E1134" s="9">
        <v>65</v>
      </c>
      <c r="F1134" s="9">
        <v>1137</v>
      </c>
      <c r="G1134" s="9">
        <v>139</v>
      </c>
      <c r="H1134" s="9">
        <v>46</v>
      </c>
      <c r="I1134" s="9">
        <v>805</v>
      </c>
      <c r="J1134" s="9">
        <v>88</v>
      </c>
    </row>
    <row r="1135" spans="1:10" x14ac:dyDescent="0.35">
      <c r="A1135" s="9" t="s">
        <v>15</v>
      </c>
      <c r="B1135" s="9" t="s">
        <v>111</v>
      </c>
      <c r="C1135" s="9">
        <v>941600020</v>
      </c>
      <c r="D1135" s="9" t="s">
        <v>302</v>
      </c>
      <c r="E1135" s="9">
        <v>537</v>
      </c>
      <c r="F1135" s="9">
        <v>16094</v>
      </c>
      <c r="G1135" s="9">
        <v>977</v>
      </c>
      <c r="H1135" s="9">
        <v>655</v>
      </c>
      <c r="I1135" s="9">
        <v>21961</v>
      </c>
      <c r="J1135" s="9">
        <v>1028</v>
      </c>
    </row>
    <row r="1136" spans="1:10" x14ac:dyDescent="0.35">
      <c r="A1136" s="9" t="s">
        <v>9</v>
      </c>
      <c r="B1136" s="9" t="s">
        <v>37</v>
      </c>
      <c r="C1136" s="9">
        <v>270024101</v>
      </c>
      <c r="D1136" s="9" t="s">
        <v>302</v>
      </c>
      <c r="E1136" s="9">
        <v>1833</v>
      </c>
      <c r="F1136" s="9">
        <v>38007</v>
      </c>
      <c r="G1136" s="9">
        <v>4258</v>
      </c>
      <c r="H1136" s="9">
        <v>1336</v>
      </c>
      <c r="I1136" s="9">
        <v>27958</v>
      </c>
      <c r="J1136" s="9">
        <v>2692</v>
      </c>
    </row>
    <row r="1137" spans="1:10" x14ac:dyDescent="0.35">
      <c r="A1137" s="9" t="s">
        <v>12</v>
      </c>
      <c r="B1137" s="9" t="s">
        <v>13</v>
      </c>
      <c r="C1137" s="9">
        <v>10064120</v>
      </c>
      <c r="D1137" s="9" t="s">
        <v>302</v>
      </c>
      <c r="E1137" s="9">
        <v>833</v>
      </c>
      <c r="F1137" s="9">
        <v>22794</v>
      </c>
      <c r="G1137" s="9">
        <v>447</v>
      </c>
      <c r="H1137" s="9">
        <v>556</v>
      </c>
      <c r="I1137" s="9">
        <v>16516</v>
      </c>
      <c r="J1137" s="9">
        <v>360</v>
      </c>
    </row>
    <row r="1138" spans="1:10" x14ac:dyDescent="0.35">
      <c r="A1138" s="9" t="s">
        <v>15</v>
      </c>
      <c r="B1138" s="9" t="s">
        <v>45</v>
      </c>
      <c r="C1138" s="9">
        <v>250000092</v>
      </c>
      <c r="D1138" s="9" t="s">
        <v>302</v>
      </c>
      <c r="E1138" s="9">
        <v>1142</v>
      </c>
      <c r="F1138" s="9">
        <v>53232</v>
      </c>
      <c r="G1138" s="9">
        <v>1873</v>
      </c>
      <c r="H1138" s="9">
        <v>1003</v>
      </c>
      <c r="I1138" s="9">
        <v>47232</v>
      </c>
      <c r="J1138" s="9">
        <v>1096</v>
      </c>
    </row>
    <row r="1139" spans="1:10" x14ac:dyDescent="0.35">
      <c r="A1139" s="9" t="s">
        <v>9</v>
      </c>
      <c r="B1139" s="9" t="s">
        <v>10</v>
      </c>
      <c r="C1139" s="9">
        <v>270020302</v>
      </c>
      <c r="D1139" s="9" t="s">
        <v>302</v>
      </c>
      <c r="E1139" s="9">
        <v>35</v>
      </c>
      <c r="F1139" s="9">
        <v>1027</v>
      </c>
      <c r="G1139" s="9">
        <v>114</v>
      </c>
      <c r="H1139" s="9">
        <v>56</v>
      </c>
      <c r="I1139" s="9">
        <v>1673</v>
      </c>
      <c r="J1139" s="9">
        <v>132</v>
      </c>
    </row>
    <row r="1140" spans="1:10" x14ac:dyDescent="0.35">
      <c r="A1140" s="9" t="s">
        <v>25</v>
      </c>
      <c r="B1140" s="9" t="s">
        <v>26</v>
      </c>
      <c r="C1140" s="9">
        <v>400200024</v>
      </c>
      <c r="D1140" s="9" t="s">
        <v>303</v>
      </c>
      <c r="E1140" s="9">
        <v>426</v>
      </c>
      <c r="F1140" s="9">
        <v>15523</v>
      </c>
      <c r="G1140" s="9">
        <v>236</v>
      </c>
      <c r="H1140" s="9">
        <v>477</v>
      </c>
      <c r="I1140" s="9">
        <v>17382</v>
      </c>
      <c r="J1140" s="9">
        <v>240</v>
      </c>
    </row>
    <row r="1141" spans="1:10" x14ac:dyDescent="0.35">
      <c r="A1141" s="9" t="s">
        <v>5</v>
      </c>
      <c r="B1141" s="9" t="s">
        <v>6</v>
      </c>
      <c r="C1141" s="9">
        <v>50020401</v>
      </c>
      <c r="D1141" s="9" t="s">
        <v>303</v>
      </c>
      <c r="E1141" s="9">
        <v>1444</v>
      </c>
      <c r="F1141" s="9">
        <v>52619</v>
      </c>
      <c r="G1141" s="9">
        <v>879</v>
      </c>
      <c r="H1141" s="9">
        <v>1444</v>
      </c>
      <c r="I1141" s="9">
        <v>52619</v>
      </c>
      <c r="J1141" s="9">
        <v>970</v>
      </c>
    </row>
    <row r="1142" spans="1:10" x14ac:dyDescent="0.35">
      <c r="A1142" s="9" t="s">
        <v>12</v>
      </c>
      <c r="B1142" s="9" t="s">
        <v>30</v>
      </c>
      <c r="C1142" s="9">
        <v>10064111</v>
      </c>
      <c r="D1142" s="9" t="s">
        <v>303</v>
      </c>
      <c r="E1142" s="9">
        <v>851</v>
      </c>
      <c r="F1142" s="9">
        <v>21569</v>
      </c>
      <c r="G1142" s="9">
        <v>1132</v>
      </c>
      <c r="H1142" s="9">
        <v>953</v>
      </c>
      <c r="I1142" s="9">
        <v>31377</v>
      </c>
      <c r="J1142" s="9">
        <v>827</v>
      </c>
    </row>
    <row r="1143" spans="1:10" x14ac:dyDescent="0.35">
      <c r="A1143" s="9" t="s">
        <v>25</v>
      </c>
      <c r="B1143" s="9" t="s">
        <v>31</v>
      </c>
      <c r="C1143" s="9">
        <v>90024101</v>
      </c>
      <c r="D1143" s="9" t="s">
        <v>303</v>
      </c>
      <c r="E1143" s="9">
        <v>1126</v>
      </c>
      <c r="F1143" s="9">
        <v>41031</v>
      </c>
      <c r="G1143" s="9">
        <v>0</v>
      </c>
      <c r="H1143" s="9">
        <v>1261</v>
      </c>
      <c r="I1143" s="9">
        <v>45951</v>
      </c>
      <c r="J1143" s="9">
        <v>3</v>
      </c>
    </row>
    <row r="1144" spans="1:10" x14ac:dyDescent="0.35">
      <c r="A1144" s="9" t="s">
        <v>25</v>
      </c>
      <c r="B1144" s="9" t="s">
        <v>57</v>
      </c>
      <c r="C1144" s="9">
        <v>110000048</v>
      </c>
      <c r="D1144" s="9" t="s">
        <v>303</v>
      </c>
      <c r="E1144" s="9">
        <v>599</v>
      </c>
      <c r="F1144" s="9">
        <v>21828</v>
      </c>
      <c r="G1144" s="9">
        <v>363</v>
      </c>
      <c r="H1144" s="9">
        <v>671</v>
      </c>
      <c r="I1144" s="9">
        <v>24451</v>
      </c>
      <c r="J1144" s="9">
        <v>429</v>
      </c>
    </row>
    <row r="1145" spans="1:10" x14ac:dyDescent="0.35">
      <c r="A1145" s="9" t="s">
        <v>5</v>
      </c>
      <c r="B1145" s="9" t="s">
        <v>64</v>
      </c>
      <c r="C1145" s="9">
        <v>680200030</v>
      </c>
      <c r="D1145" s="9" t="s">
        <v>303</v>
      </c>
      <c r="E1145" s="9">
        <v>0</v>
      </c>
      <c r="F1145" s="9">
        <v>0</v>
      </c>
      <c r="G1145" s="9">
        <v>0</v>
      </c>
      <c r="H1145" s="9">
        <v>10</v>
      </c>
      <c r="I1145" s="9">
        <v>363</v>
      </c>
      <c r="J1145" s="9">
        <v>4</v>
      </c>
    </row>
    <row r="1146" spans="1:10" x14ac:dyDescent="0.35">
      <c r="A1146" s="9" t="s">
        <v>12</v>
      </c>
      <c r="B1146" s="9" t="s">
        <v>304</v>
      </c>
      <c r="C1146" s="9">
        <v>10000495</v>
      </c>
      <c r="D1146" s="9" t="s">
        <v>303</v>
      </c>
      <c r="E1146" s="9">
        <v>5677</v>
      </c>
      <c r="F1146" s="9">
        <v>206870</v>
      </c>
      <c r="G1146" s="9">
        <v>933</v>
      </c>
      <c r="H1146" s="9">
        <v>6358</v>
      </c>
      <c r="I1146" s="9">
        <v>231686</v>
      </c>
      <c r="J1146" s="9">
        <v>792</v>
      </c>
    </row>
    <row r="1147" spans="1:10" x14ac:dyDescent="0.35">
      <c r="A1147" s="9" t="s">
        <v>12</v>
      </c>
      <c r="B1147" s="9" t="s">
        <v>33</v>
      </c>
      <c r="C1147" s="9">
        <v>10011803</v>
      </c>
      <c r="D1147" s="9" t="s">
        <v>303</v>
      </c>
      <c r="E1147" s="9">
        <v>59</v>
      </c>
      <c r="F1147" s="9">
        <v>2150</v>
      </c>
      <c r="G1147" s="9">
        <v>24</v>
      </c>
      <c r="H1147" s="9">
        <v>66</v>
      </c>
      <c r="I1147" s="9">
        <v>2405</v>
      </c>
      <c r="J1147" s="9">
        <v>23</v>
      </c>
    </row>
    <row r="1148" spans="1:10" x14ac:dyDescent="0.35">
      <c r="A1148" s="9" t="s">
        <v>5</v>
      </c>
      <c r="B1148" s="9" t="s">
        <v>67</v>
      </c>
      <c r="C1148" s="9">
        <v>210020301</v>
      </c>
      <c r="D1148" s="9" t="s">
        <v>303</v>
      </c>
      <c r="E1148" s="9">
        <v>428</v>
      </c>
      <c r="F1148" s="9">
        <v>15596</v>
      </c>
      <c r="G1148" s="9">
        <v>249</v>
      </c>
      <c r="H1148" s="9">
        <v>479</v>
      </c>
      <c r="I1148" s="9">
        <v>17455</v>
      </c>
      <c r="J1148" s="9">
        <v>287</v>
      </c>
    </row>
    <row r="1149" spans="1:10" x14ac:dyDescent="0.35">
      <c r="A1149" s="9" t="s">
        <v>12</v>
      </c>
      <c r="B1149" s="9" t="s">
        <v>44</v>
      </c>
      <c r="C1149" s="9">
        <v>10020302</v>
      </c>
      <c r="D1149" s="9" t="s">
        <v>303</v>
      </c>
      <c r="E1149" s="9">
        <v>2084</v>
      </c>
      <c r="F1149" s="9">
        <v>75941</v>
      </c>
      <c r="G1149" s="9">
        <v>763</v>
      </c>
      <c r="H1149" s="9">
        <v>2334</v>
      </c>
      <c r="I1149" s="9">
        <v>85051</v>
      </c>
      <c r="J1149" s="9">
        <v>763</v>
      </c>
    </row>
    <row r="1150" spans="1:10" x14ac:dyDescent="0.35">
      <c r="A1150" s="9" t="s">
        <v>12</v>
      </c>
      <c r="B1150" s="9" t="s">
        <v>34</v>
      </c>
      <c r="C1150" s="9">
        <v>10000234</v>
      </c>
      <c r="D1150" s="9" t="s">
        <v>303</v>
      </c>
      <c r="E1150" s="9">
        <v>205</v>
      </c>
      <c r="F1150" s="9">
        <v>7470</v>
      </c>
      <c r="G1150" s="9">
        <v>140</v>
      </c>
      <c r="H1150" s="9">
        <v>230</v>
      </c>
      <c r="I1150" s="9">
        <v>8381</v>
      </c>
      <c r="J1150" s="9">
        <v>137</v>
      </c>
    </row>
    <row r="1151" spans="1:10" x14ac:dyDescent="0.35">
      <c r="A1151" s="9" t="s">
        <v>15</v>
      </c>
      <c r="B1151" s="9" t="s">
        <v>36</v>
      </c>
      <c r="C1151" s="9">
        <v>250000087</v>
      </c>
      <c r="D1151" s="9" t="s">
        <v>303</v>
      </c>
      <c r="E1151" s="9">
        <v>1760</v>
      </c>
      <c r="F1151" s="9">
        <v>64134</v>
      </c>
      <c r="G1151" s="9">
        <v>837</v>
      </c>
      <c r="H1151" s="9">
        <v>1971</v>
      </c>
      <c r="I1151" s="9">
        <v>71823</v>
      </c>
      <c r="J1151" s="9">
        <v>915</v>
      </c>
    </row>
    <row r="1152" spans="1:10" x14ac:dyDescent="0.35">
      <c r="A1152" s="9" t="s">
        <v>9</v>
      </c>
      <c r="B1152" s="9" t="s">
        <v>37</v>
      </c>
      <c r="C1152" s="9">
        <v>270024101</v>
      </c>
      <c r="D1152" s="9" t="s">
        <v>303</v>
      </c>
      <c r="E1152" s="9">
        <v>1600</v>
      </c>
      <c r="F1152" s="9">
        <v>58304</v>
      </c>
      <c r="G1152" s="9">
        <v>542</v>
      </c>
      <c r="H1152" s="9">
        <v>1792</v>
      </c>
      <c r="I1152" s="9">
        <v>65300</v>
      </c>
      <c r="J1152" s="9">
        <v>825</v>
      </c>
    </row>
    <row r="1153" spans="1:10" x14ac:dyDescent="0.35">
      <c r="A1153" s="9" t="s">
        <v>12</v>
      </c>
      <c r="B1153" s="9" t="s">
        <v>79</v>
      </c>
      <c r="C1153" s="9">
        <v>10064114</v>
      </c>
      <c r="D1153" s="9" t="s">
        <v>303</v>
      </c>
      <c r="E1153" s="9">
        <v>3551</v>
      </c>
      <c r="F1153" s="9">
        <v>129398</v>
      </c>
      <c r="G1153" s="9">
        <v>650</v>
      </c>
      <c r="H1153" s="9">
        <v>3977</v>
      </c>
      <c r="I1153" s="9">
        <v>144922</v>
      </c>
      <c r="J1153" s="9">
        <v>769</v>
      </c>
    </row>
    <row r="1154" spans="1:10" x14ac:dyDescent="0.35">
      <c r="A1154" s="9" t="s">
        <v>12</v>
      </c>
      <c r="B1154" s="9" t="s">
        <v>13</v>
      </c>
      <c r="C1154" s="9">
        <v>10064120</v>
      </c>
      <c r="D1154" s="9" t="s">
        <v>303</v>
      </c>
      <c r="E1154" s="9">
        <v>3713</v>
      </c>
      <c r="F1154" s="9">
        <v>135302</v>
      </c>
      <c r="G1154" s="9">
        <v>2048</v>
      </c>
      <c r="H1154" s="9">
        <v>4159</v>
      </c>
      <c r="I1154" s="9">
        <v>151554</v>
      </c>
      <c r="J1154" s="9">
        <v>2162</v>
      </c>
    </row>
    <row r="1155" spans="1:10" x14ac:dyDescent="0.35">
      <c r="A1155" s="9" t="s">
        <v>25</v>
      </c>
      <c r="B1155" s="9" t="s">
        <v>39</v>
      </c>
      <c r="C1155" s="9">
        <v>90000026</v>
      </c>
      <c r="D1155" s="9" t="s">
        <v>303</v>
      </c>
      <c r="E1155" s="9">
        <v>553</v>
      </c>
      <c r="F1155" s="9">
        <v>20151</v>
      </c>
      <c r="G1155" s="9">
        <v>274</v>
      </c>
      <c r="H1155" s="9">
        <v>619</v>
      </c>
      <c r="I1155" s="9">
        <v>22556</v>
      </c>
      <c r="J1155" s="9">
        <v>304</v>
      </c>
    </row>
    <row r="1156" spans="1:10" x14ac:dyDescent="0.35">
      <c r="A1156" s="9" t="s">
        <v>25</v>
      </c>
      <c r="B1156" s="9" t="s">
        <v>49</v>
      </c>
      <c r="C1156" s="9">
        <v>320200001</v>
      </c>
      <c r="D1156" s="9" t="s">
        <v>20</v>
      </c>
      <c r="E1156" s="9">
        <v>1108</v>
      </c>
      <c r="F1156" s="9">
        <v>70637</v>
      </c>
      <c r="G1156" s="9">
        <v>2334</v>
      </c>
      <c r="H1156" s="9">
        <v>761</v>
      </c>
      <c r="I1156" s="9">
        <v>50931</v>
      </c>
      <c r="J1156" s="9">
        <v>1112</v>
      </c>
    </row>
    <row r="1157" spans="1:10" x14ac:dyDescent="0.35">
      <c r="A1157" s="9" t="s">
        <v>12</v>
      </c>
      <c r="B1157" s="9" t="s">
        <v>305</v>
      </c>
      <c r="C1157" s="9">
        <v>130077418</v>
      </c>
      <c r="D1157" s="9" t="s">
        <v>20</v>
      </c>
      <c r="E1157" s="9">
        <v>1279</v>
      </c>
      <c r="F1157" s="9">
        <v>56769</v>
      </c>
      <c r="G1157" s="9">
        <v>3356</v>
      </c>
      <c r="H1157" s="9">
        <v>1279</v>
      </c>
      <c r="I1157" s="9">
        <v>60813</v>
      </c>
      <c r="J1157" s="9">
        <v>2775</v>
      </c>
    </row>
    <row r="1158" spans="1:10" x14ac:dyDescent="0.35">
      <c r="A1158" s="9" t="s">
        <v>15</v>
      </c>
      <c r="B1158" s="9" t="s">
        <v>51</v>
      </c>
      <c r="C1158" s="9">
        <v>360200027</v>
      </c>
      <c r="D1158" s="9" t="s">
        <v>20</v>
      </c>
      <c r="E1158" s="9">
        <v>860</v>
      </c>
      <c r="F1158" s="9">
        <v>61709</v>
      </c>
      <c r="G1158" s="9">
        <v>2605</v>
      </c>
      <c r="H1158" s="9">
        <v>860</v>
      </c>
      <c r="I1158" s="9">
        <v>60809</v>
      </c>
      <c r="J1158" s="9">
        <v>2372</v>
      </c>
    </row>
    <row r="1159" spans="1:10" x14ac:dyDescent="0.35">
      <c r="A1159" s="9" t="s">
        <v>15</v>
      </c>
      <c r="B1159" s="9" t="s">
        <v>306</v>
      </c>
      <c r="C1159" s="9">
        <v>705500009</v>
      </c>
      <c r="D1159" s="9" t="s">
        <v>20</v>
      </c>
      <c r="E1159" s="9">
        <v>1527</v>
      </c>
      <c r="F1159" s="9">
        <v>95011</v>
      </c>
      <c r="G1159" s="9">
        <v>6663</v>
      </c>
      <c r="H1159" s="9">
        <v>1527</v>
      </c>
      <c r="I1159" s="9">
        <v>100325</v>
      </c>
      <c r="J1159" s="9">
        <v>5684</v>
      </c>
    </row>
    <row r="1160" spans="1:10" x14ac:dyDescent="0.35">
      <c r="A1160" s="9" t="s">
        <v>12</v>
      </c>
      <c r="B1160" s="9" t="s">
        <v>21</v>
      </c>
      <c r="C1160" s="9">
        <v>804435102</v>
      </c>
      <c r="D1160" s="9" t="s">
        <v>20</v>
      </c>
      <c r="E1160" s="9">
        <v>3310</v>
      </c>
      <c r="F1160" s="9">
        <v>178726</v>
      </c>
      <c r="G1160" s="9">
        <v>6455</v>
      </c>
      <c r="H1160" s="9">
        <v>515</v>
      </c>
      <c r="I1160" s="9">
        <v>33018</v>
      </c>
      <c r="J1160" s="9">
        <v>936</v>
      </c>
    </row>
    <row r="1161" spans="1:10" x14ac:dyDescent="0.35">
      <c r="A1161" s="9" t="s">
        <v>15</v>
      </c>
      <c r="B1161" s="9" t="s">
        <v>24</v>
      </c>
      <c r="C1161" s="9">
        <v>500200052</v>
      </c>
      <c r="D1161" s="9" t="s">
        <v>20</v>
      </c>
      <c r="E1161" s="9">
        <v>1747</v>
      </c>
      <c r="F1161" s="9">
        <v>95181</v>
      </c>
      <c r="G1161" s="9">
        <v>3406</v>
      </c>
      <c r="H1161" s="9">
        <v>1747</v>
      </c>
      <c r="I1161" s="9">
        <v>101914</v>
      </c>
      <c r="J1161" s="9">
        <v>2870</v>
      </c>
    </row>
    <row r="1162" spans="1:10" x14ac:dyDescent="0.35">
      <c r="A1162" s="9" t="s">
        <v>25</v>
      </c>
      <c r="B1162" s="9" t="s">
        <v>26</v>
      </c>
      <c r="C1162" s="9">
        <v>400200024</v>
      </c>
      <c r="D1162" s="9" t="s">
        <v>20</v>
      </c>
      <c r="E1162" s="9">
        <v>3264</v>
      </c>
      <c r="F1162" s="9">
        <v>257873</v>
      </c>
      <c r="G1162" s="9">
        <v>14822</v>
      </c>
      <c r="H1162" s="9">
        <v>3264</v>
      </c>
      <c r="I1162" s="9">
        <v>259819</v>
      </c>
      <c r="J1162" s="9">
        <v>11419</v>
      </c>
    </row>
    <row r="1163" spans="1:10" x14ac:dyDescent="0.35">
      <c r="A1163" s="9" t="s">
        <v>12</v>
      </c>
      <c r="B1163" s="9" t="s">
        <v>27</v>
      </c>
      <c r="C1163" s="9">
        <v>10011804</v>
      </c>
      <c r="D1163" s="9" t="s">
        <v>20</v>
      </c>
      <c r="E1163" s="9">
        <v>23714</v>
      </c>
      <c r="F1163" s="9">
        <v>1396793</v>
      </c>
      <c r="G1163" s="9">
        <v>112166</v>
      </c>
      <c r="H1163" s="9">
        <v>16272</v>
      </c>
      <c r="I1163" s="9">
        <v>1017402</v>
      </c>
      <c r="J1163" s="9">
        <v>70575</v>
      </c>
    </row>
    <row r="1164" spans="1:10" x14ac:dyDescent="0.35">
      <c r="A1164" s="9" t="s">
        <v>15</v>
      </c>
      <c r="B1164" s="9" t="s">
        <v>52</v>
      </c>
      <c r="C1164" s="9">
        <v>420200052</v>
      </c>
      <c r="D1164" s="9" t="s">
        <v>20</v>
      </c>
      <c r="E1164" s="9">
        <v>1383</v>
      </c>
      <c r="F1164" s="9">
        <v>63446</v>
      </c>
      <c r="G1164" s="9">
        <v>2340</v>
      </c>
      <c r="H1164" s="9">
        <v>1383</v>
      </c>
      <c r="I1164" s="9">
        <v>61634</v>
      </c>
      <c r="J1164" s="9">
        <v>1871</v>
      </c>
    </row>
    <row r="1165" spans="1:10" x14ac:dyDescent="0.35">
      <c r="A1165" s="9" t="s">
        <v>9</v>
      </c>
      <c r="B1165" s="9" t="s">
        <v>307</v>
      </c>
      <c r="C1165" s="9">
        <v>170077444</v>
      </c>
      <c r="D1165" s="9" t="s">
        <v>20</v>
      </c>
      <c r="E1165" s="9">
        <v>2206</v>
      </c>
      <c r="F1165" s="9">
        <v>84792</v>
      </c>
      <c r="G1165" s="9">
        <v>6213</v>
      </c>
      <c r="H1165" s="9">
        <v>2206</v>
      </c>
      <c r="I1165" s="9">
        <v>79487</v>
      </c>
      <c r="J1165" s="9">
        <v>5109</v>
      </c>
    </row>
    <row r="1166" spans="1:10" x14ac:dyDescent="0.35">
      <c r="A1166" s="9" t="s">
        <v>5</v>
      </c>
      <c r="B1166" s="9" t="s">
        <v>28</v>
      </c>
      <c r="C1166" s="9">
        <v>50022601</v>
      </c>
      <c r="D1166" s="9" t="s">
        <v>20</v>
      </c>
      <c r="E1166" s="9">
        <v>1356</v>
      </c>
      <c r="F1166" s="9">
        <v>31486</v>
      </c>
      <c r="G1166" s="9">
        <v>7090</v>
      </c>
      <c r="H1166" s="9">
        <v>1458</v>
      </c>
      <c r="I1166" s="9">
        <v>33853</v>
      </c>
      <c r="J1166" s="9">
        <v>7152</v>
      </c>
    </row>
    <row r="1167" spans="1:10" x14ac:dyDescent="0.35">
      <c r="A1167" s="9" t="s">
        <v>5</v>
      </c>
      <c r="B1167" s="9" t="s">
        <v>6</v>
      </c>
      <c r="C1167" s="9">
        <v>50020401</v>
      </c>
      <c r="D1167" s="9" t="s">
        <v>20</v>
      </c>
      <c r="E1167" s="9">
        <v>2847</v>
      </c>
      <c r="F1167" s="9">
        <v>230616</v>
      </c>
      <c r="G1167" s="9">
        <v>16910</v>
      </c>
      <c r="H1167" s="9">
        <v>2847</v>
      </c>
      <c r="I1167" s="9">
        <v>192073</v>
      </c>
      <c r="J1167" s="9">
        <v>9338</v>
      </c>
    </row>
    <row r="1168" spans="1:10" x14ac:dyDescent="0.35">
      <c r="A1168" s="9" t="s">
        <v>25</v>
      </c>
      <c r="B1168" s="9" t="s">
        <v>53</v>
      </c>
      <c r="C1168" s="9">
        <v>460200036</v>
      </c>
      <c r="D1168" s="9" t="s">
        <v>20</v>
      </c>
      <c r="E1168" s="9">
        <v>1195</v>
      </c>
      <c r="F1168" s="9">
        <v>64234</v>
      </c>
      <c r="G1168" s="9">
        <v>2822</v>
      </c>
      <c r="H1168" s="9">
        <v>1195</v>
      </c>
      <c r="I1168" s="9">
        <v>65055</v>
      </c>
      <c r="J1168" s="9">
        <v>2374</v>
      </c>
    </row>
    <row r="1169" spans="1:10" x14ac:dyDescent="0.35">
      <c r="A1169" s="9" t="s">
        <v>12</v>
      </c>
      <c r="B1169" s="9" t="s">
        <v>308</v>
      </c>
      <c r="C1169" s="9">
        <v>19177462</v>
      </c>
      <c r="D1169" s="9" t="s">
        <v>20</v>
      </c>
      <c r="E1169" s="9">
        <v>1063</v>
      </c>
      <c r="F1169" s="9">
        <v>101770</v>
      </c>
      <c r="G1169" s="9">
        <v>4622</v>
      </c>
      <c r="H1169" s="9">
        <v>1012</v>
      </c>
      <c r="I1169" s="9">
        <v>93836</v>
      </c>
      <c r="J1169" s="9">
        <v>3360</v>
      </c>
    </row>
    <row r="1170" spans="1:10" x14ac:dyDescent="0.35">
      <c r="A1170" s="9" t="s">
        <v>12</v>
      </c>
      <c r="B1170" s="9" t="s">
        <v>102</v>
      </c>
      <c r="C1170" s="9">
        <v>10054114</v>
      </c>
      <c r="D1170" s="9" t="s">
        <v>20</v>
      </c>
      <c r="E1170" s="9">
        <v>1097</v>
      </c>
      <c r="F1170" s="9">
        <v>55689</v>
      </c>
      <c r="G1170" s="9">
        <v>1313</v>
      </c>
      <c r="H1170" s="9">
        <v>1097</v>
      </c>
      <c r="I1170" s="9">
        <v>65476</v>
      </c>
      <c r="J1170" s="9">
        <v>995</v>
      </c>
    </row>
    <row r="1171" spans="1:10" x14ac:dyDescent="0.35">
      <c r="A1171" s="9" t="s">
        <v>12</v>
      </c>
      <c r="B1171" s="9" t="s">
        <v>30</v>
      </c>
      <c r="C1171" s="9">
        <v>10064111</v>
      </c>
      <c r="D1171" s="9" t="s">
        <v>20</v>
      </c>
      <c r="E1171" s="9">
        <v>5023</v>
      </c>
      <c r="F1171" s="9">
        <v>268876</v>
      </c>
      <c r="G1171" s="9">
        <v>4164</v>
      </c>
      <c r="H1171" s="9">
        <v>4588</v>
      </c>
      <c r="I1171" s="9">
        <v>251840</v>
      </c>
      <c r="J1171" s="9">
        <v>3400</v>
      </c>
    </row>
    <row r="1172" spans="1:10" x14ac:dyDescent="0.35">
      <c r="A1172" s="9" t="s">
        <v>25</v>
      </c>
      <c r="B1172" s="9" t="s">
        <v>105</v>
      </c>
      <c r="C1172" s="9">
        <v>406435102</v>
      </c>
      <c r="D1172" s="9" t="s">
        <v>20</v>
      </c>
      <c r="E1172" s="9">
        <v>134</v>
      </c>
      <c r="F1172" s="9">
        <v>5956</v>
      </c>
      <c r="G1172" s="9">
        <v>210</v>
      </c>
      <c r="H1172" s="9">
        <v>120</v>
      </c>
      <c r="I1172" s="9">
        <v>4429</v>
      </c>
      <c r="J1172" s="9">
        <v>252</v>
      </c>
    </row>
    <row r="1173" spans="1:10" x14ac:dyDescent="0.35">
      <c r="A1173" s="9" t="s">
        <v>12</v>
      </c>
      <c r="B1173" s="9" t="s">
        <v>118</v>
      </c>
      <c r="C1173" s="9">
        <v>10054109</v>
      </c>
      <c r="D1173" s="9" t="s">
        <v>20</v>
      </c>
      <c r="E1173" s="9">
        <v>390</v>
      </c>
      <c r="F1173" s="9">
        <v>9202</v>
      </c>
      <c r="G1173" s="9">
        <v>279</v>
      </c>
      <c r="H1173" s="9">
        <v>390</v>
      </c>
      <c r="I1173" s="9">
        <v>9171</v>
      </c>
      <c r="J1173" s="9">
        <v>190</v>
      </c>
    </row>
    <row r="1174" spans="1:10" x14ac:dyDescent="0.35">
      <c r="A1174" s="9" t="s">
        <v>12</v>
      </c>
      <c r="B1174" s="9" t="s">
        <v>309</v>
      </c>
      <c r="C1174" s="9">
        <v>19277402</v>
      </c>
      <c r="D1174" s="9" t="s">
        <v>20</v>
      </c>
      <c r="E1174" s="9">
        <v>4634</v>
      </c>
      <c r="F1174" s="9">
        <v>190047</v>
      </c>
      <c r="G1174" s="9">
        <v>13034</v>
      </c>
      <c r="H1174" s="9">
        <v>4634</v>
      </c>
      <c r="I1174" s="9">
        <v>198044</v>
      </c>
      <c r="J1174" s="9">
        <v>10566</v>
      </c>
    </row>
    <row r="1175" spans="1:10" x14ac:dyDescent="0.35">
      <c r="A1175" s="9" t="s">
        <v>12</v>
      </c>
      <c r="B1175" s="9" t="s">
        <v>310</v>
      </c>
      <c r="C1175" s="9">
        <v>19177406</v>
      </c>
      <c r="D1175" s="9" t="s">
        <v>20</v>
      </c>
      <c r="E1175" s="9">
        <v>2490</v>
      </c>
      <c r="F1175" s="9">
        <v>154163</v>
      </c>
      <c r="G1175" s="9">
        <v>19902</v>
      </c>
      <c r="H1175" s="9">
        <v>2227</v>
      </c>
      <c r="I1175" s="9">
        <v>154639</v>
      </c>
      <c r="J1175" s="9">
        <v>15134</v>
      </c>
    </row>
    <row r="1176" spans="1:10" x14ac:dyDescent="0.35">
      <c r="A1176" s="9" t="s">
        <v>25</v>
      </c>
      <c r="B1176" s="9" t="s">
        <v>56</v>
      </c>
      <c r="C1176" s="9">
        <v>90020301</v>
      </c>
      <c r="D1176" s="9" t="s">
        <v>20</v>
      </c>
      <c r="E1176" s="9">
        <v>138</v>
      </c>
      <c r="F1176" s="9">
        <v>7383</v>
      </c>
      <c r="G1176" s="9">
        <v>255</v>
      </c>
      <c r="H1176" s="9">
        <v>404</v>
      </c>
      <c r="I1176" s="9">
        <v>38123</v>
      </c>
      <c r="J1176" s="9">
        <v>1971</v>
      </c>
    </row>
    <row r="1177" spans="1:10" x14ac:dyDescent="0.35">
      <c r="A1177" s="9" t="s">
        <v>25</v>
      </c>
      <c r="B1177" s="9" t="s">
        <v>31</v>
      </c>
      <c r="C1177" s="9">
        <v>90024101</v>
      </c>
      <c r="D1177" s="9" t="s">
        <v>20</v>
      </c>
      <c r="E1177" s="9">
        <v>2807</v>
      </c>
      <c r="F1177" s="9">
        <v>205682</v>
      </c>
      <c r="G1177" s="9">
        <v>3674</v>
      </c>
      <c r="H1177" s="9">
        <v>2807</v>
      </c>
      <c r="I1177" s="9">
        <v>201151</v>
      </c>
      <c r="J1177" s="9">
        <v>3179</v>
      </c>
    </row>
    <row r="1178" spans="1:10" x14ac:dyDescent="0.35">
      <c r="A1178" s="9" t="s">
        <v>25</v>
      </c>
      <c r="B1178" s="9" t="s">
        <v>57</v>
      </c>
      <c r="C1178" s="9">
        <v>110000048</v>
      </c>
      <c r="D1178" s="9" t="s">
        <v>20</v>
      </c>
      <c r="E1178" s="9">
        <v>5741</v>
      </c>
      <c r="F1178" s="9">
        <v>273676</v>
      </c>
      <c r="G1178" s="9">
        <v>15362</v>
      </c>
      <c r="H1178" s="9">
        <v>5741</v>
      </c>
      <c r="I1178" s="9">
        <v>253867</v>
      </c>
      <c r="J1178" s="9">
        <v>14118</v>
      </c>
    </row>
    <row r="1179" spans="1:10" x14ac:dyDescent="0.35">
      <c r="A1179" s="9" t="s">
        <v>12</v>
      </c>
      <c r="B1179" s="9" t="s">
        <v>84</v>
      </c>
      <c r="C1179" s="9">
        <v>130024102</v>
      </c>
      <c r="D1179" s="9" t="s">
        <v>20</v>
      </c>
      <c r="E1179" s="9">
        <v>1274</v>
      </c>
      <c r="F1179" s="9">
        <v>39471</v>
      </c>
      <c r="G1179" s="9">
        <v>3309</v>
      </c>
      <c r="H1179" s="9">
        <v>1274</v>
      </c>
      <c r="I1179" s="9">
        <v>40794</v>
      </c>
      <c r="J1179" s="9">
        <v>3390</v>
      </c>
    </row>
    <row r="1180" spans="1:10" x14ac:dyDescent="0.35">
      <c r="A1180" s="9" t="s">
        <v>5</v>
      </c>
      <c r="B1180" s="9" t="s">
        <v>389</v>
      </c>
      <c r="C1180" s="9">
        <v>601000001</v>
      </c>
      <c r="D1180" s="9" t="s">
        <v>20</v>
      </c>
      <c r="E1180" s="9">
        <v>811</v>
      </c>
      <c r="F1180" s="9">
        <v>41961</v>
      </c>
      <c r="G1180" s="9">
        <v>1426</v>
      </c>
      <c r="H1180" s="9">
        <v>811</v>
      </c>
      <c r="I1180" s="9">
        <v>45061</v>
      </c>
      <c r="J1180" s="9">
        <v>1211</v>
      </c>
    </row>
    <row r="1181" spans="1:10" x14ac:dyDescent="0.35">
      <c r="A1181" s="9" t="s">
        <v>5</v>
      </c>
      <c r="B1181" s="9" t="s">
        <v>59</v>
      </c>
      <c r="C1181" s="9">
        <v>600200001</v>
      </c>
      <c r="D1181" s="9" t="s">
        <v>20</v>
      </c>
      <c r="E1181" s="9">
        <v>880</v>
      </c>
      <c r="F1181" s="9">
        <v>56269</v>
      </c>
      <c r="G1181" s="9">
        <v>2669</v>
      </c>
      <c r="H1181" s="9">
        <v>355</v>
      </c>
      <c r="I1181" s="9">
        <v>27965</v>
      </c>
      <c r="J1181" s="9">
        <v>1196</v>
      </c>
    </row>
    <row r="1182" spans="1:10" x14ac:dyDescent="0.35">
      <c r="A1182" s="9" t="s">
        <v>12</v>
      </c>
      <c r="B1182" s="9" t="s">
        <v>311</v>
      </c>
      <c r="C1182" s="9">
        <v>19477408</v>
      </c>
      <c r="D1182" s="9" t="s">
        <v>20</v>
      </c>
      <c r="E1182" s="9">
        <v>2800</v>
      </c>
      <c r="F1182" s="9">
        <v>143478</v>
      </c>
      <c r="G1182" s="9">
        <v>11193</v>
      </c>
      <c r="H1182" s="9">
        <v>2800</v>
      </c>
      <c r="I1182" s="9">
        <v>143194</v>
      </c>
      <c r="J1182" s="9">
        <v>9356</v>
      </c>
    </row>
    <row r="1183" spans="1:10" x14ac:dyDescent="0.35">
      <c r="A1183" s="9" t="s">
        <v>9</v>
      </c>
      <c r="B1183" s="9" t="s">
        <v>85</v>
      </c>
      <c r="C1183" s="9">
        <v>270064101</v>
      </c>
      <c r="D1183" s="9" t="s">
        <v>20</v>
      </c>
      <c r="E1183" s="9">
        <v>279</v>
      </c>
      <c r="F1183" s="9">
        <v>30140</v>
      </c>
      <c r="G1183" s="9">
        <v>176</v>
      </c>
      <c r="H1183" s="9">
        <v>279</v>
      </c>
      <c r="I1183" s="9">
        <v>18196</v>
      </c>
      <c r="J1183" s="9">
        <v>765</v>
      </c>
    </row>
    <row r="1184" spans="1:10" x14ac:dyDescent="0.35">
      <c r="A1184" s="9" t="s">
        <v>12</v>
      </c>
      <c r="B1184" s="9" t="s">
        <v>61</v>
      </c>
      <c r="C1184" s="9">
        <v>10040307</v>
      </c>
      <c r="D1184" s="9" t="s">
        <v>20</v>
      </c>
      <c r="E1184" s="9">
        <v>2336</v>
      </c>
      <c r="F1184" s="9">
        <v>153567</v>
      </c>
      <c r="G1184" s="9">
        <v>7407</v>
      </c>
      <c r="H1184" s="9">
        <v>1649</v>
      </c>
      <c r="I1184" s="9">
        <v>116686</v>
      </c>
      <c r="J1184" s="9">
        <v>5840</v>
      </c>
    </row>
    <row r="1185" spans="1:10" x14ac:dyDescent="0.35">
      <c r="A1185" s="9" t="s">
        <v>5</v>
      </c>
      <c r="B1185" s="9" t="s">
        <v>170</v>
      </c>
      <c r="C1185" s="9">
        <v>760200003</v>
      </c>
      <c r="D1185" s="9" t="s">
        <v>20</v>
      </c>
      <c r="E1185" s="9">
        <v>2636</v>
      </c>
      <c r="F1185" s="9">
        <v>135450</v>
      </c>
      <c r="G1185" s="9">
        <v>5425</v>
      </c>
      <c r="H1185" s="9">
        <v>2636</v>
      </c>
      <c r="I1185" s="9">
        <v>142984</v>
      </c>
      <c r="J1185" s="9">
        <v>4780</v>
      </c>
    </row>
    <row r="1186" spans="1:10" x14ac:dyDescent="0.35">
      <c r="A1186" s="9" t="s">
        <v>9</v>
      </c>
      <c r="B1186" s="9" t="s">
        <v>42</v>
      </c>
      <c r="C1186" s="9">
        <v>170020401</v>
      </c>
      <c r="D1186" s="9" t="s">
        <v>20</v>
      </c>
      <c r="E1186" s="9">
        <v>3389</v>
      </c>
      <c r="F1186" s="9">
        <v>172513</v>
      </c>
      <c r="G1186" s="9">
        <v>11262</v>
      </c>
      <c r="H1186" s="9">
        <v>3389</v>
      </c>
      <c r="I1186" s="9">
        <v>169301</v>
      </c>
      <c r="J1186" s="9">
        <v>10921</v>
      </c>
    </row>
    <row r="1187" spans="1:10" x14ac:dyDescent="0.35">
      <c r="A1187" s="9" t="s">
        <v>15</v>
      </c>
      <c r="B1187" s="9" t="s">
        <v>62</v>
      </c>
      <c r="C1187" s="9">
        <v>660200027</v>
      </c>
      <c r="D1187" s="9" t="s">
        <v>20</v>
      </c>
      <c r="E1187" s="9">
        <v>1627</v>
      </c>
      <c r="F1187" s="9">
        <v>80648</v>
      </c>
      <c r="G1187" s="9">
        <v>3358</v>
      </c>
      <c r="H1187" s="9">
        <v>1627</v>
      </c>
      <c r="I1187" s="9">
        <v>84272</v>
      </c>
      <c r="J1187" s="9">
        <v>3101</v>
      </c>
    </row>
    <row r="1188" spans="1:10" x14ac:dyDescent="0.35">
      <c r="A1188" s="9" t="s">
        <v>5</v>
      </c>
      <c r="B1188" s="9" t="s">
        <v>64</v>
      </c>
      <c r="C1188" s="9">
        <v>680200030</v>
      </c>
      <c r="D1188" s="9" t="s">
        <v>20</v>
      </c>
      <c r="E1188" s="9">
        <v>1524</v>
      </c>
      <c r="F1188" s="9">
        <v>86356</v>
      </c>
      <c r="G1188" s="9">
        <v>3083</v>
      </c>
      <c r="H1188" s="9">
        <v>1524</v>
      </c>
      <c r="I1188" s="9">
        <v>95375</v>
      </c>
      <c r="J1188" s="9">
        <v>3379</v>
      </c>
    </row>
    <row r="1189" spans="1:10" x14ac:dyDescent="0.35">
      <c r="A1189" s="9" t="s">
        <v>15</v>
      </c>
      <c r="B1189" s="9" t="s">
        <v>16</v>
      </c>
      <c r="C1189" s="9">
        <v>700200041</v>
      </c>
      <c r="D1189" s="9" t="s">
        <v>20</v>
      </c>
      <c r="E1189" s="9">
        <v>799</v>
      </c>
      <c r="F1189" s="9">
        <v>39488</v>
      </c>
      <c r="G1189" s="9">
        <v>2364</v>
      </c>
      <c r="H1189" s="9">
        <v>799</v>
      </c>
      <c r="I1189" s="9">
        <v>41510</v>
      </c>
      <c r="J1189" s="9">
        <v>2135</v>
      </c>
    </row>
    <row r="1190" spans="1:10" x14ac:dyDescent="0.35">
      <c r="A1190" s="9" t="s">
        <v>12</v>
      </c>
      <c r="B1190" s="9" t="s">
        <v>88</v>
      </c>
      <c r="C1190" s="9">
        <v>10000995</v>
      </c>
      <c r="D1190" s="9" t="s">
        <v>20</v>
      </c>
      <c r="E1190" s="9">
        <v>306</v>
      </c>
      <c r="F1190" s="9">
        <v>19450</v>
      </c>
      <c r="G1190" s="9">
        <v>960</v>
      </c>
      <c r="H1190" s="9">
        <v>306</v>
      </c>
      <c r="I1190" s="9">
        <v>19957</v>
      </c>
      <c r="J1190" s="9">
        <v>839</v>
      </c>
    </row>
    <row r="1191" spans="1:10" x14ac:dyDescent="0.35">
      <c r="A1191" s="9" t="s">
        <v>25</v>
      </c>
      <c r="B1191" s="9" t="s">
        <v>121</v>
      </c>
      <c r="C1191" s="9">
        <v>90024001</v>
      </c>
      <c r="D1191" s="9" t="s">
        <v>20</v>
      </c>
      <c r="E1191" s="9">
        <v>438</v>
      </c>
      <c r="F1191" s="9">
        <v>37094</v>
      </c>
      <c r="G1191" s="9">
        <v>2097</v>
      </c>
      <c r="H1191" s="9">
        <v>438</v>
      </c>
      <c r="I1191" s="9">
        <v>36828</v>
      </c>
      <c r="J1191" s="9">
        <v>1792</v>
      </c>
    </row>
    <row r="1192" spans="1:10" x14ac:dyDescent="0.35">
      <c r="A1192" s="9" t="s">
        <v>25</v>
      </c>
      <c r="B1192" s="9" t="s">
        <v>312</v>
      </c>
      <c r="C1192" s="9">
        <v>741400013</v>
      </c>
      <c r="D1192" s="9" t="s">
        <v>20</v>
      </c>
      <c r="E1192" s="9">
        <v>873</v>
      </c>
      <c r="F1192" s="9">
        <v>73196</v>
      </c>
      <c r="G1192" s="9">
        <v>1968</v>
      </c>
      <c r="H1192" s="9">
        <v>844</v>
      </c>
      <c r="I1192" s="9">
        <v>68808</v>
      </c>
      <c r="J1192" s="9">
        <v>1592</v>
      </c>
    </row>
    <row r="1193" spans="1:10" x14ac:dyDescent="0.35">
      <c r="A1193" s="9" t="s">
        <v>12</v>
      </c>
      <c r="B1193" s="9" t="s">
        <v>122</v>
      </c>
      <c r="C1193" s="9">
        <v>10064103</v>
      </c>
      <c r="D1193" s="9" t="s">
        <v>20</v>
      </c>
      <c r="E1193" s="9">
        <v>987</v>
      </c>
      <c r="F1193" s="9">
        <v>65261</v>
      </c>
      <c r="G1193" s="9">
        <v>1297</v>
      </c>
      <c r="H1193" s="9">
        <v>987</v>
      </c>
      <c r="I1193" s="9">
        <v>70692</v>
      </c>
      <c r="J1193" s="9">
        <v>1060</v>
      </c>
    </row>
    <row r="1194" spans="1:10" x14ac:dyDescent="0.35">
      <c r="A1194" s="9" t="s">
        <v>12</v>
      </c>
      <c r="B1194" s="9" t="s">
        <v>123</v>
      </c>
      <c r="C1194" s="9">
        <v>130013001</v>
      </c>
      <c r="D1194" s="9" t="s">
        <v>20</v>
      </c>
      <c r="E1194" s="9">
        <v>94</v>
      </c>
      <c r="F1194" s="9">
        <v>2387</v>
      </c>
      <c r="G1194" s="9">
        <v>206</v>
      </c>
      <c r="H1194" s="9">
        <v>94</v>
      </c>
      <c r="I1194" s="9">
        <v>1926</v>
      </c>
      <c r="J1194" s="9">
        <v>112</v>
      </c>
    </row>
    <row r="1195" spans="1:10" x14ac:dyDescent="0.35">
      <c r="A1195" s="9" t="s">
        <v>25</v>
      </c>
      <c r="B1195" s="9" t="s">
        <v>32</v>
      </c>
      <c r="C1195" s="9">
        <v>740200008</v>
      </c>
      <c r="D1195" s="9" t="s">
        <v>20</v>
      </c>
      <c r="E1195" s="9">
        <v>3576</v>
      </c>
      <c r="F1195" s="9">
        <v>250761</v>
      </c>
      <c r="G1195" s="9">
        <v>15195</v>
      </c>
      <c r="H1195" s="9">
        <v>3576</v>
      </c>
      <c r="I1195" s="9">
        <v>285096</v>
      </c>
      <c r="J1195" s="9">
        <v>14541</v>
      </c>
    </row>
    <row r="1196" spans="1:10" x14ac:dyDescent="0.35">
      <c r="A1196" s="9" t="s">
        <v>12</v>
      </c>
      <c r="B1196" s="9" t="s">
        <v>89</v>
      </c>
      <c r="C1196" s="9">
        <v>801000013</v>
      </c>
      <c r="D1196" s="9" t="s">
        <v>20</v>
      </c>
      <c r="E1196" s="9">
        <v>1128</v>
      </c>
      <c r="F1196" s="9">
        <v>51056</v>
      </c>
      <c r="G1196" s="9">
        <v>2187</v>
      </c>
      <c r="H1196" s="9">
        <v>1109</v>
      </c>
      <c r="I1196" s="9">
        <v>49978</v>
      </c>
      <c r="J1196" s="9">
        <v>1712</v>
      </c>
    </row>
    <row r="1197" spans="1:10" x14ac:dyDescent="0.35">
      <c r="A1197" s="9" t="s">
        <v>12</v>
      </c>
      <c r="B1197" s="9" t="s">
        <v>313</v>
      </c>
      <c r="C1197" s="9">
        <v>19477456</v>
      </c>
      <c r="D1197" s="9" t="s">
        <v>20</v>
      </c>
      <c r="E1197" s="9">
        <v>1813</v>
      </c>
      <c r="F1197" s="9">
        <v>142133</v>
      </c>
      <c r="G1197" s="9">
        <v>10534</v>
      </c>
      <c r="H1197" s="9">
        <v>1491</v>
      </c>
      <c r="I1197" s="9">
        <v>129618</v>
      </c>
      <c r="J1197" s="9">
        <v>9020</v>
      </c>
    </row>
    <row r="1198" spans="1:10" x14ac:dyDescent="0.35">
      <c r="A1198" s="9" t="s">
        <v>12</v>
      </c>
      <c r="B1198" s="9" t="s">
        <v>33</v>
      </c>
      <c r="C1198" s="9">
        <v>10011803</v>
      </c>
      <c r="D1198" s="9" t="s">
        <v>20</v>
      </c>
      <c r="E1198" s="9">
        <v>7281</v>
      </c>
      <c r="F1198" s="9">
        <v>780458</v>
      </c>
      <c r="G1198" s="9">
        <v>14938</v>
      </c>
      <c r="H1198" s="9">
        <v>7052</v>
      </c>
      <c r="I1198" s="9">
        <v>843682</v>
      </c>
      <c r="J1198" s="9">
        <v>16970</v>
      </c>
    </row>
    <row r="1199" spans="1:10" x14ac:dyDescent="0.35">
      <c r="A1199" s="9" t="s">
        <v>9</v>
      </c>
      <c r="B1199" s="9" t="s">
        <v>314</v>
      </c>
      <c r="C1199" s="9">
        <v>170000162</v>
      </c>
      <c r="D1199" s="9" t="s">
        <v>20</v>
      </c>
      <c r="E1199" s="9">
        <v>1520</v>
      </c>
      <c r="F1199" s="9">
        <v>69579</v>
      </c>
      <c r="G1199" s="9">
        <v>3289</v>
      </c>
      <c r="H1199" s="9">
        <v>1520</v>
      </c>
      <c r="I1199" s="9">
        <v>72443</v>
      </c>
      <c r="J1199" s="9">
        <v>2979</v>
      </c>
    </row>
    <row r="1200" spans="1:10" x14ac:dyDescent="0.35">
      <c r="A1200" s="9" t="s">
        <v>5</v>
      </c>
      <c r="B1200" s="9" t="s">
        <v>315</v>
      </c>
      <c r="C1200" s="9">
        <v>760200024</v>
      </c>
      <c r="D1200" s="9" t="s">
        <v>20</v>
      </c>
      <c r="E1200" s="9">
        <v>1400</v>
      </c>
      <c r="F1200" s="9">
        <v>85857</v>
      </c>
      <c r="G1200" s="9">
        <v>2888</v>
      </c>
      <c r="H1200" s="9">
        <v>1400</v>
      </c>
      <c r="I1200" s="9">
        <v>84558</v>
      </c>
      <c r="J1200" s="9">
        <v>2845</v>
      </c>
    </row>
    <row r="1201" spans="1:10" x14ac:dyDescent="0.35">
      <c r="A1201" s="9" t="s">
        <v>5</v>
      </c>
      <c r="B1201" s="9" t="s">
        <v>67</v>
      </c>
      <c r="C1201" s="9">
        <v>210020301</v>
      </c>
      <c r="D1201" s="9" t="s">
        <v>20</v>
      </c>
      <c r="E1201" s="9">
        <v>4547</v>
      </c>
      <c r="F1201" s="9">
        <v>308517</v>
      </c>
      <c r="G1201" s="9">
        <v>10115</v>
      </c>
      <c r="H1201" s="9">
        <v>4547</v>
      </c>
      <c r="I1201" s="9">
        <v>296080</v>
      </c>
      <c r="J1201" s="9">
        <v>9114</v>
      </c>
    </row>
    <row r="1202" spans="1:10" x14ac:dyDescent="0.35">
      <c r="A1202" s="9" t="s">
        <v>12</v>
      </c>
      <c r="B1202" s="9" t="s">
        <v>43</v>
      </c>
      <c r="C1202" s="9">
        <v>10020301</v>
      </c>
      <c r="D1202" s="9" t="s">
        <v>20</v>
      </c>
      <c r="E1202" s="9">
        <v>4628</v>
      </c>
      <c r="F1202" s="9">
        <v>321897</v>
      </c>
      <c r="G1202" s="9">
        <v>16268</v>
      </c>
      <c r="H1202" s="9">
        <v>4628</v>
      </c>
      <c r="I1202" s="9">
        <v>314413</v>
      </c>
      <c r="J1202" s="9">
        <v>14715</v>
      </c>
    </row>
    <row r="1203" spans="1:10" x14ac:dyDescent="0.35">
      <c r="A1203" s="9" t="s">
        <v>12</v>
      </c>
      <c r="B1203" s="9" t="s">
        <v>34</v>
      </c>
      <c r="C1203" s="9">
        <v>10000234</v>
      </c>
      <c r="D1203" s="9" t="s">
        <v>20</v>
      </c>
      <c r="E1203" s="9">
        <v>7185</v>
      </c>
      <c r="F1203" s="9">
        <v>380118</v>
      </c>
      <c r="G1203" s="9">
        <v>13922</v>
      </c>
      <c r="H1203" s="9">
        <v>3842</v>
      </c>
      <c r="I1203" s="9">
        <v>192343</v>
      </c>
      <c r="J1203" s="9">
        <v>4969</v>
      </c>
    </row>
    <row r="1204" spans="1:10" x14ac:dyDescent="0.35">
      <c r="A1204" s="9" t="s">
        <v>12</v>
      </c>
      <c r="B1204" s="9" t="s">
        <v>35</v>
      </c>
      <c r="C1204" s="9">
        <v>10001535</v>
      </c>
      <c r="D1204" s="9" t="s">
        <v>20</v>
      </c>
      <c r="E1204" s="9">
        <v>11446</v>
      </c>
      <c r="F1204" s="9">
        <v>740556</v>
      </c>
      <c r="G1204" s="9">
        <v>31258</v>
      </c>
      <c r="H1204" s="9">
        <v>11446</v>
      </c>
      <c r="I1204" s="9">
        <v>735250</v>
      </c>
      <c r="J1204" s="9">
        <v>25452</v>
      </c>
    </row>
    <row r="1205" spans="1:10" x14ac:dyDescent="0.35">
      <c r="A1205" s="9" t="s">
        <v>12</v>
      </c>
      <c r="B1205" s="9" t="s">
        <v>390</v>
      </c>
      <c r="C1205" s="9">
        <v>801600025</v>
      </c>
      <c r="D1205" s="9" t="s">
        <v>20</v>
      </c>
      <c r="E1205" s="9">
        <v>774</v>
      </c>
      <c r="F1205" s="9">
        <v>29357</v>
      </c>
      <c r="G1205" s="9">
        <v>1675</v>
      </c>
      <c r="H1205" s="9">
        <v>774</v>
      </c>
      <c r="I1205" s="9">
        <v>37187</v>
      </c>
      <c r="J1205" s="9">
        <v>1228</v>
      </c>
    </row>
    <row r="1206" spans="1:10" x14ac:dyDescent="0.35">
      <c r="A1206" s="9" t="s">
        <v>12</v>
      </c>
      <c r="B1206" s="9" t="s">
        <v>110</v>
      </c>
      <c r="C1206" s="9">
        <v>801200001</v>
      </c>
      <c r="D1206" s="9" t="s">
        <v>20</v>
      </c>
      <c r="E1206" s="9">
        <v>2133</v>
      </c>
      <c r="F1206" s="9">
        <v>198911</v>
      </c>
      <c r="G1206" s="9">
        <v>10149</v>
      </c>
      <c r="H1206" s="9">
        <v>2133</v>
      </c>
      <c r="I1206" s="9">
        <v>190932</v>
      </c>
      <c r="J1206" s="9">
        <v>7571</v>
      </c>
    </row>
    <row r="1207" spans="1:10" x14ac:dyDescent="0.35">
      <c r="A1207" s="9" t="s">
        <v>9</v>
      </c>
      <c r="B1207" s="9" t="s">
        <v>68</v>
      </c>
      <c r="C1207" s="9">
        <v>840200047</v>
      </c>
      <c r="D1207" s="9" t="s">
        <v>20</v>
      </c>
      <c r="E1207" s="9">
        <v>1755</v>
      </c>
      <c r="F1207" s="9">
        <v>57338</v>
      </c>
      <c r="G1207" s="9">
        <v>2819</v>
      </c>
      <c r="H1207" s="9">
        <v>1246</v>
      </c>
      <c r="I1207" s="9">
        <v>42013</v>
      </c>
      <c r="J1207" s="9">
        <v>1867</v>
      </c>
    </row>
    <row r="1208" spans="1:10" x14ac:dyDescent="0.35">
      <c r="A1208" s="9" t="s">
        <v>15</v>
      </c>
      <c r="B1208" s="9" t="s">
        <v>111</v>
      </c>
      <c r="C1208" s="9">
        <v>941600020</v>
      </c>
      <c r="D1208" s="9" t="s">
        <v>20</v>
      </c>
      <c r="E1208" s="9">
        <v>1280</v>
      </c>
      <c r="F1208" s="9">
        <v>30511</v>
      </c>
      <c r="G1208" s="9">
        <v>2592</v>
      </c>
      <c r="H1208" s="9">
        <v>637</v>
      </c>
      <c r="I1208" s="9">
        <v>30730</v>
      </c>
      <c r="J1208" s="9">
        <v>988</v>
      </c>
    </row>
    <row r="1209" spans="1:10" x14ac:dyDescent="0.35">
      <c r="A1209" s="9" t="s">
        <v>12</v>
      </c>
      <c r="B1209" s="9" t="s">
        <v>92</v>
      </c>
      <c r="C1209" s="9">
        <v>801400002</v>
      </c>
      <c r="D1209" s="9" t="s">
        <v>20</v>
      </c>
      <c r="E1209" s="9">
        <v>360</v>
      </c>
      <c r="F1209" s="9">
        <v>17169</v>
      </c>
      <c r="G1209" s="9">
        <v>601</v>
      </c>
      <c r="H1209" s="9">
        <v>360</v>
      </c>
      <c r="I1209" s="9">
        <v>17426</v>
      </c>
      <c r="J1209" s="9">
        <v>615</v>
      </c>
    </row>
    <row r="1210" spans="1:10" x14ac:dyDescent="0.35">
      <c r="A1210" s="9" t="s">
        <v>12</v>
      </c>
      <c r="B1210" s="9" t="s">
        <v>19</v>
      </c>
      <c r="C1210" s="9">
        <v>801600003</v>
      </c>
      <c r="D1210" s="9" t="s">
        <v>20</v>
      </c>
      <c r="E1210" s="9">
        <v>306</v>
      </c>
      <c r="F1210" s="9">
        <v>19450</v>
      </c>
      <c r="G1210" s="9">
        <v>960</v>
      </c>
      <c r="H1210" s="9">
        <v>306</v>
      </c>
      <c r="I1210" s="9">
        <v>19957</v>
      </c>
      <c r="J1210" s="9">
        <v>839</v>
      </c>
    </row>
    <row r="1211" spans="1:10" x14ac:dyDescent="0.35">
      <c r="A1211" s="9" t="s">
        <v>12</v>
      </c>
      <c r="B1211" s="9" t="s">
        <v>316</v>
      </c>
      <c r="C1211" s="9">
        <v>19477427</v>
      </c>
      <c r="D1211" s="9" t="s">
        <v>20</v>
      </c>
      <c r="E1211" s="9">
        <v>1179</v>
      </c>
      <c r="F1211" s="9">
        <v>76820</v>
      </c>
      <c r="G1211" s="9">
        <v>542</v>
      </c>
      <c r="H1211" s="9">
        <v>1179</v>
      </c>
      <c r="I1211" s="9">
        <v>75266</v>
      </c>
      <c r="J1211" s="9">
        <v>532</v>
      </c>
    </row>
    <row r="1212" spans="1:10" x14ac:dyDescent="0.35">
      <c r="A1212" s="9" t="s">
        <v>9</v>
      </c>
      <c r="B1212" s="9" t="s">
        <v>69</v>
      </c>
      <c r="C1212" s="9">
        <v>880200016</v>
      </c>
      <c r="D1212" s="9" t="s">
        <v>20</v>
      </c>
      <c r="E1212" s="9">
        <v>855</v>
      </c>
      <c r="F1212" s="9">
        <v>93435</v>
      </c>
      <c r="G1212" s="9">
        <v>1817</v>
      </c>
      <c r="H1212" s="9">
        <v>855</v>
      </c>
      <c r="I1212" s="9">
        <v>82746</v>
      </c>
      <c r="J1212" s="9">
        <v>1640</v>
      </c>
    </row>
    <row r="1213" spans="1:10" x14ac:dyDescent="0.35">
      <c r="A1213" s="9" t="s">
        <v>15</v>
      </c>
      <c r="B1213" s="9" t="s">
        <v>317</v>
      </c>
      <c r="C1213" s="9">
        <v>660200035</v>
      </c>
      <c r="D1213" s="9" t="s">
        <v>20</v>
      </c>
      <c r="E1213" s="9">
        <v>462</v>
      </c>
      <c r="F1213" s="9">
        <v>21439</v>
      </c>
      <c r="G1213" s="9">
        <v>846</v>
      </c>
      <c r="H1213" s="9">
        <v>462</v>
      </c>
      <c r="I1213" s="9">
        <v>27197</v>
      </c>
      <c r="J1213" s="9">
        <v>701</v>
      </c>
    </row>
    <row r="1214" spans="1:10" x14ac:dyDescent="0.35">
      <c r="A1214" s="9" t="s">
        <v>9</v>
      </c>
      <c r="B1214" s="9" t="s">
        <v>71</v>
      </c>
      <c r="C1214" s="9">
        <v>900200046</v>
      </c>
      <c r="D1214" s="9" t="s">
        <v>20</v>
      </c>
      <c r="E1214" s="9">
        <v>2641</v>
      </c>
      <c r="F1214" s="9">
        <v>283891</v>
      </c>
      <c r="G1214" s="9">
        <v>5156</v>
      </c>
      <c r="H1214" s="9">
        <v>2064</v>
      </c>
      <c r="I1214" s="9">
        <v>214596</v>
      </c>
      <c r="J1214" s="9">
        <v>3208</v>
      </c>
    </row>
    <row r="1215" spans="1:10" x14ac:dyDescent="0.35">
      <c r="A1215" s="9" t="s">
        <v>15</v>
      </c>
      <c r="B1215" s="9" t="s">
        <v>36</v>
      </c>
      <c r="C1215" s="9">
        <v>250000087</v>
      </c>
      <c r="D1215" s="9" t="s">
        <v>20</v>
      </c>
      <c r="E1215" s="9">
        <v>675</v>
      </c>
      <c r="F1215" s="9">
        <v>44326</v>
      </c>
      <c r="G1215" s="9">
        <v>1376</v>
      </c>
      <c r="H1215" s="9">
        <v>675</v>
      </c>
      <c r="I1215" s="9">
        <v>44959</v>
      </c>
      <c r="J1215" s="9">
        <v>1146</v>
      </c>
    </row>
    <row r="1216" spans="1:10" x14ac:dyDescent="0.35">
      <c r="A1216" s="9" t="s">
        <v>9</v>
      </c>
      <c r="B1216" s="9" t="s">
        <v>37</v>
      </c>
      <c r="C1216" s="9">
        <v>270024101</v>
      </c>
      <c r="D1216" s="9" t="s">
        <v>20</v>
      </c>
      <c r="E1216" s="9">
        <v>1226</v>
      </c>
      <c r="F1216" s="9">
        <v>71687</v>
      </c>
      <c r="G1216" s="9">
        <v>2655</v>
      </c>
      <c r="H1216" s="9">
        <v>1226</v>
      </c>
      <c r="I1216" s="9">
        <v>67726</v>
      </c>
      <c r="J1216" s="9">
        <v>2176</v>
      </c>
    </row>
    <row r="1217" spans="1:10" x14ac:dyDescent="0.35">
      <c r="A1217" s="9" t="s">
        <v>12</v>
      </c>
      <c r="B1217" s="9" t="s">
        <v>79</v>
      </c>
      <c r="C1217" s="9">
        <v>10064114</v>
      </c>
      <c r="D1217" s="9" t="s">
        <v>20</v>
      </c>
      <c r="E1217" s="9">
        <v>1402</v>
      </c>
      <c r="F1217" s="9">
        <v>56999</v>
      </c>
      <c r="G1217" s="9">
        <v>3624</v>
      </c>
      <c r="H1217" s="9">
        <v>3435</v>
      </c>
      <c r="I1217" s="9">
        <v>146538</v>
      </c>
      <c r="J1217" s="9">
        <v>6972</v>
      </c>
    </row>
    <row r="1218" spans="1:10" x14ac:dyDescent="0.35">
      <c r="A1218" s="9" t="s">
        <v>12</v>
      </c>
      <c r="B1218" s="9" t="s">
        <v>46</v>
      </c>
      <c r="C1218" s="9">
        <v>10054211</v>
      </c>
      <c r="D1218" s="9" t="s">
        <v>20</v>
      </c>
      <c r="E1218" s="9">
        <v>2998</v>
      </c>
      <c r="F1218" s="9">
        <v>165115</v>
      </c>
      <c r="G1218" s="9">
        <v>24445</v>
      </c>
      <c r="H1218" s="9">
        <v>2830</v>
      </c>
      <c r="I1218" s="9">
        <v>161354</v>
      </c>
      <c r="J1218" s="9">
        <v>19360</v>
      </c>
    </row>
    <row r="1219" spans="1:10" x14ac:dyDescent="0.35">
      <c r="A1219" s="9" t="s">
        <v>12</v>
      </c>
      <c r="B1219" s="9" t="s">
        <v>13</v>
      </c>
      <c r="C1219" s="9">
        <v>10064120</v>
      </c>
      <c r="D1219" s="9" t="s">
        <v>20</v>
      </c>
      <c r="E1219" s="9">
        <v>21027</v>
      </c>
      <c r="F1219" s="9">
        <v>1561040</v>
      </c>
      <c r="G1219" s="9">
        <v>61135</v>
      </c>
      <c r="H1219" s="9">
        <v>21027</v>
      </c>
      <c r="I1219" s="9">
        <v>1538660</v>
      </c>
      <c r="J1219" s="9">
        <v>50903</v>
      </c>
    </row>
    <row r="1220" spans="1:10" x14ac:dyDescent="0.35">
      <c r="A1220" s="9" t="s">
        <v>15</v>
      </c>
      <c r="B1220" s="9" t="s">
        <v>45</v>
      </c>
      <c r="C1220" s="9">
        <v>250000092</v>
      </c>
      <c r="D1220" s="9" t="s">
        <v>20</v>
      </c>
      <c r="E1220" s="9">
        <v>2660</v>
      </c>
      <c r="F1220" s="9">
        <v>165438</v>
      </c>
      <c r="G1220" s="9">
        <v>7522</v>
      </c>
      <c r="H1220" s="9">
        <v>2660</v>
      </c>
      <c r="I1220" s="9">
        <v>170832</v>
      </c>
      <c r="J1220" s="9">
        <v>6618</v>
      </c>
    </row>
    <row r="1221" spans="1:10" x14ac:dyDescent="0.35">
      <c r="A1221" s="9" t="s">
        <v>25</v>
      </c>
      <c r="B1221" s="9" t="s">
        <v>318</v>
      </c>
      <c r="C1221" s="9">
        <v>90077413</v>
      </c>
      <c r="D1221" s="9" t="s">
        <v>20</v>
      </c>
      <c r="E1221" s="9">
        <v>4500</v>
      </c>
      <c r="F1221" s="9">
        <v>305517</v>
      </c>
      <c r="G1221" s="9">
        <v>16445</v>
      </c>
      <c r="H1221" s="9">
        <v>4500</v>
      </c>
      <c r="I1221" s="9">
        <v>333563</v>
      </c>
      <c r="J1221" s="9">
        <v>14663</v>
      </c>
    </row>
    <row r="1222" spans="1:10" x14ac:dyDescent="0.35">
      <c r="A1222" s="9" t="s">
        <v>25</v>
      </c>
      <c r="B1222" s="9" t="s">
        <v>39</v>
      </c>
      <c r="C1222" s="9">
        <v>90000026</v>
      </c>
      <c r="D1222" s="9" t="s">
        <v>20</v>
      </c>
      <c r="E1222" s="9">
        <v>1664</v>
      </c>
      <c r="F1222" s="9">
        <v>112227</v>
      </c>
      <c r="G1222" s="9">
        <v>2469</v>
      </c>
      <c r="H1222" s="9">
        <v>1646</v>
      </c>
      <c r="I1222" s="9">
        <v>129330</v>
      </c>
      <c r="J1222" s="9">
        <v>2072</v>
      </c>
    </row>
    <row r="1223" spans="1:10" x14ac:dyDescent="0.35">
      <c r="A1223" s="9" t="s">
        <v>9</v>
      </c>
      <c r="B1223" s="9" t="s">
        <v>10</v>
      </c>
      <c r="C1223" s="9">
        <v>270020302</v>
      </c>
      <c r="D1223" s="9" t="s">
        <v>20</v>
      </c>
      <c r="E1223" s="9">
        <v>2329</v>
      </c>
      <c r="F1223" s="9">
        <v>246452</v>
      </c>
      <c r="G1223" s="9">
        <v>9406</v>
      </c>
      <c r="H1223" s="9">
        <v>2329</v>
      </c>
      <c r="I1223" s="9">
        <v>233977</v>
      </c>
      <c r="J1223" s="9">
        <v>12831</v>
      </c>
    </row>
    <row r="1224" spans="1:10" x14ac:dyDescent="0.35">
      <c r="A1224" s="9" t="s">
        <v>12</v>
      </c>
      <c r="B1224" s="9" t="s">
        <v>319</v>
      </c>
      <c r="C1224" s="9">
        <v>804462601</v>
      </c>
      <c r="D1224" s="9" t="s">
        <v>7</v>
      </c>
      <c r="E1224" s="9">
        <v>150</v>
      </c>
      <c r="F1224" s="9">
        <v>74508</v>
      </c>
      <c r="G1224" s="9">
        <v>2967</v>
      </c>
      <c r="H1224" s="9">
        <v>143</v>
      </c>
      <c r="I1224" s="9">
        <v>71962</v>
      </c>
      <c r="J1224" s="9">
        <v>2713</v>
      </c>
    </row>
    <row r="1225" spans="1:10" x14ac:dyDescent="0.35">
      <c r="A1225" s="9" t="s">
        <v>12</v>
      </c>
      <c r="B1225" s="9" t="s">
        <v>27</v>
      </c>
      <c r="C1225" s="9">
        <v>10011804</v>
      </c>
      <c r="D1225" s="9" t="s">
        <v>7</v>
      </c>
      <c r="E1225" s="9">
        <v>2370</v>
      </c>
      <c r="F1225" s="9">
        <v>973729</v>
      </c>
      <c r="G1225" s="9">
        <v>35886</v>
      </c>
      <c r="H1225" s="9">
        <v>1489</v>
      </c>
      <c r="I1225" s="9">
        <v>756257</v>
      </c>
      <c r="J1225" s="9">
        <v>20539</v>
      </c>
    </row>
    <row r="1226" spans="1:10" x14ac:dyDescent="0.35">
      <c r="A1226" s="9" t="s">
        <v>15</v>
      </c>
      <c r="B1226" s="9" t="s">
        <v>52</v>
      </c>
      <c r="C1226" s="9">
        <v>420200052</v>
      </c>
      <c r="D1226" s="9" t="s">
        <v>7</v>
      </c>
      <c r="E1226" s="9">
        <v>100</v>
      </c>
      <c r="F1226" s="9">
        <v>25095</v>
      </c>
      <c r="G1226" s="9">
        <v>1281</v>
      </c>
      <c r="H1226" s="9">
        <v>38</v>
      </c>
      <c r="I1226" s="9">
        <v>9114</v>
      </c>
      <c r="J1226" s="9">
        <v>455</v>
      </c>
    </row>
    <row r="1227" spans="1:10" x14ac:dyDescent="0.35">
      <c r="A1227" s="9" t="s">
        <v>5</v>
      </c>
      <c r="B1227" s="9" t="s">
        <v>6</v>
      </c>
      <c r="C1227" s="9">
        <v>50020401</v>
      </c>
      <c r="D1227" s="9" t="s">
        <v>7</v>
      </c>
      <c r="E1227" s="9">
        <v>567</v>
      </c>
      <c r="F1227" s="9">
        <v>162752</v>
      </c>
      <c r="G1227" s="9">
        <v>9263</v>
      </c>
      <c r="H1227" s="9">
        <v>156</v>
      </c>
      <c r="I1227" s="9">
        <v>57881</v>
      </c>
      <c r="J1227" s="9">
        <v>2390</v>
      </c>
    </row>
    <row r="1228" spans="1:10" x14ac:dyDescent="0.35">
      <c r="A1228" s="9" t="s">
        <v>25</v>
      </c>
      <c r="B1228" s="9" t="s">
        <v>57</v>
      </c>
      <c r="C1228" s="9">
        <v>110000048</v>
      </c>
      <c r="D1228" s="9" t="s">
        <v>7</v>
      </c>
      <c r="E1228" s="9">
        <v>280</v>
      </c>
      <c r="F1228" s="9">
        <v>111714</v>
      </c>
      <c r="G1228" s="9">
        <v>4395</v>
      </c>
      <c r="H1228" s="9">
        <v>310</v>
      </c>
      <c r="I1228" s="9">
        <v>128987</v>
      </c>
      <c r="J1228" s="9">
        <v>4771</v>
      </c>
    </row>
    <row r="1229" spans="1:10" x14ac:dyDescent="0.35">
      <c r="A1229" s="9" t="s">
        <v>9</v>
      </c>
      <c r="B1229" s="9" t="s">
        <v>42</v>
      </c>
      <c r="C1229" s="9">
        <v>170020401</v>
      </c>
      <c r="D1229" s="9" t="s">
        <v>7</v>
      </c>
      <c r="E1229" s="9">
        <v>224</v>
      </c>
      <c r="F1229" s="9">
        <v>71199</v>
      </c>
      <c r="G1229" s="9">
        <v>2998</v>
      </c>
      <c r="H1229" s="9">
        <v>185</v>
      </c>
      <c r="I1229" s="9">
        <v>56711</v>
      </c>
      <c r="J1229" s="9">
        <v>2387</v>
      </c>
    </row>
    <row r="1230" spans="1:10" x14ac:dyDescent="0.35">
      <c r="A1230" s="9" t="s">
        <v>5</v>
      </c>
      <c r="B1230" s="9" t="s">
        <v>64</v>
      </c>
      <c r="C1230" s="9">
        <v>680200030</v>
      </c>
      <c r="D1230" s="9" t="s">
        <v>7</v>
      </c>
      <c r="E1230" s="9">
        <v>5</v>
      </c>
      <c r="F1230" s="9">
        <v>2038</v>
      </c>
      <c r="G1230" s="9">
        <v>80</v>
      </c>
      <c r="H1230" s="9">
        <v>12</v>
      </c>
      <c r="I1230" s="9">
        <v>4483</v>
      </c>
      <c r="J1230" s="9">
        <v>133</v>
      </c>
    </row>
    <row r="1231" spans="1:10" x14ac:dyDescent="0.35">
      <c r="A1231" s="9" t="s">
        <v>25</v>
      </c>
      <c r="B1231" s="9" t="s">
        <v>32</v>
      </c>
      <c r="C1231" s="9">
        <v>740200008</v>
      </c>
      <c r="D1231" s="9" t="s">
        <v>7</v>
      </c>
      <c r="E1231" s="9">
        <v>52</v>
      </c>
      <c r="F1231" s="9">
        <v>21194</v>
      </c>
      <c r="G1231" s="9">
        <v>836</v>
      </c>
      <c r="H1231" s="9">
        <v>57</v>
      </c>
      <c r="I1231" s="9">
        <v>27971</v>
      </c>
      <c r="J1231" s="9">
        <v>949</v>
      </c>
    </row>
    <row r="1232" spans="1:10" x14ac:dyDescent="0.35">
      <c r="A1232" s="9" t="s">
        <v>12</v>
      </c>
      <c r="B1232" s="9" t="s">
        <v>33</v>
      </c>
      <c r="C1232" s="9">
        <v>10011803</v>
      </c>
      <c r="D1232" s="9" t="s">
        <v>7</v>
      </c>
      <c r="E1232" s="9">
        <v>6</v>
      </c>
      <c r="F1232" s="9">
        <v>1129</v>
      </c>
      <c r="G1232" s="9">
        <v>71</v>
      </c>
      <c r="H1232" s="9">
        <v>17</v>
      </c>
      <c r="I1232" s="9">
        <v>2757</v>
      </c>
      <c r="J1232" s="9">
        <v>188</v>
      </c>
    </row>
    <row r="1233" spans="1:10" x14ac:dyDescent="0.35">
      <c r="A1233" s="9" t="s">
        <v>5</v>
      </c>
      <c r="B1233" s="9" t="s">
        <v>67</v>
      </c>
      <c r="C1233" s="9">
        <v>210020301</v>
      </c>
      <c r="D1233" s="9" t="s">
        <v>7</v>
      </c>
      <c r="E1233" s="9">
        <v>164</v>
      </c>
      <c r="F1233" s="9">
        <v>76445</v>
      </c>
      <c r="G1233" s="9">
        <v>3153</v>
      </c>
      <c r="H1233" s="9">
        <v>79</v>
      </c>
      <c r="I1233" s="9">
        <v>34312</v>
      </c>
      <c r="J1233" s="9">
        <v>1434</v>
      </c>
    </row>
    <row r="1234" spans="1:10" x14ac:dyDescent="0.35">
      <c r="A1234" s="9" t="s">
        <v>12</v>
      </c>
      <c r="B1234" s="9" t="s">
        <v>43</v>
      </c>
      <c r="C1234" s="9">
        <v>10020301</v>
      </c>
      <c r="D1234" s="9" t="s">
        <v>7</v>
      </c>
      <c r="E1234" s="9">
        <v>250</v>
      </c>
      <c r="F1234" s="9">
        <v>107045</v>
      </c>
      <c r="G1234" s="9">
        <v>4162</v>
      </c>
      <c r="H1234" s="9">
        <v>318</v>
      </c>
      <c r="I1234" s="9">
        <v>127888</v>
      </c>
      <c r="J1234" s="9">
        <v>4753</v>
      </c>
    </row>
    <row r="1235" spans="1:10" x14ac:dyDescent="0.35">
      <c r="A1235" s="9" t="s">
        <v>12</v>
      </c>
      <c r="B1235" s="9" t="s">
        <v>13</v>
      </c>
      <c r="C1235" s="9">
        <v>10064120</v>
      </c>
      <c r="D1235" s="9" t="s">
        <v>7</v>
      </c>
      <c r="E1235" s="9">
        <v>370</v>
      </c>
      <c r="F1235" s="9">
        <v>173491</v>
      </c>
      <c r="G1235" s="9">
        <v>7318</v>
      </c>
      <c r="H1235" s="9">
        <v>399</v>
      </c>
      <c r="I1235" s="9">
        <v>190361</v>
      </c>
      <c r="J1235" s="9">
        <v>7797</v>
      </c>
    </row>
    <row r="1236" spans="1:10" x14ac:dyDescent="0.35">
      <c r="A1236" s="9" t="s">
        <v>15</v>
      </c>
      <c r="B1236" s="9" t="s">
        <v>45</v>
      </c>
      <c r="C1236" s="9">
        <v>250000092</v>
      </c>
      <c r="D1236" s="9" t="s">
        <v>7</v>
      </c>
      <c r="E1236" s="9">
        <v>122</v>
      </c>
      <c r="F1236" s="9">
        <v>33656</v>
      </c>
      <c r="G1236" s="9">
        <v>1568</v>
      </c>
      <c r="H1236" s="9">
        <v>112</v>
      </c>
      <c r="I1236" s="9">
        <v>30483</v>
      </c>
      <c r="J1236" s="9">
        <v>1395</v>
      </c>
    </row>
    <row r="1237" spans="1:10" x14ac:dyDescent="0.35">
      <c r="A1237" s="9" t="s">
        <v>12</v>
      </c>
      <c r="B1237" s="9" t="s">
        <v>27</v>
      </c>
      <c r="C1237" s="9">
        <v>10011804</v>
      </c>
      <c r="D1237" s="9" t="s">
        <v>8</v>
      </c>
      <c r="E1237" s="9">
        <v>2</v>
      </c>
      <c r="F1237" s="9">
        <v>676</v>
      </c>
      <c r="G1237" s="9">
        <v>0</v>
      </c>
      <c r="H1237" s="9">
        <v>2</v>
      </c>
      <c r="I1237" s="9">
        <v>652</v>
      </c>
      <c r="J1237" s="9">
        <v>0</v>
      </c>
    </row>
    <row r="1238" spans="1:10" x14ac:dyDescent="0.35">
      <c r="A1238" s="9" t="s">
        <v>15</v>
      </c>
      <c r="B1238" s="9" t="s">
        <v>52</v>
      </c>
      <c r="C1238" s="9">
        <v>420200052</v>
      </c>
      <c r="D1238" s="9" t="s">
        <v>8</v>
      </c>
      <c r="E1238" s="9">
        <v>255</v>
      </c>
      <c r="F1238" s="9">
        <v>67323</v>
      </c>
      <c r="G1238" s="9">
        <v>179</v>
      </c>
      <c r="H1238" s="9">
        <v>281</v>
      </c>
      <c r="I1238" s="9">
        <v>78804</v>
      </c>
      <c r="J1238" s="9">
        <v>156</v>
      </c>
    </row>
    <row r="1239" spans="1:10" x14ac:dyDescent="0.35">
      <c r="A1239" s="9" t="s">
        <v>5</v>
      </c>
      <c r="B1239" s="9" t="s">
        <v>6</v>
      </c>
      <c r="C1239" s="9">
        <v>50020401</v>
      </c>
      <c r="D1239" s="9" t="s">
        <v>8</v>
      </c>
      <c r="E1239" s="9">
        <v>60</v>
      </c>
      <c r="F1239" s="9">
        <v>11954</v>
      </c>
      <c r="G1239" s="9">
        <v>197</v>
      </c>
      <c r="H1239" s="9">
        <v>66</v>
      </c>
      <c r="I1239" s="9">
        <v>19226</v>
      </c>
      <c r="J1239" s="9">
        <v>96</v>
      </c>
    </row>
    <row r="1240" spans="1:10" x14ac:dyDescent="0.35">
      <c r="A1240" s="9" t="s">
        <v>25</v>
      </c>
      <c r="B1240" s="9" t="s">
        <v>57</v>
      </c>
      <c r="C1240" s="9">
        <v>110000048</v>
      </c>
      <c r="D1240" s="9" t="s">
        <v>8</v>
      </c>
      <c r="E1240" s="9">
        <v>247</v>
      </c>
      <c r="F1240" s="9">
        <v>114076</v>
      </c>
      <c r="G1240" s="9">
        <v>286</v>
      </c>
      <c r="H1240" s="9">
        <v>272</v>
      </c>
      <c r="I1240" s="9">
        <v>132378</v>
      </c>
      <c r="J1240" s="9">
        <v>477</v>
      </c>
    </row>
    <row r="1241" spans="1:10" x14ac:dyDescent="0.35">
      <c r="A1241" s="9" t="s">
        <v>9</v>
      </c>
      <c r="B1241" s="9" t="s">
        <v>42</v>
      </c>
      <c r="C1241" s="9">
        <v>170020401</v>
      </c>
      <c r="D1241" s="9" t="s">
        <v>8</v>
      </c>
      <c r="E1241" s="9">
        <v>47</v>
      </c>
      <c r="F1241" s="9">
        <v>14230</v>
      </c>
      <c r="G1241" s="9">
        <v>48</v>
      </c>
      <c r="H1241" s="9">
        <v>52</v>
      </c>
      <c r="I1241" s="9">
        <v>14226</v>
      </c>
      <c r="J1241" s="9">
        <v>71</v>
      </c>
    </row>
    <row r="1242" spans="1:10" x14ac:dyDescent="0.35">
      <c r="A1242" s="9" t="s">
        <v>5</v>
      </c>
      <c r="B1242" s="9" t="s">
        <v>64</v>
      </c>
      <c r="C1242" s="9">
        <v>680200030</v>
      </c>
      <c r="D1242" s="9" t="s">
        <v>8</v>
      </c>
      <c r="E1242" s="9">
        <v>19</v>
      </c>
      <c r="F1242" s="9">
        <v>6986</v>
      </c>
      <c r="G1242" s="9">
        <v>0</v>
      </c>
      <c r="H1242" s="9">
        <v>32</v>
      </c>
      <c r="I1242" s="9">
        <v>10422</v>
      </c>
      <c r="J1242" s="9">
        <v>53</v>
      </c>
    </row>
    <row r="1243" spans="1:10" x14ac:dyDescent="0.35">
      <c r="A1243" s="9" t="s">
        <v>25</v>
      </c>
      <c r="B1243" s="9" t="s">
        <v>32</v>
      </c>
      <c r="C1243" s="9">
        <v>740200008</v>
      </c>
      <c r="D1243" s="9" t="s">
        <v>8</v>
      </c>
      <c r="E1243" s="9">
        <v>1</v>
      </c>
      <c r="F1243" s="9">
        <v>435</v>
      </c>
      <c r="G1243" s="9">
        <v>0</v>
      </c>
      <c r="H1243" s="9">
        <v>1</v>
      </c>
      <c r="I1243" s="9">
        <v>343</v>
      </c>
      <c r="J1243" s="9">
        <v>0</v>
      </c>
    </row>
    <row r="1244" spans="1:10" x14ac:dyDescent="0.35">
      <c r="A1244" s="9" t="s">
        <v>12</v>
      </c>
      <c r="B1244" s="9" t="s">
        <v>33</v>
      </c>
      <c r="C1244" s="9">
        <v>10011803</v>
      </c>
      <c r="D1244" s="9" t="s">
        <v>8</v>
      </c>
      <c r="E1244" s="9">
        <v>427</v>
      </c>
      <c r="F1244" s="9">
        <v>71509</v>
      </c>
      <c r="G1244" s="9">
        <v>328</v>
      </c>
      <c r="H1244" s="9">
        <v>470</v>
      </c>
      <c r="I1244" s="9">
        <v>77836</v>
      </c>
      <c r="J1244" s="9">
        <v>530</v>
      </c>
    </row>
    <row r="1245" spans="1:10" x14ac:dyDescent="0.35">
      <c r="A1245" s="9" t="s">
        <v>5</v>
      </c>
      <c r="B1245" s="9" t="s">
        <v>67</v>
      </c>
      <c r="C1245" s="9">
        <v>210020301</v>
      </c>
      <c r="D1245" s="9" t="s">
        <v>8</v>
      </c>
      <c r="E1245" s="9">
        <v>55</v>
      </c>
      <c r="F1245" s="9">
        <v>41586</v>
      </c>
      <c r="G1245" s="9">
        <v>142</v>
      </c>
      <c r="H1245" s="9">
        <v>61</v>
      </c>
      <c r="I1245" s="9">
        <v>44154</v>
      </c>
      <c r="J1245" s="9">
        <v>90</v>
      </c>
    </row>
    <row r="1246" spans="1:10" x14ac:dyDescent="0.35">
      <c r="A1246" s="9" t="s">
        <v>12</v>
      </c>
      <c r="B1246" s="9" t="s">
        <v>43</v>
      </c>
      <c r="C1246" s="9">
        <v>10020301</v>
      </c>
      <c r="D1246" s="9" t="s">
        <v>8</v>
      </c>
      <c r="E1246" s="9">
        <v>602</v>
      </c>
      <c r="F1246" s="9">
        <v>296012</v>
      </c>
      <c r="G1246" s="9">
        <v>343</v>
      </c>
      <c r="H1246" s="9">
        <v>662</v>
      </c>
      <c r="I1246" s="9">
        <v>325476</v>
      </c>
      <c r="J1246" s="9">
        <v>289</v>
      </c>
    </row>
    <row r="1247" spans="1:10" x14ac:dyDescent="0.35">
      <c r="A1247" s="9" t="s">
        <v>12</v>
      </c>
      <c r="B1247" s="9" t="s">
        <v>34</v>
      </c>
      <c r="C1247" s="9">
        <v>10000234</v>
      </c>
      <c r="D1247" s="9" t="s">
        <v>8</v>
      </c>
      <c r="E1247" s="9">
        <v>9</v>
      </c>
      <c r="F1247" s="9">
        <v>5234</v>
      </c>
      <c r="G1247" s="9">
        <v>0</v>
      </c>
      <c r="H1247" s="9">
        <v>10</v>
      </c>
      <c r="I1247" s="9">
        <v>5762</v>
      </c>
      <c r="J1247" s="9">
        <v>0</v>
      </c>
    </row>
    <row r="1248" spans="1:10" x14ac:dyDescent="0.35">
      <c r="A1248" s="9" t="s">
        <v>12</v>
      </c>
      <c r="B1248" s="9" t="s">
        <v>13</v>
      </c>
      <c r="C1248" s="9">
        <v>10064120</v>
      </c>
      <c r="D1248" s="9" t="s">
        <v>8</v>
      </c>
      <c r="E1248" s="9">
        <v>186</v>
      </c>
      <c r="F1248" s="9">
        <v>118684</v>
      </c>
      <c r="G1248" s="9">
        <v>196</v>
      </c>
      <c r="H1248" s="9">
        <v>205</v>
      </c>
      <c r="I1248" s="9">
        <v>152233</v>
      </c>
      <c r="J1248" s="9">
        <v>105</v>
      </c>
    </row>
    <row r="1249" spans="1:10" x14ac:dyDescent="0.35">
      <c r="A1249" s="9" t="s">
        <v>15</v>
      </c>
      <c r="B1249" s="9" t="s">
        <v>45</v>
      </c>
      <c r="C1249" s="9">
        <v>250000092</v>
      </c>
      <c r="D1249" s="9" t="s">
        <v>8</v>
      </c>
      <c r="E1249" s="9">
        <v>18</v>
      </c>
      <c r="F1249" s="9">
        <v>9085</v>
      </c>
      <c r="G1249" s="9">
        <v>0</v>
      </c>
      <c r="H1249" s="9">
        <v>20</v>
      </c>
      <c r="I1249" s="9">
        <v>12168</v>
      </c>
      <c r="J1249" s="9">
        <v>0</v>
      </c>
    </row>
    <row r="1250" spans="1:10" x14ac:dyDescent="0.35">
      <c r="A1250" s="9" t="s">
        <v>9</v>
      </c>
      <c r="B1250" s="9" t="s">
        <v>10</v>
      </c>
      <c r="C1250" s="9">
        <v>270020302</v>
      </c>
      <c r="D1250" s="9" t="s">
        <v>8</v>
      </c>
      <c r="E1250" s="9">
        <v>37</v>
      </c>
      <c r="F1250" s="9">
        <v>11208</v>
      </c>
      <c r="G1250" s="9">
        <v>104</v>
      </c>
      <c r="H1250" s="9">
        <v>20</v>
      </c>
      <c r="I1250" s="9">
        <v>6866</v>
      </c>
      <c r="J1250" s="9">
        <v>136</v>
      </c>
    </row>
    <row r="1251" spans="1:10" x14ac:dyDescent="0.35">
      <c r="A1251" s="9" t="s">
        <v>12</v>
      </c>
      <c r="B1251" s="9" t="s">
        <v>34</v>
      </c>
      <c r="C1251" s="9">
        <v>10000234</v>
      </c>
      <c r="D1251" s="9" t="s">
        <v>320</v>
      </c>
      <c r="E1251" s="9">
        <v>96</v>
      </c>
      <c r="F1251" s="9">
        <v>3409</v>
      </c>
      <c r="G1251" s="9">
        <v>227</v>
      </c>
      <c r="H1251" s="9">
        <v>96</v>
      </c>
      <c r="I1251" s="9">
        <v>3333</v>
      </c>
      <c r="J1251" s="9">
        <v>225</v>
      </c>
    </row>
    <row r="1252" spans="1:10" x14ac:dyDescent="0.35">
      <c r="A1252" s="9" t="s">
        <v>15</v>
      </c>
      <c r="B1252" s="9" t="s">
        <v>24</v>
      </c>
      <c r="C1252" s="9">
        <v>500200052</v>
      </c>
      <c r="D1252" s="9" t="s">
        <v>321</v>
      </c>
      <c r="E1252" s="9">
        <v>9</v>
      </c>
      <c r="F1252" s="9">
        <v>1200</v>
      </c>
      <c r="G1252" s="9">
        <v>0</v>
      </c>
      <c r="H1252" s="9">
        <v>5</v>
      </c>
      <c r="I1252" s="9">
        <v>931</v>
      </c>
      <c r="J1252" s="9">
        <v>0</v>
      </c>
    </row>
    <row r="1253" spans="1:10" x14ac:dyDescent="0.35">
      <c r="A1253" s="9" t="s">
        <v>12</v>
      </c>
      <c r="B1253" s="9" t="s">
        <v>27</v>
      </c>
      <c r="C1253" s="9">
        <v>10011804</v>
      </c>
      <c r="D1253" s="9" t="s">
        <v>321</v>
      </c>
      <c r="E1253" s="9">
        <v>86</v>
      </c>
      <c r="F1253" s="9">
        <v>19286</v>
      </c>
      <c r="G1253" s="9">
        <v>0</v>
      </c>
      <c r="H1253" s="9">
        <v>67</v>
      </c>
      <c r="I1253" s="9">
        <v>24770</v>
      </c>
      <c r="J1253" s="9">
        <v>0</v>
      </c>
    </row>
    <row r="1254" spans="1:10" x14ac:dyDescent="0.35">
      <c r="A1254" s="9" t="s">
        <v>5</v>
      </c>
      <c r="B1254" s="9" t="s">
        <v>6</v>
      </c>
      <c r="C1254" s="9">
        <v>50020401</v>
      </c>
      <c r="D1254" s="9" t="s">
        <v>321</v>
      </c>
      <c r="E1254" s="9">
        <v>94</v>
      </c>
      <c r="F1254" s="9">
        <v>13754</v>
      </c>
      <c r="G1254" s="9">
        <v>0</v>
      </c>
      <c r="H1254" s="9">
        <v>94</v>
      </c>
      <c r="I1254" s="9">
        <v>18251</v>
      </c>
      <c r="J1254" s="9">
        <v>0</v>
      </c>
    </row>
    <row r="1255" spans="1:10" x14ac:dyDescent="0.35">
      <c r="A1255" s="9" t="s">
        <v>12</v>
      </c>
      <c r="B1255" s="9" t="s">
        <v>55</v>
      </c>
      <c r="C1255" s="9">
        <v>19466203</v>
      </c>
      <c r="D1255" s="9" t="s">
        <v>321</v>
      </c>
      <c r="E1255" s="9">
        <v>571</v>
      </c>
      <c r="F1255" s="9">
        <v>32062</v>
      </c>
      <c r="G1255" s="9">
        <v>193</v>
      </c>
      <c r="H1255" s="9">
        <v>571</v>
      </c>
      <c r="I1255" s="9">
        <v>32076</v>
      </c>
      <c r="J1255" s="9">
        <v>236</v>
      </c>
    </row>
    <row r="1256" spans="1:10" x14ac:dyDescent="0.35">
      <c r="A1256" s="9" t="s">
        <v>25</v>
      </c>
      <c r="B1256" s="9" t="s">
        <v>56</v>
      </c>
      <c r="C1256" s="9">
        <v>90020301</v>
      </c>
      <c r="D1256" s="9" t="s">
        <v>321</v>
      </c>
      <c r="E1256" s="9">
        <v>38</v>
      </c>
      <c r="F1256" s="9">
        <v>5065</v>
      </c>
      <c r="G1256" s="9">
        <v>0</v>
      </c>
      <c r="H1256" s="9">
        <v>37</v>
      </c>
      <c r="I1256" s="9">
        <v>6889</v>
      </c>
      <c r="J1256" s="9">
        <v>0</v>
      </c>
    </row>
    <row r="1257" spans="1:10" x14ac:dyDescent="0.35">
      <c r="A1257" s="9" t="s">
        <v>5</v>
      </c>
      <c r="B1257" s="9" t="s">
        <v>59</v>
      </c>
      <c r="C1257" s="9">
        <v>600200001</v>
      </c>
      <c r="D1257" s="9" t="s">
        <v>321</v>
      </c>
      <c r="E1257" s="9">
        <v>12</v>
      </c>
      <c r="F1257" s="9">
        <v>1760</v>
      </c>
      <c r="G1257" s="9">
        <v>0</v>
      </c>
      <c r="H1257" s="9">
        <v>12</v>
      </c>
      <c r="I1257" s="9">
        <v>2330</v>
      </c>
      <c r="J1257" s="9">
        <v>0</v>
      </c>
    </row>
    <row r="1258" spans="1:10" x14ac:dyDescent="0.35">
      <c r="A1258" s="9" t="s">
        <v>9</v>
      </c>
      <c r="B1258" s="9" t="s">
        <v>42</v>
      </c>
      <c r="C1258" s="9">
        <v>170020401</v>
      </c>
      <c r="D1258" s="9" t="s">
        <v>321</v>
      </c>
      <c r="E1258" s="9">
        <v>106</v>
      </c>
      <c r="F1258" s="9">
        <v>14130</v>
      </c>
      <c r="G1258" s="9">
        <v>0</v>
      </c>
      <c r="H1258" s="9">
        <v>106</v>
      </c>
      <c r="I1258" s="9">
        <v>19737</v>
      </c>
      <c r="J1258" s="9">
        <v>0</v>
      </c>
    </row>
    <row r="1259" spans="1:10" x14ac:dyDescent="0.35">
      <c r="A1259" s="9" t="s">
        <v>12</v>
      </c>
      <c r="B1259" s="9" t="s">
        <v>78</v>
      </c>
      <c r="C1259" s="9">
        <v>10064801</v>
      </c>
      <c r="D1259" s="9" t="s">
        <v>321</v>
      </c>
      <c r="E1259" s="9">
        <v>708</v>
      </c>
      <c r="F1259" s="9">
        <v>174126</v>
      </c>
      <c r="G1259" s="9">
        <v>314</v>
      </c>
      <c r="H1259" s="9">
        <v>588</v>
      </c>
      <c r="I1259" s="9">
        <v>144613</v>
      </c>
      <c r="J1259" s="9">
        <v>180</v>
      </c>
    </row>
    <row r="1260" spans="1:10" x14ac:dyDescent="0.35">
      <c r="A1260" s="9" t="s">
        <v>5</v>
      </c>
      <c r="B1260" s="9" t="s">
        <v>67</v>
      </c>
      <c r="C1260" s="9">
        <v>210020301</v>
      </c>
      <c r="D1260" s="9" t="s">
        <v>321</v>
      </c>
      <c r="E1260" s="9">
        <v>34</v>
      </c>
      <c r="F1260" s="9">
        <v>4532</v>
      </c>
      <c r="G1260" s="9">
        <v>0</v>
      </c>
      <c r="H1260" s="9">
        <v>34</v>
      </c>
      <c r="I1260" s="9">
        <v>6331</v>
      </c>
      <c r="J1260" s="9">
        <v>0</v>
      </c>
    </row>
    <row r="1261" spans="1:10" x14ac:dyDescent="0.35">
      <c r="A1261" s="9" t="s">
        <v>12</v>
      </c>
      <c r="B1261" s="9" t="s">
        <v>34</v>
      </c>
      <c r="C1261" s="9">
        <v>10000234</v>
      </c>
      <c r="D1261" s="9" t="s">
        <v>321</v>
      </c>
      <c r="E1261" s="9">
        <v>80</v>
      </c>
      <c r="F1261" s="9">
        <v>10655</v>
      </c>
      <c r="G1261" s="9">
        <v>0</v>
      </c>
      <c r="H1261" s="9">
        <v>65</v>
      </c>
      <c r="I1261" s="9">
        <v>11874</v>
      </c>
      <c r="J1261" s="9">
        <v>0</v>
      </c>
    </row>
    <row r="1262" spans="1:10" x14ac:dyDescent="0.35">
      <c r="A1262" s="9" t="s">
        <v>9</v>
      </c>
      <c r="B1262" s="9" t="s">
        <v>71</v>
      </c>
      <c r="C1262" s="9">
        <v>900200046</v>
      </c>
      <c r="D1262" s="9" t="s">
        <v>321</v>
      </c>
      <c r="E1262" s="9">
        <v>16</v>
      </c>
      <c r="F1262" s="9">
        <v>2347</v>
      </c>
      <c r="G1262" s="9">
        <v>0</v>
      </c>
      <c r="H1262" s="9">
        <v>16</v>
      </c>
      <c r="I1262" s="9">
        <v>3107</v>
      </c>
      <c r="J1262" s="9">
        <v>0</v>
      </c>
    </row>
    <row r="1263" spans="1:10" x14ac:dyDescent="0.35">
      <c r="A1263" s="9" t="s">
        <v>9</v>
      </c>
      <c r="B1263" s="9" t="s">
        <v>10</v>
      </c>
      <c r="C1263" s="9">
        <v>270020302</v>
      </c>
      <c r="D1263" s="9" t="s">
        <v>321</v>
      </c>
      <c r="E1263" s="9">
        <v>16</v>
      </c>
      <c r="F1263" s="9">
        <v>2133</v>
      </c>
      <c r="G1263" s="9">
        <v>0</v>
      </c>
      <c r="H1263" s="9">
        <v>7</v>
      </c>
      <c r="I1263" s="9">
        <v>1335</v>
      </c>
      <c r="J1263" s="9">
        <v>0</v>
      </c>
    </row>
    <row r="1264" spans="1:10" x14ac:dyDescent="0.35">
      <c r="A1264" s="9" t="s">
        <v>25</v>
      </c>
      <c r="B1264" s="9" t="s">
        <v>49</v>
      </c>
      <c r="C1264" s="9">
        <v>320200001</v>
      </c>
      <c r="D1264" s="9" t="s">
        <v>322</v>
      </c>
      <c r="E1264" s="9">
        <v>1289</v>
      </c>
      <c r="F1264" s="9">
        <v>33810</v>
      </c>
      <c r="G1264" s="9">
        <v>570</v>
      </c>
      <c r="H1264" s="9">
        <v>321.33333333333337</v>
      </c>
      <c r="I1264" s="9">
        <v>9470</v>
      </c>
      <c r="J1264" s="9">
        <v>144</v>
      </c>
    </row>
    <row r="1265" spans="1:10" x14ac:dyDescent="0.35">
      <c r="A1265" s="9" t="s">
        <v>15</v>
      </c>
      <c r="B1265" s="9" t="s">
        <v>99</v>
      </c>
      <c r="C1265" s="9">
        <v>360200020</v>
      </c>
      <c r="D1265" s="9" t="s">
        <v>322</v>
      </c>
      <c r="E1265" s="9">
        <v>164</v>
      </c>
      <c r="F1265" s="9">
        <v>6057</v>
      </c>
      <c r="G1265" s="9">
        <v>110</v>
      </c>
      <c r="H1265" s="9">
        <v>180</v>
      </c>
      <c r="I1265" s="9">
        <v>6647</v>
      </c>
      <c r="J1265" s="9">
        <v>69</v>
      </c>
    </row>
    <row r="1266" spans="1:10" x14ac:dyDescent="0.35">
      <c r="A1266" s="9" t="s">
        <v>15</v>
      </c>
      <c r="B1266" s="9" t="s">
        <v>51</v>
      </c>
      <c r="C1266" s="9">
        <v>360200027</v>
      </c>
      <c r="D1266" s="9" t="s">
        <v>322</v>
      </c>
      <c r="E1266" s="9">
        <v>390</v>
      </c>
      <c r="F1266" s="9">
        <v>11643</v>
      </c>
      <c r="G1266" s="9">
        <v>264</v>
      </c>
      <c r="H1266" s="9">
        <v>250</v>
      </c>
      <c r="I1266" s="9">
        <v>7473</v>
      </c>
      <c r="J1266" s="9">
        <v>181</v>
      </c>
    </row>
    <row r="1267" spans="1:10" x14ac:dyDescent="0.35">
      <c r="A1267" s="9" t="s">
        <v>12</v>
      </c>
      <c r="B1267" s="9" t="s">
        <v>21</v>
      </c>
      <c r="C1267" s="9">
        <v>804435102</v>
      </c>
      <c r="D1267" s="9" t="s">
        <v>322</v>
      </c>
      <c r="E1267" s="9">
        <v>2694</v>
      </c>
      <c r="F1267" s="9">
        <v>128983</v>
      </c>
      <c r="G1267" s="9">
        <v>1356</v>
      </c>
      <c r="H1267" s="9">
        <v>871</v>
      </c>
      <c r="I1267" s="9">
        <v>42332</v>
      </c>
      <c r="J1267" s="9">
        <v>528</v>
      </c>
    </row>
    <row r="1268" spans="1:10" x14ac:dyDescent="0.35">
      <c r="A1268" s="9" t="s">
        <v>15</v>
      </c>
      <c r="B1268" s="9" t="s">
        <v>24</v>
      </c>
      <c r="C1268" s="9">
        <v>500200052</v>
      </c>
      <c r="D1268" s="9" t="s">
        <v>322</v>
      </c>
      <c r="E1268" s="9">
        <v>822</v>
      </c>
      <c r="F1268" s="9">
        <v>36696</v>
      </c>
      <c r="G1268" s="9">
        <v>727</v>
      </c>
      <c r="H1268" s="9">
        <v>904</v>
      </c>
      <c r="I1268" s="9">
        <v>38576</v>
      </c>
      <c r="J1268" s="9">
        <v>826</v>
      </c>
    </row>
    <row r="1269" spans="1:10" x14ac:dyDescent="0.35">
      <c r="A1269" s="9" t="s">
        <v>25</v>
      </c>
      <c r="B1269" s="9" t="s">
        <v>26</v>
      </c>
      <c r="C1269" s="9">
        <v>400200024</v>
      </c>
      <c r="D1269" s="9" t="s">
        <v>322</v>
      </c>
      <c r="E1269" s="9">
        <v>1970</v>
      </c>
      <c r="F1269" s="9">
        <v>78646</v>
      </c>
      <c r="G1269" s="9">
        <v>1693</v>
      </c>
      <c r="H1269" s="9">
        <v>2167</v>
      </c>
      <c r="I1269" s="9">
        <v>85905</v>
      </c>
      <c r="J1269" s="9">
        <v>1901</v>
      </c>
    </row>
    <row r="1270" spans="1:10" x14ac:dyDescent="0.35">
      <c r="A1270" s="9" t="s">
        <v>12</v>
      </c>
      <c r="B1270" s="9" t="s">
        <v>27</v>
      </c>
      <c r="C1270" s="9">
        <v>10011804</v>
      </c>
      <c r="D1270" s="9" t="s">
        <v>322</v>
      </c>
      <c r="E1270" s="9">
        <v>9304</v>
      </c>
      <c r="F1270" s="9">
        <v>451647</v>
      </c>
      <c r="G1270" s="9">
        <v>40919</v>
      </c>
      <c r="H1270" s="9">
        <v>7979</v>
      </c>
      <c r="I1270" s="9">
        <v>382313</v>
      </c>
      <c r="J1270" s="9">
        <v>31712</v>
      </c>
    </row>
    <row r="1271" spans="1:10" x14ac:dyDescent="0.35">
      <c r="A1271" s="9" t="s">
        <v>15</v>
      </c>
      <c r="B1271" s="9" t="s">
        <v>52</v>
      </c>
      <c r="C1271" s="9">
        <v>420200052</v>
      </c>
      <c r="D1271" s="9" t="s">
        <v>322</v>
      </c>
      <c r="E1271" s="9">
        <v>1562</v>
      </c>
      <c r="F1271" s="9">
        <v>65518</v>
      </c>
      <c r="G1271" s="9">
        <v>947</v>
      </c>
      <c r="H1271" s="9">
        <v>1718</v>
      </c>
      <c r="I1271" s="9">
        <v>71888</v>
      </c>
      <c r="J1271" s="9">
        <v>1544</v>
      </c>
    </row>
    <row r="1272" spans="1:10" x14ac:dyDescent="0.35">
      <c r="A1272" s="9" t="s">
        <v>5</v>
      </c>
      <c r="B1272" s="9" t="s">
        <v>28</v>
      </c>
      <c r="C1272" s="9">
        <v>50022601</v>
      </c>
      <c r="D1272" s="9" t="s">
        <v>322</v>
      </c>
      <c r="E1272" s="9">
        <v>0</v>
      </c>
      <c r="F1272" s="9">
        <v>0</v>
      </c>
      <c r="G1272" s="9">
        <v>0</v>
      </c>
      <c r="H1272" s="9">
        <v>133.71428571428572</v>
      </c>
      <c r="I1272" s="9">
        <v>6864</v>
      </c>
      <c r="J1272" s="9">
        <v>459</v>
      </c>
    </row>
    <row r="1273" spans="1:10" x14ac:dyDescent="0.35">
      <c r="A1273" s="9" t="s">
        <v>5</v>
      </c>
      <c r="B1273" s="9" t="s">
        <v>6</v>
      </c>
      <c r="C1273" s="9">
        <v>50020401</v>
      </c>
      <c r="D1273" s="9" t="s">
        <v>322</v>
      </c>
      <c r="E1273" s="9">
        <v>2996</v>
      </c>
      <c r="F1273" s="9">
        <v>125711</v>
      </c>
      <c r="G1273" s="9">
        <v>2747</v>
      </c>
      <c r="H1273" s="9">
        <v>2361</v>
      </c>
      <c r="I1273" s="9">
        <v>88206</v>
      </c>
      <c r="J1273" s="9">
        <v>2248</v>
      </c>
    </row>
    <row r="1274" spans="1:10" x14ac:dyDescent="0.35">
      <c r="A1274" s="9" t="s">
        <v>25</v>
      </c>
      <c r="B1274" s="9" t="s">
        <v>53</v>
      </c>
      <c r="C1274" s="9">
        <v>460200036</v>
      </c>
      <c r="D1274" s="9" t="s">
        <v>322</v>
      </c>
      <c r="E1274" s="9">
        <v>1234</v>
      </c>
      <c r="F1274" s="9">
        <v>38474</v>
      </c>
      <c r="G1274" s="9">
        <v>669</v>
      </c>
      <c r="H1274" s="9">
        <v>1357</v>
      </c>
      <c r="I1274" s="9">
        <v>42372</v>
      </c>
      <c r="J1274" s="9">
        <v>668</v>
      </c>
    </row>
    <row r="1275" spans="1:10" x14ac:dyDescent="0.35">
      <c r="A1275" s="9" t="s">
        <v>12</v>
      </c>
      <c r="B1275" s="9" t="s">
        <v>102</v>
      </c>
      <c r="C1275" s="9">
        <v>10054114</v>
      </c>
      <c r="D1275" s="9" t="s">
        <v>322</v>
      </c>
      <c r="E1275" s="9">
        <v>814</v>
      </c>
      <c r="F1275" s="9">
        <v>31536</v>
      </c>
      <c r="G1275" s="9">
        <v>853</v>
      </c>
      <c r="H1275" s="9">
        <v>811</v>
      </c>
      <c r="I1275" s="9">
        <v>32539</v>
      </c>
      <c r="J1275" s="9">
        <v>876</v>
      </c>
    </row>
    <row r="1276" spans="1:10" x14ac:dyDescent="0.35">
      <c r="A1276" s="9" t="s">
        <v>12</v>
      </c>
      <c r="B1276" s="9" t="s">
        <v>30</v>
      </c>
      <c r="C1276" s="9">
        <v>10064111</v>
      </c>
      <c r="D1276" s="9" t="s">
        <v>322</v>
      </c>
      <c r="E1276" s="9">
        <v>2832</v>
      </c>
      <c r="F1276" s="9">
        <v>130456</v>
      </c>
      <c r="G1276" s="9">
        <v>2024</v>
      </c>
      <c r="H1276" s="9">
        <v>3115</v>
      </c>
      <c r="I1276" s="9">
        <v>139457</v>
      </c>
      <c r="J1276" s="9">
        <v>1691</v>
      </c>
    </row>
    <row r="1277" spans="1:10" x14ac:dyDescent="0.35">
      <c r="A1277" s="9" t="s">
        <v>12</v>
      </c>
      <c r="B1277" s="9" t="s">
        <v>103</v>
      </c>
      <c r="C1277" s="9">
        <v>801600009</v>
      </c>
      <c r="D1277" s="9" t="s">
        <v>322</v>
      </c>
      <c r="E1277" s="9">
        <v>586</v>
      </c>
      <c r="F1277" s="9">
        <v>30079</v>
      </c>
      <c r="G1277" s="9">
        <v>97</v>
      </c>
      <c r="H1277" s="9">
        <v>580</v>
      </c>
      <c r="I1277" s="9">
        <v>29771</v>
      </c>
      <c r="J1277" s="9">
        <v>132</v>
      </c>
    </row>
    <row r="1278" spans="1:10" x14ac:dyDescent="0.35">
      <c r="A1278" s="9" t="s">
        <v>12</v>
      </c>
      <c r="B1278" s="9" t="s">
        <v>104</v>
      </c>
      <c r="C1278" s="9">
        <v>19367401</v>
      </c>
      <c r="D1278" s="9" t="s">
        <v>322</v>
      </c>
      <c r="E1278" s="9">
        <v>149</v>
      </c>
      <c r="F1278" s="9">
        <v>7648</v>
      </c>
      <c r="G1278" s="9">
        <v>189</v>
      </c>
      <c r="H1278" s="9">
        <v>164</v>
      </c>
      <c r="I1278" s="9">
        <v>8418</v>
      </c>
      <c r="J1278" s="9">
        <v>210</v>
      </c>
    </row>
    <row r="1279" spans="1:10" x14ac:dyDescent="0.35">
      <c r="A1279" s="9" t="s">
        <v>25</v>
      </c>
      <c r="B1279" s="9" t="s">
        <v>105</v>
      </c>
      <c r="C1279" s="9">
        <v>406435102</v>
      </c>
      <c r="D1279" s="9" t="s">
        <v>322</v>
      </c>
      <c r="E1279" s="9">
        <v>160</v>
      </c>
      <c r="F1279" s="9">
        <v>8213</v>
      </c>
      <c r="G1279" s="9">
        <v>145</v>
      </c>
      <c r="H1279" s="9">
        <v>176</v>
      </c>
      <c r="I1279" s="9">
        <v>9034</v>
      </c>
      <c r="J1279" s="9">
        <v>143</v>
      </c>
    </row>
    <row r="1280" spans="1:10" x14ac:dyDescent="0.35">
      <c r="A1280" s="9" t="s">
        <v>12</v>
      </c>
      <c r="B1280" s="9" t="s">
        <v>118</v>
      </c>
      <c r="C1280" s="9">
        <v>10054109</v>
      </c>
      <c r="D1280" s="9" t="s">
        <v>322</v>
      </c>
      <c r="E1280" s="9">
        <v>435</v>
      </c>
      <c r="F1280" s="9">
        <v>16852</v>
      </c>
      <c r="G1280" s="9">
        <v>231</v>
      </c>
      <c r="H1280" s="9">
        <v>479</v>
      </c>
      <c r="I1280" s="9">
        <v>19049</v>
      </c>
      <c r="J1280" s="9">
        <v>189</v>
      </c>
    </row>
    <row r="1281" spans="1:10" x14ac:dyDescent="0.35">
      <c r="A1281" s="9" t="s">
        <v>25</v>
      </c>
      <c r="B1281" s="9" t="s">
        <v>56</v>
      </c>
      <c r="C1281" s="9">
        <v>90020301</v>
      </c>
      <c r="D1281" s="9" t="s">
        <v>322</v>
      </c>
      <c r="E1281" s="9">
        <v>676</v>
      </c>
      <c r="F1281" s="9">
        <v>20636</v>
      </c>
      <c r="G1281" s="9">
        <v>378</v>
      </c>
      <c r="H1281" s="9">
        <v>640</v>
      </c>
      <c r="I1281" s="9">
        <v>20246</v>
      </c>
      <c r="J1281" s="9">
        <v>405</v>
      </c>
    </row>
    <row r="1282" spans="1:10" x14ac:dyDescent="0.35">
      <c r="A1282" s="9" t="s">
        <v>25</v>
      </c>
      <c r="B1282" s="9" t="s">
        <v>31</v>
      </c>
      <c r="C1282" s="9">
        <v>90024101</v>
      </c>
      <c r="D1282" s="9" t="s">
        <v>322</v>
      </c>
      <c r="E1282" s="9">
        <v>3421</v>
      </c>
      <c r="F1282" s="9">
        <v>166283</v>
      </c>
      <c r="G1282" s="9">
        <v>3266</v>
      </c>
      <c r="H1282" s="9">
        <v>3763</v>
      </c>
      <c r="I1282" s="9">
        <v>169073</v>
      </c>
      <c r="J1282" s="9">
        <v>3062</v>
      </c>
    </row>
    <row r="1283" spans="1:10" x14ac:dyDescent="0.35">
      <c r="A1283" s="9" t="s">
        <v>25</v>
      </c>
      <c r="B1283" s="9" t="s">
        <v>57</v>
      </c>
      <c r="C1283" s="9">
        <v>110000048</v>
      </c>
      <c r="D1283" s="9" t="s">
        <v>322</v>
      </c>
      <c r="E1283" s="9">
        <v>2100</v>
      </c>
      <c r="F1283" s="9">
        <v>86628</v>
      </c>
      <c r="G1283" s="9">
        <v>1988</v>
      </c>
      <c r="H1283" s="9">
        <v>2310</v>
      </c>
      <c r="I1283" s="9">
        <v>81347</v>
      </c>
      <c r="J1283" s="9">
        <v>2134</v>
      </c>
    </row>
    <row r="1284" spans="1:10" x14ac:dyDescent="0.35">
      <c r="A1284" s="9" t="s">
        <v>12</v>
      </c>
      <c r="B1284" s="9" t="s">
        <v>58</v>
      </c>
      <c r="C1284" s="9">
        <v>130020302</v>
      </c>
      <c r="D1284" s="9" t="s">
        <v>322</v>
      </c>
      <c r="E1284" s="9">
        <v>1135</v>
      </c>
      <c r="F1284" s="9">
        <v>48654</v>
      </c>
      <c r="G1284" s="9">
        <v>481</v>
      </c>
      <c r="H1284" s="9">
        <v>1249</v>
      </c>
      <c r="I1284" s="9">
        <v>51735</v>
      </c>
      <c r="J1284" s="9">
        <v>599</v>
      </c>
    </row>
    <row r="1285" spans="1:10" x14ac:dyDescent="0.35">
      <c r="A1285" s="9" t="s">
        <v>12</v>
      </c>
      <c r="B1285" s="9" t="s">
        <v>84</v>
      </c>
      <c r="C1285" s="9">
        <v>130024102</v>
      </c>
      <c r="D1285" s="9" t="s">
        <v>322</v>
      </c>
      <c r="E1285" s="9">
        <v>960</v>
      </c>
      <c r="F1285" s="9">
        <v>38717</v>
      </c>
      <c r="G1285" s="9">
        <v>489</v>
      </c>
      <c r="H1285" s="9">
        <v>1056</v>
      </c>
      <c r="I1285" s="9">
        <v>45833</v>
      </c>
      <c r="J1285" s="9">
        <v>591</v>
      </c>
    </row>
    <row r="1286" spans="1:10" x14ac:dyDescent="0.35">
      <c r="A1286" s="9" t="s">
        <v>5</v>
      </c>
      <c r="B1286" s="9" t="s">
        <v>59</v>
      </c>
      <c r="C1286" s="9">
        <v>600200001</v>
      </c>
      <c r="D1286" s="9" t="s">
        <v>322</v>
      </c>
      <c r="E1286" s="9">
        <v>881</v>
      </c>
      <c r="F1286" s="9">
        <v>42974</v>
      </c>
      <c r="G1286" s="9">
        <v>850</v>
      </c>
      <c r="H1286" s="9">
        <v>969</v>
      </c>
      <c r="I1286" s="9">
        <v>45587</v>
      </c>
      <c r="J1286" s="9">
        <v>683</v>
      </c>
    </row>
    <row r="1287" spans="1:10" x14ac:dyDescent="0.35">
      <c r="A1287" s="9" t="s">
        <v>9</v>
      </c>
      <c r="B1287" s="9" t="s">
        <v>85</v>
      </c>
      <c r="C1287" s="9">
        <v>270064101</v>
      </c>
      <c r="D1287" s="9" t="s">
        <v>322</v>
      </c>
      <c r="E1287" s="9">
        <v>35</v>
      </c>
      <c r="F1287" s="9">
        <v>1538</v>
      </c>
      <c r="G1287" s="9">
        <v>37</v>
      </c>
      <c r="H1287" s="9">
        <v>19</v>
      </c>
      <c r="I1287" s="9">
        <v>702</v>
      </c>
      <c r="J1287" s="9">
        <v>9</v>
      </c>
    </row>
    <row r="1288" spans="1:10" x14ac:dyDescent="0.35">
      <c r="A1288" s="9" t="s">
        <v>9</v>
      </c>
      <c r="B1288" s="9" t="s">
        <v>107</v>
      </c>
      <c r="C1288" s="9">
        <v>170065204</v>
      </c>
      <c r="D1288" s="9" t="s">
        <v>322</v>
      </c>
      <c r="E1288" s="9">
        <v>634</v>
      </c>
      <c r="F1288" s="9">
        <v>26394</v>
      </c>
      <c r="G1288" s="9">
        <v>403</v>
      </c>
      <c r="H1288" s="9">
        <v>697</v>
      </c>
      <c r="I1288" s="9">
        <v>27490</v>
      </c>
      <c r="J1288" s="9">
        <v>382</v>
      </c>
    </row>
    <row r="1289" spans="1:10" x14ac:dyDescent="0.35">
      <c r="A1289" s="9" t="s">
        <v>12</v>
      </c>
      <c r="B1289" s="9" t="s">
        <v>61</v>
      </c>
      <c r="C1289" s="9">
        <v>10040307</v>
      </c>
      <c r="D1289" s="9" t="s">
        <v>322</v>
      </c>
      <c r="E1289" s="9">
        <v>3520</v>
      </c>
      <c r="F1289" s="9">
        <v>149272</v>
      </c>
      <c r="G1289" s="9">
        <v>2396</v>
      </c>
      <c r="H1289" s="9">
        <v>3857</v>
      </c>
      <c r="I1289" s="9">
        <v>163683</v>
      </c>
      <c r="J1289" s="9">
        <v>2486</v>
      </c>
    </row>
    <row r="1290" spans="1:10" x14ac:dyDescent="0.35">
      <c r="A1290" s="9" t="s">
        <v>9</v>
      </c>
      <c r="B1290" s="9" t="s">
        <v>42</v>
      </c>
      <c r="C1290" s="9">
        <v>170020401</v>
      </c>
      <c r="D1290" s="9" t="s">
        <v>322</v>
      </c>
      <c r="E1290" s="9">
        <v>3095</v>
      </c>
      <c r="F1290" s="9">
        <v>136587</v>
      </c>
      <c r="G1290" s="9">
        <v>3912</v>
      </c>
      <c r="H1290" s="9">
        <v>3405</v>
      </c>
      <c r="I1290" s="9">
        <v>150678</v>
      </c>
      <c r="J1290" s="9">
        <v>3964</v>
      </c>
    </row>
    <row r="1291" spans="1:10" x14ac:dyDescent="0.35">
      <c r="A1291" s="9" t="s">
        <v>15</v>
      </c>
      <c r="B1291" s="9" t="s">
        <v>62</v>
      </c>
      <c r="C1291" s="9">
        <v>660200027</v>
      </c>
      <c r="D1291" s="9" t="s">
        <v>322</v>
      </c>
      <c r="E1291" s="9">
        <v>2048</v>
      </c>
      <c r="F1291" s="9">
        <v>99533</v>
      </c>
      <c r="G1291" s="9">
        <v>1370</v>
      </c>
      <c r="H1291" s="9">
        <v>2050</v>
      </c>
      <c r="I1291" s="9">
        <v>99462</v>
      </c>
      <c r="J1291" s="9">
        <v>1403</v>
      </c>
    </row>
    <row r="1292" spans="1:10" x14ac:dyDescent="0.35">
      <c r="A1292" s="9" t="s">
        <v>5</v>
      </c>
      <c r="B1292" s="9" t="s">
        <v>63</v>
      </c>
      <c r="C1292" s="9">
        <v>50000020</v>
      </c>
      <c r="D1292" s="9" t="s">
        <v>322</v>
      </c>
      <c r="E1292" s="9">
        <v>401</v>
      </c>
      <c r="F1292" s="9">
        <v>13707</v>
      </c>
      <c r="G1292" s="9">
        <v>342</v>
      </c>
      <c r="H1292" s="9">
        <v>441</v>
      </c>
      <c r="I1292" s="9">
        <v>14926</v>
      </c>
      <c r="J1292" s="9">
        <v>343</v>
      </c>
    </row>
    <row r="1293" spans="1:10" x14ac:dyDescent="0.35">
      <c r="A1293" s="9" t="s">
        <v>5</v>
      </c>
      <c r="B1293" s="9" t="s">
        <v>64</v>
      </c>
      <c r="C1293" s="9">
        <v>680200030</v>
      </c>
      <c r="D1293" s="9" t="s">
        <v>322</v>
      </c>
      <c r="E1293" s="9">
        <v>500</v>
      </c>
      <c r="F1293" s="9">
        <v>22610</v>
      </c>
      <c r="G1293" s="9">
        <v>474</v>
      </c>
      <c r="H1293" s="9">
        <v>550</v>
      </c>
      <c r="I1293" s="9">
        <v>24147</v>
      </c>
      <c r="J1293" s="9">
        <v>547</v>
      </c>
    </row>
    <row r="1294" spans="1:10" x14ac:dyDescent="0.35">
      <c r="A1294" s="9" t="s">
        <v>15</v>
      </c>
      <c r="B1294" s="9" t="s">
        <v>16</v>
      </c>
      <c r="C1294" s="9">
        <v>700200041</v>
      </c>
      <c r="D1294" s="9" t="s">
        <v>322</v>
      </c>
      <c r="E1294" s="9">
        <v>2143</v>
      </c>
      <c r="F1294" s="9">
        <v>91163</v>
      </c>
      <c r="G1294" s="9">
        <v>1799</v>
      </c>
      <c r="H1294" s="9">
        <v>2323</v>
      </c>
      <c r="I1294" s="9">
        <v>98561</v>
      </c>
      <c r="J1294" s="9">
        <v>1826</v>
      </c>
    </row>
    <row r="1295" spans="1:10" x14ac:dyDescent="0.35">
      <c r="A1295" s="9" t="s">
        <v>5</v>
      </c>
      <c r="B1295" s="9" t="s">
        <v>108</v>
      </c>
      <c r="C1295" s="9">
        <v>50064005</v>
      </c>
      <c r="D1295" s="9" t="s">
        <v>322</v>
      </c>
      <c r="E1295" s="9">
        <v>902</v>
      </c>
      <c r="F1295" s="9">
        <v>46300</v>
      </c>
      <c r="G1295" s="9">
        <v>791</v>
      </c>
      <c r="H1295" s="9">
        <v>919</v>
      </c>
      <c r="I1295" s="9">
        <v>47172</v>
      </c>
      <c r="J1295" s="9">
        <v>704</v>
      </c>
    </row>
    <row r="1296" spans="1:10" x14ac:dyDescent="0.35">
      <c r="A1296" s="9" t="s">
        <v>12</v>
      </c>
      <c r="B1296" s="9" t="s">
        <v>88</v>
      </c>
      <c r="C1296" s="9">
        <v>10000995</v>
      </c>
      <c r="D1296" s="9" t="s">
        <v>322</v>
      </c>
      <c r="E1296" s="9">
        <v>1532</v>
      </c>
      <c r="F1296" s="9">
        <v>78638</v>
      </c>
      <c r="G1296" s="9">
        <v>701</v>
      </c>
      <c r="H1296" s="9">
        <v>1685</v>
      </c>
      <c r="I1296" s="9">
        <v>85690</v>
      </c>
      <c r="J1296" s="9">
        <v>912</v>
      </c>
    </row>
    <row r="1297" spans="1:10" x14ac:dyDescent="0.35">
      <c r="A1297" s="9" t="s">
        <v>12</v>
      </c>
      <c r="B1297" s="9" t="s">
        <v>122</v>
      </c>
      <c r="C1297" s="9">
        <v>10064103</v>
      </c>
      <c r="D1297" s="9" t="s">
        <v>322</v>
      </c>
      <c r="E1297" s="9">
        <v>445</v>
      </c>
      <c r="F1297" s="9">
        <v>21554</v>
      </c>
      <c r="G1297" s="9">
        <v>226</v>
      </c>
      <c r="H1297" s="9">
        <v>490</v>
      </c>
      <c r="I1297" s="9">
        <v>22531</v>
      </c>
      <c r="J1297" s="9">
        <v>246</v>
      </c>
    </row>
    <row r="1298" spans="1:10" x14ac:dyDescent="0.35">
      <c r="A1298" s="9" t="s">
        <v>12</v>
      </c>
      <c r="B1298" s="9" t="s">
        <v>123</v>
      </c>
      <c r="C1298" s="9">
        <v>130013001</v>
      </c>
      <c r="D1298" s="9" t="s">
        <v>322</v>
      </c>
      <c r="E1298" s="9">
        <v>13</v>
      </c>
      <c r="F1298" s="9">
        <v>341</v>
      </c>
      <c r="G1298" s="9">
        <v>0</v>
      </c>
      <c r="H1298" s="9">
        <v>14</v>
      </c>
      <c r="I1298" s="9">
        <v>367</v>
      </c>
      <c r="J1298" s="9">
        <v>3</v>
      </c>
    </row>
    <row r="1299" spans="1:10" x14ac:dyDescent="0.35">
      <c r="A1299" s="9" t="s">
        <v>25</v>
      </c>
      <c r="B1299" s="9" t="s">
        <v>32</v>
      </c>
      <c r="C1299" s="9">
        <v>740200008</v>
      </c>
      <c r="D1299" s="9" t="s">
        <v>322</v>
      </c>
      <c r="E1299" s="9">
        <v>1748</v>
      </c>
      <c r="F1299" s="9">
        <v>89725</v>
      </c>
      <c r="G1299" s="9">
        <v>1092</v>
      </c>
      <c r="H1299" s="9">
        <v>1923</v>
      </c>
      <c r="I1299" s="9">
        <v>98293</v>
      </c>
      <c r="J1299" s="9">
        <v>1304</v>
      </c>
    </row>
    <row r="1300" spans="1:10" x14ac:dyDescent="0.35">
      <c r="A1300" s="9" t="s">
        <v>12</v>
      </c>
      <c r="B1300" s="9" t="s">
        <v>89</v>
      </c>
      <c r="C1300" s="9">
        <v>801000013</v>
      </c>
      <c r="D1300" s="9" t="s">
        <v>322</v>
      </c>
      <c r="E1300" s="9">
        <v>75</v>
      </c>
      <c r="F1300" s="9">
        <v>2169</v>
      </c>
      <c r="G1300" s="9">
        <v>54</v>
      </c>
      <c r="H1300" s="9">
        <v>83</v>
      </c>
      <c r="I1300" s="9">
        <v>2824</v>
      </c>
      <c r="J1300" s="9">
        <v>41</v>
      </c>
    </row>
    <row r="1301" spans="1:10" x14ac:dyDescent="0.35">
      <c r="A1301" s="9" t="s">
        <v>12</v>
      </c>
      <c r="B1301" s="9" t="s">
        <v>33</v>
      </c>
      <c r="C1301" s="9">
        <v>10011803</v>
      </c>
      <c r="D1301" s="9" t="s">
        <v>322</v>
      </c>
      <c r="E1301" s="9">
        <v>11931</v>
      </c>
      <c r="F1301" s="9">
        <v>467459</v>
      </c>
      <c r="G1301" s="9">
        <v>9680</v>
      </c>
      <c r="H1301" s="9">
        <v>13124</v>
      </c>
      <c r="I1301" s="9">
        <v>527109</v>
      </c>
      <c r="J1301" s="9">
        <v>9614</v>
      </c>
    </row>
    <row r="1302" spans="1:10" x14ac:dyDescent="0.35">
      <c r="A1302" s="9" t="s">
        <v>5</v>
      </c>
      <c r="B1302" s="9" t="s">
        <v>65</v>
      </c>
      <c r="C1302" s="9">
        <v>760200002</v>
      </c>
      <c r="D1302" s="9" t="s">
        <v>322</v>
      </c>
      <c r="E1302" s="9">
        <v>1500</v>
      </c>
      <c r="F1302" s="9">
        <v>73125</v>
      </c>
      <c r="G1302" s="9">
        <v>582</v>
      </c>
      <c r="H1302" s="9">
        <v>1510</v>
      </c>
      <c r="I1302" s="9">
        <v>72843</v>
      </c>
      <c r="J1302" s="9">
        <v>537</v>
      </c>
    </row>
    <row r="1303" spans="1:10" x14ac:dyDescent="0.35">
      <c r="A1303" s="9" t="s">
        <v>5</v>
      </c>
      <c r="B1303" s="9" t="s">
        <v>109</v>
      </c>
      <c r="C1303" s="9">
        <v>50064009</v>
      </c>
      <c r="D1303" s="9" t="s">
        <v>322</v>
      </c>
      <c r="E1303" s="9">
        <v>1207</v>
      </c>
      <c r="F1303" s="9">
        <v>61955</v>
      </c>
      <c r="G1303" s="9">
        <v>1176</v>
      </c>
      <c r="H1303" s="9">
        <v>1328</v>
      </c>
      <c r="I1303" s="9">
        <v>68166</v>
      </c>
      <c r="J1303" s="9">
        <v>1386</v>
      </c>
    </row>
    <row r="1304" spans="1:10" x14ac:dyDescent="0.35">
      <c r="A1304" s="9" t="s">
        <v>5</v>
      </c>
      <c r="B1304" s="9" t="s">
        <v>67</v>
      </c>
      <c r="C1304" s="9">
        <v>210020301</v>
      </c>
      <c r="D1304" s="9" t="s">
        <v>322</v>
      </c>
      <c r="E1304" s="9">
        <v>6295</v>
      </c>
      <c r="F1304" s="9">
        <v>280884</v>
      </c>
      <c r="G1304" s="9">
        <v>6121</v>
      </c>
      <c r="H1304" s="9">
        <v>6925</v>
      </c>
      <c r="I1304" s="9">
        <v>314564</v>
      </c>
      <c r="J1304" s="9">
        <v>6486</v>
      </c>
    </row>
    <row r="1305" spans="1:10" x14ac:dyDescent="0.35">
      <c r="A1305" s="9" t="s">
        <v>12</v>
      </c>
      <c r="B1305" s="9" t="s">
        <v>43</v>
      </c>
      <c r="C1305" s="9">
        <v>10020301</v>
      </c>
      <c r="D1305" s="9" t="s">
        <v>322</v>
      </c>
      <c r="E1305" s="9">
        <v>2801</v>
      </c>
      <c r="F1305" s="9">
        <v>110417</v>
      </c>
      <c r="G1305" s="9">
        <v>1851</v>
      </c>
      <c r="H1305" s="9">
        <v>3081</v>
      </c>
      <c r="I1305" s="9">
        <v>128431</v>
      </c>
      <c r="J1305" s="9">
        <v>1237</v>
      </c>
    </row>
    <row r="1306" spans="1:10" x14ac:dyDescent="0.35">
      <c r="A1306" s="9" t="s">
        <v>12</v>
      </c>
      <c r="B1306" s="9" t="s">
        <v>44</v>
      </c>
      <c r="C1306" s="9">
        <v>10020302</v>
      </c>
      <c r="D1306" s="9" t="s">
        <v>322</v>
      </c>
      <c r="E1306" s="9">
        <v>894</v>
      </c>
      <c r="F1306" s="9">
        <v>40871</v>
      </c>
      <c r="G1306" s="9">
        <v>475</v>
      </c>
      <c r="H1306" s="9">
        <v>887</v>
      </c>
      <c r="I1306" s="9">
        <v>39159</v>
      </c>
      <c r="J1306" s="9">
        <v>418</v>
      </c>
    </row>
    <row r="1307" spans="1:10" x14ac:dyDescent="0.35">
      <c r="A1307" s="9" t="s">
        <v>12</v>
      </c>
      <c r="B1307" s="9" t="s">
        <v>34</v>
      </c>
      <c r="C1307" s="9">
        <v>10000234</v>
      </c>
      <c r="D1307" s="9" t="s">
        <v>322</v>
      </c>
      <c r="E1307" s="9">
        <v>4930</v>
      </c>
      <c r="F1307" s="9">
        <v>218707</v>
      </c>
      <c r="G1307" s="9">
        <v>4030</v>
      </c>
      <c r="H1307" s="9">
        <v>5423</v>
      </c>
      <c r="I1307" s="9">
        <v>238701</v>
      </c>
      <c r="J1307" s="9">
        <v>4032</v>
      </c>
    </row>
    <row r="1308" spans="1:10" x14ac:dyDescent="0.35">
      <c r="A1308" s="9" t="s">
        <v>12</v>
      </c>
      <c r="B1308" s="9" t="s">
        <v>35</v>
      </c>
      <c r="C1308" s="9">
        <v>10001535</v>
      </c>
      <c r="D1308" s="9" t="s">
        <v>322</v>
      </c>
      <c r="E1308" s="9">
        <v>3236</v>
      </c>
      <c r="F1308" s="9">
        <v>150736</v>
      </c>
      <c r="G1308" s="9">
        <v>8275</v>
      </c>
      <c r="H1308" s="9">
        <v>3560</v>
      </c>
      <c r="I1308" s="9">
        <v>165946</v>
      </c>
      <c r="J1308" s="9">
        <v>7080</v>
      </c>
    </row>
    <row r="1309" spans="1:10" x14ac:dyDescent="0.35">
      <c r="A1309" s="9" t="s">
        <v>12</v>
      </c>
      <c r="B1309" s="9" t="s">
        <v>110</v>
      </c>
      <c r="C1309" s="9">
        <v>801200001</v>
      </c>
      <c r="D1309" s="9" t="s">
        <v>322</v>
      </c>
      <c r="E1309" s="9">
        <v>1540</v>
      </c>
      <c r="F1309" s="9">
        <v>73606</v>
      </c>
      <c r="G1309" s="9">
        <v>1231</v>
      </c>
      <c r="H1309" s="9">
        <v>1647</v>
      </c>
      <c r="I1309" s="9">
        <v>78298</v>
      </c>
      <c r="J1309" s="9">
        <v>1399</v>
      </c>
    </row>
    <row r="1310" spans="1:10" x14ac:dyDescent="0.35">
      <c r="A1310" s="9" t="s">
        <v>9</v>
      </c>
      <c r="B1310" s="9" t="s">
        <v>68</v>
      </c>
      <c r="C1310" s="9">
        <v>840200047</v>
      </c>
      <c r="D1310" s="9" t="s">
        <v>322</v>
      </c>
      <c r="E1310" s="9">
        <v>55</v>
      </c>
      <c r="F1310" s="9">
        <v>2031</v>
      </c>
      <c r="G1310" s="9">
        <v>36</v>
      </c>
      <c r="H1310" s="9">
        <v>61</v>
      </c>
      <c r="I1310" s="9">
        <v>2345</v>
      </c>
      <c r="J1310" s="9">
        <v>51</v>
      </c>
    </row>
    <row r="1311" spans="1:10" x14ac:dyDescent="0.35">
      <c r="A1311" s="9" t="s">
        <v>12</v>
      </c>
      <c r="B1311" s="9" t="s">
        <v>91</v>
      </c>
      <c r="C1311" s="9">
        <v>130064003</v>
      </c>
      <c r="D1311" s="9" t="s">
        <v>322</v>
      </c>
      <c r="E1311" s="9">
        <v>375</v>
      </c>
      <c r="F1311" s="9">
        <v>16420</v>
      </c>
      <c r="G1311" s="9">
        <v>186</v>
      </c>
      <c r="H1311" s="9">
        <v>413</v>
      </c>
      <c r="I1311" s="9">
        <v>18975</v>
      </c>
      <c r="J1311" s="9">
        <v>273</v>
      </c>
    </row>
    <row r="1312" spans="1:10" x14ac:dyDescent="0.35">
      <c r="A1312" s="9" t="s">
        <v>15</v>
      </c>
      <c r="B1312" s="9" t="s">
        <v>111</v>
      </c>
      <c r="C1312" s="9">
        <v>941600020</v>
      </c>
      <c r="D1312" s="9" t="s">
        <v>322</v>
      </c>
      <c r="E1312" s="9">
        <v>693</v>
      </c>
      <c r="F1312" s="9">
        <v>27390</v>
      </c>
      <c r="G1312" s="9">
        <v>512</v>
      </c>
      <c r="H1312" s="9">
        <v>699</v>
      </c>
      <c r="I1312" s="9">
        <v>26568</v>
      </c>
      <c r="J1312" s="9">
        <v>436</v>
      </c>
    </row>
    <row r="1313" spans="1:10" x14ac:dyDescent="0.35">
      <c r="A1313" s="9" t="s">
        <v>12</v>
      </c>
      <c r="B1313" s="9" t="s">
        <v>19</v>
      </c>
      <c r="C1313" s="9">
        <v>801600003</v>
      </c>
      <c r="D1313" s="9" t="s">
        <v>322</v>
      </c>
      <c r="E1313" s="9">
        <v>763</v>
      </c>
      <c r="F1313" s="9">
        <v>20013</v>
      </c>
      <c r="G1313" s="9">
        <v>200</v>
      </c>
      <c r="H1313" s="9">
        <v>328</v>
      </c>
      <c r="I1313" s="9">
        <v>8603</v>
      </c>
      <c r="J1313" s="9">
        <v>72</v>
      </c>
    </row>
    <row r="1314" spans="1:10" x14ac:dyDescent="0.35">
      <c r="A1314" s="9" t="s">
        <v>9</v>
      </c>
      <c r="B1314" s="9" t="s">
        <v>69</v>
      </c>
      <c r="C1314" s="9">
        <v>880200016</v>
      </c>
      <c r="D1314" s="9" t="s">
        <v>322</v>
      </c>
      <c r="E1314" s="9">
        <v>2500</v>
      </c>
      <c r="F1314" s="9">
        <v>112747</v>
      </c>
      <c r="G1314" s="9">
        <v>2566</v>
      </c>
      <c r="H1314" s="9">
        <v>1900</v>
      </c>
      <c r="I1314" s="9">
        <v>84279</v>
      </c>
      <c r="J1314" s="9">
        <v>1644</v>
      </c>
    </row>
    <row r="1315" spans="1:10" x14ac:dyDescent="0.35">
      <c r="A1315" s="9" t="s">
        <v>9</v>
      </c>
      <c r="B1315" s="9" t="s">
        <v>71</v>
      </c>
      <c r="C1315" s="9">
        <v>900200046</v>
      </c>
      <c r="D1315" s="9" t="s">
        <v>322</v>
      </c>
      <c r="E1315" s="9">
        <v>1011</v>
      </c>
      <c r="F1315" s="9">
        <v>39405</v>
      </c>
      <c r="G1315" s="9">
        <v>575</v>
      </c>
      <c r="H1315" s="9">
        <v>1112</v>
      </c>
      <c r="I1315" s="9">
        <v>42447</v>
      </c>
      <c r="J1315" s="9">
        <v>547</v>
      </c>
    </row>
    <row r="1316" spans="1:10" x14ac:dyDescent="0.35">
      <c r="A1316" s="9" t="s">
        <v>12</v>
      </c>
      <c r="B1316" s="9" t="s">
        <v>112</v>
      </c>
      <c r="C1316" s="9">
        <v>10000289</v>
      </c>
      <c r="D1316" s="9" t="s">
        <v>322</v>
      </c>
      <c r="E1316" s="9">
        <v>525</v>
      </c>
      <c r="F1316" s="9">
        <v>26948</v>
      </c>
      <c r="G1316" s="9">
        <v>319</v>
      </c>
      <c r="H1316" s="9">
        <v>578</v>
      </c>
      <c r="I1316" s="9">
        <v>29669</v>
      </c>
      <c r="J1316" s="9">
        <v>389</v>
      </c>
    </row>
    <row r="1317" spans="1:10" x14ac:dyDescent="0.35">
      <c r="A1317" s="9" t="s">
        <v>15</v>
      </c>
      <c r="B1317" s="9" t="s">
        <v>36</v>
      </c>
      <c r="C1317" s="9">
        <v>250000087</v>
      </c>
      <c r="D1317" s="9" t="s">
        <v>322</v>
      </c>
      <c r="E1317" s="9">
        <v>1790</v>
      </c>
      <c r="F1317" s="9">
        <v>77913</v>
      </c>
      <c r="G1317" s="9">
        <v>1299</v>
      </c>
      <c r="H1317" s="9">
        <v>1969</v>
      </c>
      <c r="I1317" s="9">
        <v>82782</v>
      </c>
      <c r="J1317" s="9">
        <v>1126</v>
      </c>
    </row>
    <row r="1318" spans="1:10" x14ac:dyDescent="0.35">
      <c r="A1318" s="9" t="s">
        <v>9</v>
      </c>
      <c r="B1318" s="9" t="s">
        <v>37</v>
      </c>
      <c r="C1318" s="9">
        <v>270024101</v>
      </c>
      <c r="D1318" s="9" t="s">
        <v>322</v>
      </c>
      <c r="E1318" s="9">
        <v>877</v>
      </c>
      <c r="F1318" s="9">
        <v>26860</v>
      </c>
      <c r="G1318" s="9">
        <v>493</v>
      </c>
      <c r="H1318" s="9">
        <v>965</v>
      </c>
      <c r="I1318" s="9">
        <v>29047</v>
      </c>
      <c r="J1318" s="9">
        <v>574</v>
      </c>
    </row>
    <row r="1319" spans="1:10" x14ac:dyDescent="0.35">
      <c r="A1319" s="9" t="s">
        <v>12</v>
      </c>
      <c r="B1319" s="9" t="s">
        <v>124</v>
      </c>
      <c r="C1319" s="9">
        <v>10000493</v>
      </c>
      <c r="D1319" s="9" t="s">
        <v>322</v>
      </c>
      <c r="E1319" s="9">
        <v>4763</v>
      </c>
      <c r="F1319" s="9">
        <v>223268</v>
      </c>
      <c r="G1319" s="9">
        <v>2848</v>
      </c>
      <c r="H1319" s="9">
        <v>5239</v>
      </c>
      <c r="I1319" s="9">
        <v>246478</v>
      </c>
      <c r="J1319" s="9">
        <v>3062</v>
      </c>
    </row>
    <row r="1320" spans="1:10" x14ac:dyDescent="0.35">
      <c r="A1320" s="9" t="s">
        <v>12</v>
      </c>
      <c r="B1320" s="9" t="s">
        <v>79</v>
      </c>
      <c r="C1320" s="9">
        <v>10064114</v>
      </c>
      <c r="D1320" s="9" t="s">
        <v>322</v>
      </c>
      <c r="E1320" s="9">
        <v>7074</v>
      </c>
      <c r="F1320" s="9">
        <v>305557</v>
      </c>
      <c r="G1320" s="9">
        <v>3577</v>
      </c>
      <c r="H1320" s="9">
        <v>7024</v>
      </c>
      <c r="I1320" s="9">
        <v>304000</v>
      </c>
      <c r="J1320" s="9">
        <v>3444</v>
      </c>
    </row>
    <row r="1321" spans="1:10" x14ac:dyDescent="0.35">
      <c r="A1321" s="9" t="s">
        <v>12</v>
      </c>
      <c r="B1321" s="9" t="s">
        <v>13</v>
      </c>
      <c r="C1321" s="9">
        <v>10064120</v>
      </c>
      <c r="D1321" s="9" t="s">
        <v>322</v>
      </c>
      <c r="E1321" s="9">
        <v>14576</v>
      </c>
      <c r="F1321" s="9">
        <v>635441</v>
      </c>
      <c r="G1321" s="9">
        <v>11083</v>
      </c>
      <c r="H1321" s="9">
        <v>16428</v>
      </c>
      <c r="I1321" s="9">
        <v>705312</v>
      </c>
      <c r="J1321" s="9">
        <v>12070</v>
      </c>
    </row>
    <row r="1322" spans="1:10" x14ac:dyDescent="0.35">
      <c r="A1322" s="9" t="s">
        <v>15</v>
      </c>
      <c r="B1322" s="9" t="s">
        <v>45</v>
      </c>
      <c r="C1322" s="9">
        <v>250000092</v>
      </c>
      <c r="D1322" s="9" t="s">
        <v>322</v>
      </c>
      <c r="E1322" s="9">
        <v>554</v>
      </c>
      <c r="F1322" s="9">
        <v>18192</v>
      </c>
      <c r="G1322" s="9">
        <v>338</v>
      </c>
      <c r="H1322" s="9">
        <v>444</v>
      </c>
      <c r="I1322" s="9">
        <v>14874</v>
      </c>
      <c r="J1322" s="9">
        <v>259</v>
      </c>
    </row>
    <row r="1323" spans="1:10" x14ac:dyDescent="0.35">
      <c r="A1323" s="9" t="s">
        <v>9</v>
      </c>
      <c r="B1323" s="9" t="s">
        <v>80</v>
      </c>
      <c r="C1323" s="9">
        <v>620200058</v>
      </c>
      <c r="D1323" s="9" t="s">
        <v>322</v>
      </c>
      <c r="E1323" s="9">
        <v>653</v>
      </c>
      <c r="F1323" s="9">
        <v>26759</v>
      </c>
      <c r="G1323" s="9">
        <v>514</v>
      </c>
      <c r="H1323" s="9">
        <v>718</v>
      </c>
      <c r="I1323" s="9">
        <v>29864</v>
      </c>
      <c r="J1323" s="9">
        <v>555</v>
      </c>
    </row>
    <row r="1324" spans="1:10" x14ac:dyDescent="0.35">
      <c r="A1324" s="9" t="s">
        <v>12</v>
      </c>
      <c r="B1324" s="9" t="s">
        <v>211</v>
      </c>
      <c r="C1324" s="9">
        <v>10000310</v>
      </c>
      <c r="D1324" s="9" t="s">
        <v>322</v>
      </c>
      <c r="E1324" s="9">
        <v>500</v>
      </c>
      <c r="F1324" s="9">
        <v>18465</v>
      </c>
      <c r="G1324" s="9">
        <v>247</v>
      </c>
      <c r="H1324" s="9">
        <v>550</v>
      </c>
      <c r="I1324" s="9">
        <v>20312</v>
      </c>
      <c r="J1324" s="9">
        <v>200</v>
      </c>
    </row>
    <row r="1325" spans="1:10" x14ac:dyDescent="0.35">
      <c r="A1325" s="9" t="s">
        <v>25</v>
      </c>
      <c r="B1325" s="9" t="s">
        <v>39</v>
      </c>
      <c r="C1325" s="9">
        <v>90000026</v>
      </c>
      <c r="D1325" s="9" t="s">
        <v>322</v>
      </c>
      <c r="E1325" s="9">
        <v>2311</v>
      </c>
      <c r="F1325" s="9">
        <v>109483</v>
      </c>
      <c r="G1325" s="9">
        <v>1579</v>
      </c>
      <c r="H1325" s="9">
        <v>2542</v>
      </c>
      <c r="I1325" s="9">
        <v>122933</v>
      </c>
      <c r="J1325" s="9">
        <v>1986</v>
      </c>
    </row>
    <row r="1326" spans="1:10" x14ac:dyDescent="0.35">
      <c r="A1326" s="9" t="s">
        <v>9</v>
      </c>
      <c r="B1326" s="9" t="s">
        <v>10</v>
      </c>
      <c r="C1326" s="9">
        <v>270020302</v>
      </c>
      <c r="D1326" s="9" t="s">
        <v>322</v>
      </c>
      <c r="E1326" s="9">
        <v>3663</v>
      </c>
      <c r="F1326" s="9">
        <v>159728</v>
      </c>
      <c r="G1326" s="9">
        <v>3299</v>
      </c>
      <c r="H1326" s="9">
        <v>3518</v>
      </c>
      <c r="I1326" s="9">
        <v>148538</v>
      </c>
      <c r="J1326" s="9">
        <v>3133</v>
      </c>
    </row>
    <row r="1327" spans="1:10" x14ac:dyDescent="0.35">
      <c r="A1327" s="9" t="s">
        <v>15</v>
      </c>
      <c r="B1327" s="9" t="s">
        <v>24</v>
      </c>
      <c r="C1327" s="9">
        <v>500200052</v>
      </c>
      <c r="D1327" s="9" t="s">
        <v>323</v>
      </c>
      <c r="E1327" s="9">
        <v>2</v>
      </c>
      <c r="F1327" s="9">
        <v>35</v>
      </c>
      <c r="G1327" s="9">
        <v>104</v>
      </c>
      <c r="H1327" s="9">
        <v>0</v>
      </c>
      <c r="I1327" s="9">
        <v>0</v>
      </c>
      <c r="J1327" s="9">
        <v>1096</v>
      </c>
    </row>
    <row r="1328" spans="1:10" x14ac:dyDescent="0.35">
      <c r="A1328" s="9" t="s">
        <v>12</v>
      </c>
      <c r="B1328" s="9" t="s">
        <v>27</v>
      </c>
      <c r="C1328" s="9">
        <v>10011804</v>
      </c>
      <c r="D1328" s="9" t="s">
        <v>323</v>
      </c>
      <c r="E1328" s="9">
        <v>1171</v>
      </c>
      <c r="F1328" s="9">
        <v>34303</v>
      </c>
      <c r="G1328" s="9">
        <v>8906</v>
      </c>
      <c r="H1328" s="9">
        <v>1257</v>
      </c>
      <c r="I1328" s="9">
        <v>63485</v>
      </c>
      <c r="J1328" s="9">
        <v>5460</v>
      </c>
    </row>
    <row r="1329" spans="1:10" x14ac:dyDescent="0.35">
      <c r="A1329" s="9" t="s">
        <v>15</v>
      </c>
      <c r="B1329" s="9" t="s">
        <v>52</v>
      </c>
      <c r="C1329" s="9">
        <v>420200052</v>
      </c>
      <c r="D1329" s="9" t="s">
        <v>323</v>
      </c>
      <c r="E1329" s="9">
        <v>322</v>
      </c>
      <c r="F1329" s="9">
        <v>11088</v>
      </c>
      <c r="G1329" s="9">
        <v>365</v>
      </c>
      <c r="H1329" s="9">
        <v>322</v>
      </c>
      <c r="I1329" s="9">
        <v>11617</v>
      </c>
      <c r="J1329" s="9">
        <v>504</v>
      </c>
    </row>
    <row r="1330" spans="1:10" x14ac:dyDescent="0.35">
      <c r="A1330" s="9" t="s">
        <v>5</v>
      </c>
      <c r="B1330" s="9" t="s">
        <v>6</v>
      </c>
      <c r="C1330" s="9">
        <v>50020401</v>
      </c>
      <c r="D1330" s="9" t="s">
        <v>323</v>
      </c>
      <c r="E1330" s="9"/>
      <c r="F1330" s="9"/>
      <c r="G1330" s="9"/>
      <c r="H1330" s="9">
        <v>0</v>
      </c>
      <c r="I1330" s="9">
        <v>0</v>
      </c>
      <c r="J1330" s="9">
        <v>2779.2</v>
      </c>
    </row>
    <row r="1331" spans="1:10" x14ac:dyDescent="0.35">
      <c r="A1331" s="9" t="s">
        <v>9</v>
      </c>
      <c r="B1331" s="9" t="s">
        <v>42</v>
      </c>
      <c r="C1331" s="9">
        <v>170020401</v>
      </c>
      <c r="D1331" s="9" t="s">
        <v>323</v>
      </c>
      <c r="E1331" s="9">
        <v>12</v>
      </c>
      <c r="F1331" s="9">
        <v>286</v>
      </c>
      <c r="G1331" s="9">
        <v>12035</v>
      </c>
      <c r="H1331" s="9">
        <v>4</v>
      </c>
      <c r="I1331" s="9">
        <v>95</v>
      </c>
      <c r="J1331" s="9">
        <v>517</v>
      </c>
    </row>
    <row r="1332" spans="1:10" x14ac:dyDescent="0.35">
      <c r="A1332" s="9" t="s">
        <v>15</v>
      </c>
      <c r="B1332" s="9" t="s">
        <v>62</v>
      </c>
      <c r="C1332" s="9">
        <v>660200027</v>
      </c>
      <c r="D1332" s="9" t="s">
        <v>323</v>
      </c>
      <c r="E1332" s="9"/>
      <c r="F1332" s="9"/>
      <c r="G1332" s="9"/>
      <c r="H1332" s="9">
        <v>0</v>
      </c>
      <c r="I1332" s="9">
        <v>0</v>
      </c>
      <c r="J1332" s="9">
        <v>520</v>
      </c>
    </row>
    <row r="1333" spans="1:10" x14ac:dyDescent="0.35">
      <c r="A1333" s="9" t="s">
        <v>12</v>
      </c>
      <c r="B1333" s="9" t="s">
        <v>33</v>
      </c>
      <c r="C1333" s="9">
        <v>10011803</v>
      </c>
      <c r="D1333" s="9" t="s">
        <v>323</v>
      </c>
      <c r="E1333" s="9">
        <v>2107</v>
      </c>
      <c r="F1333" s="9">
        <v>57427</v>
      </c>
      <c r="G1333" s="9">
        <v>5134</v>
      </c>
      <c r="H1333" s="9">
        <v>1918</v>
      </c>
      <c r="I1333" s="9">
        <v>53059</v>
      </c>
      <c r="J1333" s="9">
        <v>5598</v>
      </c>
    </row>
    <row r="1334" spans="1:10" x14ac:dyDescent="0.35">
      <c r="A1334" s="9" t="s">
        <v>5</v>
      </c>
      <c r="B1334" s="9" t="s">
        <v>65</v>
      </c>
      <c r="C1334" s="9">
        <v>760200002</v>
      </c>
      <c r="D1334" s="9" t="s">
        <v>323</v>
      </c>
      <c r="E1334" s="9"/>
      <c r="F1334" s="9"/>
      <c r="G1334" s="9"/>
      <c r="H1334" s="9">
        <v>0</v>
      </c>
      <c r="I1334" s="9">
        <v>0</v>
      </c>
      <c r="J1334" s="9">
        <v>129.60000000000002</v>
      </c>
    </row>
    <row r="1335" spans="1:10" x14ac:dyDescent="0.35">
      <c r="A1335" s="9" t="s">
        <v>5</v>
      </c>
      <c r="B1335" s="9" t="s">
        <v>67</v>
      </c>
      <c r="C1335" s="9">
        <v>210020301</v>
      </c>
      <c r="D1335" s="9" t="s">
        <v>323</v>
      </c>
      <c r="E1335" s="9"/>
      <c r="F1335" s="9"/>
      <c r="G1335" s="9"/>
      <c r="H1335" s="9">
        <v>0</v>
      </c>
      <c r="I1335" s="9">
        <v>0</v>
      </c>
      <c r="J1335" s="9">
        <v>1591.1999999999998</v>
      </c>
    </row>
    <row r="1336" spans="1:10" x14ac:dyDescent="0.35">
      <c r="A1336" s="9" t="s">
        <v>12</v>
      </c>
      <c r="B1336" s="9" t="s">
        <v>34</v>
      </c>
      <c r="C1336" s="9">
        <v>10000234</v>
      </c>
      <c r="D1336" s="9" t="s">
        <v>323</v>
      </c>
      <c r="E1336" s="9">
        <v>2341</v>
      </c>
      <c r="F1336" s="9">
        <v>63681</v>
      </c>
      <c r="G1336" s="9">
        <v>5126</v>
      </c>
      <c r="H1336" s="9">
        <v>1510</v>
      </c>
      <c r="I1336" s="9">
        <v>59536</v>
      </c>
      <c r="J1336" s="9">
        <v>5166</v>
      </c>
    </row>
    <row r="1337" spans="1:10" x14ac:dyDescent="0.35">
      <c r="A1337" s="9" t="s">
        <v>15</v>
      </c>
      <c r="B1337" s="9" t="s">
        <v>111</v>
      </c>
      <c r="C1337" s="9">
        <v>941600020</v>
      </c>
      <c r="D1337" s="9" t="s">
        <v>323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1104</v>
      </c>
    </row>
    <row r="1338" spans="1:10" x14ac:dyDescent="0.35">
      <c r="A1338" s="9" t="s">
        <v>15</v>
      </c>
      <c r="B1338" s="9" t="s">
        <v>45</v>
      </c>
      <c r="C1338" s="9">
        <v>250000092</v>
      </c>
      <c r="D1338" s="9" t="s">
        <v>323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400</v>
      </c>
    </row>
    <row r="1339" spans="1:10" x14ac:dyDescent="0.35">
      <c r="A1339" s="9" t="s">
        <v>15</v>
      </c>
      <c r="B1339" s="9" t="s">
        <v>51</v>
      </c>
      <c r="C1339" s="9">
        <v>360200027</v>
      </c>
      <c r="D1339" s="9" t="s">
        <v>324</v>
      </c>
      <c r="E1339" s="9">
        <v>300</v>
      </c>
      <c r="F1339" s="9">
        <v>10053</v>
      </c>
      <c r="G1339" s="9">
        <v>2534</v>
      </c>
      <c r="H1339" s="9">
        <v>299</v>
      </c>
      <c r="I1339" s="9">
        <v>10097</v>
      </c>
      <c r="J1339" s="9">
        <v>3053</v>
      </c>
    </row>
    <row r="1340" spans="1:10" x14ac:dyDescent="0.35">
      <c r="A1340" s="9" t="s">
        <v>15</v>
      </c>
      <c r="B1340" s="9" t="s">
        <v>24</v>
      </c>
      <c r="C1340" s="9">
        <v>500200052</v>
      </c>
      <c r="D1340" s="9" t="s">
        <v>324</v>
      </c>
      <c r="E1340" s="9">
        <v>383</v>
      </c>
      <c r="F1340" s="9">
        <v>12389</v>
      </c>
      <c r="G1340" s="9">
        <v>4786</v>
      </c>
      <c r="H1340" s="9">
        <v>480</v>
      </c>
      <c r="I1340" s="9">
        <v>13750</v>
      </c>
      <c r="J1340" s="9">
        <v>3602</v>
      </c>
    </row>
    <row r="1341" spans="1:10" x14ac:dyDescent="0.35">
      <c r="A1341" s="9" t="s">
        <v>25</v>
      </c>
      <c r="B1341" s="9" t="s">
        <v>26</v>
      </c>
      <c r="C1341" s="9">
        <v>400200024</v>
      </c>
      <c r="D1341" s="9" t="s">
        <v>324</v>
      </c>
      <c r="E1341" s="9">
        <v>14</v>
      </c>
      <c r="F1341" s="9">
        <v>473</v>
      </c>
      <c r="G1341" s="9">
        <v>62</v>
      </c>
      <c r="H1341" s="9">
        <v>8</v>
      </c>
      <c r="I1341" s="9">
        <v>270</v>
      </c>
      <c r="J1341" s="9">
        <v>32</v>
      </c>
    </row>
    <row r="1342" spans="1:10" x14ac:dyDescent="0.35">
      <c r="A1342" s="9" t="s">
        <v>12</v>
      </c>
      <c r="B1342" s="9" t="s">
        <v>27</v>
      </c>
      <c r="C1342" s="9">
        <v>10011804</v>
      </c>
      <c r="D1342" s="9" t="s">
        <v>324</v>
      </c>
      <c r="E1342" s="9">
        <v>26681</v>
      </c>
      <c r="F1342" s="9">
        <v>859532</v>
      </c>
      <c r="G1342" s="9">
        <v>191273</v>
      </c>
      <c r="H1342" s="9">
        <v>29529</v>
      </c>
      <c r="I1342" s="9">
        <v>1001179</v>
      </c>
      <c r="J1342" s="9">
        <v>190884</v>
      </c>
    </row>
    <row r="1343" spans="1:10" x14ac:dyDescent="0.35">
      <c r="A1343" s="9" t="s">
        <v>15</v>
      </c>
      <c r="B1343" s="9" t="s">
        <v>52</v>
      </c>
      <c r="C1343" s="9">
        <v>420200052</v>
      </c>
      <c r="D1343" s="9" t="s">
        <v>324</v>
      </c>
      <c r="E1343" s="9">
        <v>2000</v>
      </c>
      <c r="F1343" s="9">
        <v>100966</v>
      </c>
      <c r="G1343" s="9">
        <v>35671</v>
      </c>
      <c r="H1343" s="9">
        <v>1798</v>
      </c>
      <c r="I1343" s="9">
        <v>92959</v>
      </c>
      <c r="J1343" s="9">
        <v>29481</v>
      </c>
    </row>
    <row r="1344" spans="1:10" x14ac:dyDescent="0.35">
      <c r="A1344" s="9" t="s">
        <v>5</v>
      </c>
      <c r="B1344" s="9" t="s">
        <v>28</v>
      </c>
      <c r="C1344" s="9">
        <v>50022601</v>
      </c>
      <c r="D1344" s="9" t="s">
        <v>324</v>
      </c>
      <c r="E1344" s="9">
        <v>153</v>
      </c>
      <c r="F1344" s="9">
        <v>5076</v>
      </c>
      <c r="G1344" s="9">
        <v>747</v>
      </c>
      <c r="H1344" s="9">
        <v>231</v>
      </c>
      <c r="I1344" s="9">
        <v>8437</v>
      </c>
      <c r="J1344" s="9">
        <v>1036</v>
      </c>
    </row>
    <row r="1345" spans="1:10" x14ac:dyDescent="0.35">
      <c r="A1345" s="9" t="s">
        <v>5</v>
      </c>
      <c r="B1345" s="9" t="s">
        <v>6</v>
      </c>
      <c r="C1345" s="9">
        <v>50020401</v>
      </c>
      <c r="D1345" s="9" t="s">
        <v>324</v>
      </c>
      <c r="E1345" s="9">
        <v>0</v>
      </c>
      <c r="F1345" s="9">
        <v>0</v>
      </c>
      <c r="G1345" s="9">
        <v>0</v>
      </c>
      <c r="H1345" s="9">
        <v>7</v>
      </c>
      <c r="I1345" s="9">
        <v>179</v>
      </c>
      <c r="J1345" s="9">
        <v>5435</v>
      </c>
    </row>
    <row r="1346" spans="1:10" x14ac:dyDescent="0.35">
      <c r="A1346" s="9" t="s">
        <v>12</v>
      </c>
      <c r="B1346" s="9" t="s">
        <v>30</v>
      </c>
      <c r="C1346" s="9">
        <v>10064111</v>
      </c>
      <c r="D1346" s="9" t="s">
        <v>324</v>
      </c>
      <c r="E1346" s="9">
        <v>100</v>
      </c>
      <c r="F1346" s="9">
        <v>3377</v>
      </c>
      <c r="G1346" s="9">
        <v>459</v>
      </c>
      <c r="H1346" s="9">
        <v>189</v>
      </c>
      <c r="I1346" s="9">
        <v>6383</v>
      </c>
      <c r="J1346" s="9">
        <v>804</v>
      </c>
    </row>
    <row r="1347" spans="1:10" x14ac:dyDescent="0.35">
      <c r="A1347" s="9" t="s">
        <v>25</v>
      </c>
      <c r="B1347" s="9" t="s">
        <v>56</v>
      </c>
      <c r="C1347" s="9">
        <v>90020301</v>
      </c>
      <c r="D1347" s="9" t="s">
        <v>324</v>
      </c>
      <c r="E1347" s="9">
        <v>431</v>
      </c>
      <c r="F1347" s="9">
        <v>14625</v>
      </c>
      <c r="G1347" s="9">
        <v>37335</v>
      </c>
      <c r="H1347" s="9">
        <v>120</v>
      </c>
      <c r="I1347" s="9">
        <v>4275</v>
      </c>
      <c r="J1347" s="9">
        <v>12852</v>
      </c>
    </row>
    <row r="1348" spans="1:10" x14ac:dyDescent="0.35">
      <c r="A1348" s="9" t="s">
        <v>25</v>
      </c>
      <c r="B1348" s="9" t="s">
        <v>31</v>
      </c>
      <c r="C1348" s="9">
        <v>90024101</v>
      </c>
      <c r="D1348" s="9" t="s">
        <v>324</v>
      </c>
      <c r="E1348" s="9">
        <v>42</v>
      </c>
      <c r="F1348" s="9">
        <v>1418</v>
      </c>
      <c r="G1348" s="9">
        <v>182</v>
      </c>
      <c r="H1348" s="9">
        <v>107</v>
      </c>
      <c r="I1348" s="9">
        <v>3613</v>
      </c>
      <c r="J1348" s="9">
        <v>412</v>
      </c>
    </row>
    <row r="1349" spans="1:10" x14ac:dyDescent="0.35">
      <c r="A1349" s="9" t="s">
        <v>25</v>
      </c>
      <c r="B1349" s="9" t="s">
        <v>57</v>
      </c>
      <c r="C1349" s="9">
        <v>110000048</v>
      </c>
      <c r="D1349" s="9" t="s">
        <v>324</v>
      </c>
      <c r="E1349" s="9">
        <v>200</v>
      </c>
      <c r="F1349" s="9">
        <v>4094</v>
      </c>
      <c r="G1349" s="9">
        <v>6467</v>
      </c>
      <c r="H1349" s="9">
        <v>212</v>
      </c>
      <c r="I1349" s="9">
        <v>4151</v>
      </c>
      <c r="J1349" s="9">
        <v>5966</v>
      </c>
    </row>
    <row r="1350" spans="1:10" x14ac:dyDescent="0.35">
      <c r="A1350" s="9" t="s">
        <v>9</v>
      </c>
      <c r="B1350" s="9" t="s">
        <v>42</v>
      </c>
      <c r="C1350" s="9">
        <v>170020401</v>
      </c>
      <c r="D1350" s="9" t="s">
        <v>324</v>
      </c>
      <c r="E1350" s="9">
        <v>6414</v>
      </c>
      <c r="F1350" s="9">
        <v>226768</v>
      </c>
      <c r="G1350" s="9">
        <v>42743</v>
      </c>
      <c r="H1350" s="9">
        <v>5094</v>
      </c>
      <c r="I1350" s="9">
        <v>184767</v>
      </c>
      <c r="J1350" s="9">
        <v>41605</v>
      </c>
    </row>
    <row r="1351" spans="1:10" x14ac:dyDescent="0.35">
      <c r="A1351" s="9" t="s">
        <v>15</v>
      </c>
      <c r="B1351" s="9" t="s">
        <v>62</v>
      </c>
      <c r="C1351" s="9">
        <v>660200027</v>
      </c>
      <c r="D1351" s="9" t="s">
        <v>324</v>
      </c>
      <c r="E1351" s="9">
        <v>120</v>
      </c>
      <c r="F1351" s="9">
        <v>4052</v>
      </c>
      <c r="G1351" s="9">
        <v>562</v>
      </c>
      <c r="H1351" s="9">
        <v>98</v>
      </c>
      <c r="I1351" s="9">
        <v>3309</v>
      </c>
      <c r="J1351" s="9">
        <v>396</v>
      </c>
    </row>
    <row r="1352" spans="1:10" x14ac:dyDescent="0.35">
      <c r="A1352" s="9" t="s">
        <v>15</v>
      </c>
      <c r="B1352" s="9" t="s">
        <v>16</v>
      </c>
      <c r="C1352" s="9">
        <v>700200041</v>
      </c>
      <c r="D1352" s="9" t="s">
        <v>324</v>
      </c>
      <c r="E1352" s="9">
        <v>1056</v>
      </c>
      <c r="F1352" s="9">
        <v>35716</v>
      </c>
      <c r="G1352" s="9">
        <v>15437</v>
      </c>
      <c r="H1352" s="9">
        <v>351</v>
      </c>
      <c r="I1352" s="9">
        <v>11853</v>
      </c>
      <c r="J1352" s="9">
        <v>4583</v>
      </c>
    </row>
    <row r="1353" spans="1:10" x14ac:dyDescent="0.35">
      <c r="A1353" s="9" t="s">
        <v>25</v>
      </c>
      <c r="B1353" s="9" t="s">
        <v>32</v>
      </c>
      <c r="C1353" s="9">
        <v>740200008</v>
      </c>
      <c r="D1353" s="9" t="s">
        <v>324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8036</v>
      </c>
    </row>
    <row r="1354" spans="1:10" x14ac:dyDescent="0.35">
      <c r="A1354" s="9" t="s">
        <v>5</v>
      </c>
      <c r="B1354" s="9" t="s">
        <v>65</v>
      </c>
      <c r="C1354" s="9">
        <v>760200002</v>
      </c>
      <c r="D1354" s="9" t="s">
        <v>324</v>
      </c>
      <c r="E1354" s="9">
        <v>20</v>
      </c>
      <c r="F1354" s="9">
        <v>726</v>
      </c>
      <c r="G1354" s="9">
        <v>42</v>
      </c>
      <c r="H1354" s="9">
        <v>31</v>
      </c>
      <c r="I1354" s="9">
        <v>1094</v>
      </c>
      <c r="J1354" s="9">
        <v>36</v>
      </c>
    </row>
    <row r="1355" spans="1:10" x14ac:dyDescent="0.35">
      <c r="A1355" s="9" t="s">
        <v>5</v>
      </c>
      <c r="B1355" s="9" t="s">
        <v>67</v>
      </c>
      <c r="C1355" s="9">
        <v>210020301</v>
      </c>
      <c r="D1355" s="9" t="s">
        <v>324</v>
      </c>
      <c r="E1355" s="9">
        <v>1904</v>
      </c>
      <c r="F1355" s="9">
        <v>64087</v>
      </c>
      <c r="G1355" s="9">
        <v>9250</v>
      </c>
      <c r="H1355" s="9">
        <v>1475</v>
      </c>
      <c r="I1355" s="9">
        <v>49868</v>
      </c>
      <c r="J1355" s="9">
        <v>8510</v>
      </c>
    </row>
    <row r="1356" spans="1:10" x14ac:dyDescent="0.35">
      <c r="A1356" s="9" t="s">
        <v>12</v>
      </c>
      <c r="B1356" s="9" t="s">
        <v>43</v>
      </c>
      <c r="C1356" s="9">
        <v>10020301</v>
      </c>
      <c r="D1356" s="9" t="s">
        <v>324</v>
      </c>
      <c r="E1356" s="9">
        <v>360</v>
      </c>
      <c r="F1356" s="9">
        <v>12242</v>
      </c>
      <c r="G1356" s="9">
        <v>1627</v>
      </c>
      <c r="H1356" s="9">
        <v>197</v>
      </c>
      <c r="I1356" s="9">
        <v>6669</v>
      </c>
      <c r="J1356" s="9">
        <v>792</v>
      </c>
    </row>
    <row r="1357" spans="1:10" x14ac:dyDescent="0.35">
      <c r="A1357" s="9" t="s">
        <v>12</v>
      </c>
      <c r="B1357" s="9" t="s">
        <v>34</v>
      </c>
      <c r="C1357" s="9">
        <v>10000234</v>
      </c>
      <c r="D1357" s="9" t="s">
        <v>324</v>
      </c>
      <c r="E1357" s="9">
        <v>935</v>
      </c>
      <c r="F1357" s="9">
        <v>24316</v>
      </c>
      <c r="G1357" s="9">
        <v>2348</v>
      </c>
      <c r="H1357" s="9">
        <v>387</v>
      </c>
      <c r="I1357" s="9">
        <v>20263</v>
      </c>
      <c r="J1357" s="9">
        <v>1648</v>
      </c>
    </row>
    <row r="1358" spans="1:10" x14ac:dyDescent="0.35">
      <c r="A1358" s="9" t="s">
        <v>15</v>
      </c>
      <c r="B1358" s="9" t="s">
        <v>45</v>
      </c>
      <c r="C1358" s="9">
        <v>250000092</v>
      </c>
      <c r="D1358" s="9" t="s">
        <v>324</v>
      </c>
      <c r="E1358" s="9">
        <v>132</v>
      </c>
      <c r="F1358" s="9">
        <v>4708</v>
      </c>
      <c r="G1358" s="9">
        <v>9984</v>
      </c>
      <c r="H1358" s="9">
        <v>121</v>
      </c>
      <c r="I1358" s="9">
        <v>4219</v>
      </c>
      <c r="J1358" s="9">
        <v>9992</v>
      </c>
    </row>
    <row r="1359" spans="1:10" x14ac:dyDescent="0.35">
      <c r="A1359" s="9" t="s">
        <v>9</v>
      </c>
      <c r="B1359" s="9" t="s">
        <v>10</v>
      </c>
      <c r="C1359" s="9">
        <v>270020302</v>
      </c>
      <c r="D1359" s="9" t="s">
        <v>324</v>
      </c>
      <c r="E1359" s="9">
        <v>170</v>
      </c>
      <c r="F1359" s="9">
        <v>5741</v>
      </c>
      <c r="G1359" s="9">
        <v>7838</v>
      </c>
      <c r="H1359" s="9">
        <v>349</v>
      </c>
      <c r="I1359" s="9">
        <v>11786</v>
      </c>
      <c r="J1359" s="9">
        <v>7339</v>
      </c>
    </row>
    <row r="1360" spans="1:10" x14ac:dyDescent="0.35">
      <c r="A1360" s="9" t="s">
        <v>25</v>
      </c>
      <c r="B1360" s="9" t="s">
        <v>49</v>
      </c>
      <c r="C1360" s="9">
        <v>320200001</v>
      </c>
      <c r="D1360" s="9" t="s">
        <v>325</v>
      </c>
      <c r="E1360" s="9">
        <v>0</v>
      </c>
      <c r="F1360" s="9">
        <v>0</v>
      </c>
      <c r="G1360" s="9">
        <v>12162</v>
      </c>
      <c r="H1360" s="9">
        <v>0</v>
      </c>
      <c r="I1360" s="9">
        <v>0</v>
      </c>
      <c r="J1360" s="9">
        <v>12752</v>
      </c>
    </row>
    <row r="1361" spans="1:10" x14ac:dyDescent="0.35">
      <c r="A1361" s="9" t="s">
        <v>15</v>
      </c>
      <c r="B1361" s="9" t="s">
        <v>99</v>
      </c>
      <c r="C1361" s="9">
        <v>360200020</v>
      </c>
      <c r="D1361" s="9" t="s">
        <v>325</v>
      </c>
      <c r="E1361" s="9">
        <v>0</v>
      </c>
      <c r="F1361" s="9">
        <v>0</v>
      </c>
      <c r="G1361" s="9">
        <v>19037</v>
      </c>
      <c r="H1361" s="9">
        <v>0</v>
      </c>
      <c r="I1361" s="9">
        <v>0</v>
      </c>
      <c r="J1361" s="9">
        <v>18884</v>
      </c>
    </row>
    <row r="1362" spans="1:10" x14ac:dyDescent="0.35">
      <c r="A1362" s="9" t="s">
        <v>15</v>
      </c>
      <c r="B1362" s="9" t="s">
        <v>326</v>
      </c>
      <c r="C1362" s="9">
        <v>940200008</v>
      </c>
      <c r="D1362" s="9" t="s">
        <v>325</v>
      </c>
      <c r="E1362" s="9">
        <v>0</v>
      </c>
      <c r="F1362" s="9">
        <v>0</v>
      </c>
      <c r="G1362" s="9">
        <v>23606</v>
      </c>
      <c r="H1362" s="9">
        <v>0</v>
      </c>
      <c r="I1362" s="9">
        <v>0</v>
      </c>
      <c r="J1362" s="9">
        <v>26516</v>
      </c>
    </row>
    <row r="1363" spans="1:10" x14ac:dyDescent="0.35">
      <c r="A1363" s="9" t="s">
        <v>12</v>
      </c>
      <c r="B1363" s="9" t="s">
        <v>21</v>
      </c>
      <c r="C1363" s="9">
        <v>804435102</v>
      </c>
      <c r="D1363" s="9" t="s">
        <v>325</v>
      </c>
      <c r="E1363" s="9"/>
      <c r="F1363" s="9"/>
      <c r="G1363" s="9"/>
      <c r="H1363" s="9">
        <v>498</v>
      </c>
      <c r="I1363" s="9">
        <v>16917</v>
      </c>
      <c r="J1363" s="9">
        <v>0</v>
      </c>
    </row>
    <row r="1364" spans="1:10" x14ac:dyDescent="0.35">
      <c r="A1364" s="9" t="s">
        <v>9</v>
      </c>
      <c r="B1364" s="9" t="s">
        <v>327</v>
      </c>
      <c r="C1364" s="9">
        <v>900200068</v>
      </c>
      <c r="D1364" s="9" t="s">
        <v>325</v>
      </c>
      <c r="E1364" s="9">
        <v>0</v>
      </c>
      <c r="F1364" s="9">
        <v>0</v>
      </c>
      <c r="G1364" s="9">
        <v>19344</v>
      </c>
      <c r="H1364" s="9">
        <v>0</v>
      </c>
      <c r="I1364" s="9">
        <v>0</v>
      </c>
      <c r="J1364" s="9">
        <v>19388</v>
      </c>
    </row>
    <row r="1365" spans="1:10" x14ac:dyDescent="0.35">
      <c r="A1365" s="9" t="s">
        <v>15</v>
      </c>
      <c r="B1365" s="9" t="s">
        <v>24</v>
      </c>
      <c r="C1365" s="9">
        <v>500200052</v>
      </c>
      <c r="D1365" s="9" t="s">
        <v>325</v>
      </c>
      <c r="E1365" s="9">
        <v>0</v>
      </c>
      <c r="F1365" s="9">
        <v>0</v>
      </c>
      <c r="G1365" s="9">
        <v>8726</v>
      </c>
      <c r="H1365" s="9">
        <v>0</v>
      </c>
      <c r="I1365" s="9">
        <v>0</v>
      </c>
      <c r="J1365" s="9">
        <v>10092</v>
      </c>
    </row>
    <row r="1366" spans="1:10" x14ac:dyDescent="0.35">
      <c r="A1366" s="9" t="s">
        <v>25</v>
      </c>
      <c r="B1366" s="9" t="s">
        <v>26</v>
      </c>
      <c r="C1366" s="9">
        <v>400200024</v>
      </c>
      <c r="D1366" s="9" t="s">
        <v>325</v>
      </c>
      <c r="E1366" s="9">
        <v>0</v>
      </c>
      <c r="F1366" s="9">
        <v>0</v>
      </c>
      <c r="G1366" s="9">
        <v>1699</v>
      </c>
      <c r="H1366" s="9">
        <v>0</v>
      </c>
      <c r="I1366" s="9">
        <v>0</v>
      </c>
      <c r="J1366" s="9">
        <v>2656</v>
      </c>
    </row>
    <row r="1367" spans="1:10" x14ac:dyDescent="0.35">
      <c r="A1367" s="9" t="s">
        <v>12</v>
      </c>
      <c r="B1367" s="9" t="s">
        <v>27</v>
      </c>
      <c r="C1367" s="9">
        <v>10011804</v>
      </c>
      <c r="D1367" s="9" t="s">
        <v>325</v>
      </c>
      <c r="E1367" s="9">
        <v>0</v>
      </c>
      <c r="F1367" s="9">
        <v>0</v>
      </c>
      <c r="G1367" s="9">
        <v>26203</v>
      </c>
      <c r="H1367" s="9">
        <v>0</v>
      </c>
      <c r="I1367" s="9">
        <v>0</v>
      </c>
      <c r="J1367" s="9">
        <v>31500</v>
      </c>
    </row>
    <row r="1368" spans="1:10" x14ac:dyDescent="0.35">
      <c r="A1368" s="9" t="s">
        <v>15</v>
      </c>
      <c r="B1368" s="9" t="s">
        <v>358</v>
      </c>
      <c r="C1368" s="9">
        <v>661400011</v>
      </c>
      <c r="D1368" s="9" t="s">
        <v>325</v>
      </c>
      <c r="E1368" s="9">
        <v>80</v>
      </c>
      <c r="F1368" s="9">
        <v>2648</v>
      </c>
      <c r="G1368" s="9">
        <v>3785</v>
      </c>
      <c r="H1368" s="9">
        <v>91</v>
      </c>
      <c r="I1368" s="9">
        <v>4011</v>
      </c>
      <c r="J1368" s="9">
        <v>347</v>
      </c>
    </row>
    <row r="1369" spans="1:10" x14ac:dyDescent="0.35">
      <c r="A1369" s="9" t="s">
        <v>15</v>
      </c>
      <c r="B1369" s="9" t="s">
        <v>52</v>
      </c>
      <c r="C1369" s="9">
        <v>420200052</v>
      </c>
      <c r="D1369" s="9" t="s">
        <v>325</v>
      </c>
      <c r="E1369" s="9">
        <v>0</v>
      </c>
      <c r="F1369" s="9">
        <v>0</v>
      </c>
      <c r="G1369" s="9">
        <v>29846</v>
      </c>
      <c r="H1369" s="9">
        <v>0</v>
      </c>
      <c r="I1369" s="9">
        <v>0</v>
      </c>
      <c r="J1369" s="9">
        <v>21968</v>
      </c>
    </row>
    <row r="1370" spans="1:10" x14ac:dyDescent="0.35">
      <c r="A1370" s="9" t="s">
        <v>12</v>
      </c>
      <c r="B1370" s="9" t="s">
        <v>226</v>
      </c>
      <c r="C1370" s="9">
        <v>130077419</v>
      </c>
      <c r="D1370" s="9" t="s">
        <v>325</v>
      </c>
      <c r="E1370" s="9">
        <v>0</v>
      </c>
      <c r="F1370" s="9">
        <v>0</v>
      </c>
      <c r="G1370" s="9">
        <v>29165</v>
      </c>
      <c r="H1370" s="9">
        <v>0</v>
      </c>
      <c r="I1370" s="9">
        <v>0</v>
      </c>
      <c r="J1370" s="9">
        <v>27236</v>
      </c>
    </row>
    <row r="1371" spans="1:10" x14ac:dyDescent="0.35">
      <c r="A1371" s="9" t="s">
        <v>5</v>
      </c>
      <c r="B1371" s="9" t="s">
        <v>238</v>
      </c>
      <c r="C1371" s="9">
        <v>50012101</v>
      </c>
      <c r="D1371" s="9" t="s">
        <v>325</v>
      </c>
      <c r="E1371" s="9">
        <v>0</v>
      </c>
      <c r="F1371" s="9">
        <v>0</v>
      </c>
      <c r="G1371" s="9">
        <v>47750</v>
      </c>
      <c r="H1371" s="9">
        <v>0</v>
      </c>
      <c r="I1371" s="9">
        <v>0</v>
      </c>
      <c r="J1371" s="9">
        <v>55349.45</v>
      </c>
    </row>
    <row r="1372" spans="1:10" x14ac:dyDescent="0.35">
      <c r="A1372" s="9" t="s">
        <v>12</v>
      </c>
      <c r="B1372" s="9" t="s">
        <v>30</v>
      </c>
      <c r="C1372" s="9">
        <v>10064111</v>
      </c>
      <c r="D1372" s="9" t="s">
        <v>325</v>
      </c>
      <c r="E1372" s="9">
        <v>3916</v>
      </c>
      <c r="F1372" s="9">
        <v>129634</v>
      </c>
      <c r="G1372" s="9">
        <v>185315</v>
      </c>
      <c r="H1372" s="9">
        <v>174</v>
      </c>
      <c r="I1372" s="9">
        <v>5660</v>
      </c>
      <c r="J1372" s="9">
        <v>8100</v>
      </c>
    </row>
    <row r="1373" spans="1:10" x14ac:dyDescent="0.35">
      <c r="A1373" s="9" t="s">
        <v>12</v>
      </c>
      <c r="B1373" s="9" t="s">
        <v>328</v>
      </c>
      <c r="C1373" s="9">
        <v>19177456</v>
      </c>
      <c r="D1373" s="9" t="s">
        <v>325</v>
      </c>
      <c r="E1373" s="9">
        <v>0</v>
      </c>
      <c r="F1373" s="9">
        <v>0</v>
      </c>
      <c r="G1373" s="9">
        <v>4968</v>
      </c>
      <c r="H1373" s="9">
        <v>0</v>
      </c>
      <c r="I1373" s="9">
        <v>0</v>
      </c>
      <c r="J1373" s="9">
        <v>9128</v>
      </c>
    </row>
    <row r="1374" spans="1:10" x14ac:dyDescent="0.35">
      <c r="A1374" s="9" t="s">
        <v>9</v>
      </c>
      <c r="B1374" s="9" t="s">
        <v>329</v>
      </c>
      <c r="C1374" s="9">
        <v>270077407</v>
      </c>
      <c r="D1374" s="9" t="s">
        <v>325</v>
      </c>
      <c r="E1374" s="9">
        <v>0</v>
      </c>
      <c r="F1374" s="9">
        <v>0</v>
      </c>
      <c r="G1374" s="9">
        <v>11021</v>
      </c>
      <c r="H1374" s="9">
        <v>0</v>
      </c>
      <c r="I1374" s="9">
        <v>0</v>
      </c>
      <c r="J1374" s="9">
        <v>13852</v>
      </c>
    </row>
    <row r="1375" spans="1:10" x14ac:dyDescent="0.35">
      <c r="A1375" s="9" t="s">
        <v>9</v>
      </c>
      <c r="B1375" s="9" t="s">
        <v>330</v>
      </c>
      <c r="C1375" s="9">
        <v>170077419</v>
      </c>
      <c r="D1375" s="9" t="s">
        <v>325</v>
      </c>
      <c r="E1375" s="9">
        <v>0</v>
      </c>
      <c r="F1375" s="9">
        <v>0</v>
      </c>
      <c r="G1375" s="9">
        <v>12346</v>
      </c>
      <c r="H1375" s="9">
        <v>0</v>
      </c>
      <c r="I1375" s="9">
        <v>0</v>
      </c>
      <c r="J1375" s="9">
        <v>11328</v>
      </c>
    </row>
    <row r="1376" spans="1:10" x14ac:dyDescent="0.35">
      <c r="A1376" s="9" t="s">
        <v>5</v>
      </c>
      <c r="B1376" s="9" t="s">
        <v>331</v>
      </c>
      <c r="C1376" s="9">
        <v>210000053</v>
      </c>
      <c r="D1376" s="9" t="s">
        <v>325</v>
      </c>
      <c r="E1376" s="9">
        <v>0</v>
      </c>
      <c r="F1376" s="9">
        <v>0</v>
      </c>
      <c r="G1376" s="9">
        <v>10157</v>
      </c>
      <c r="H1376" s="9">
        <v>0</v>
      </c>
      <c r="I1376" s="9">
        <v>0</v>
      </c>
      <c r="J1376" s="9">
        <v>7804</v>
      </c>
    </row>
    <row r="1377" spans="1:10" x14ac:dyDescent="0.35">
      <c r="A1377" s="9" t="s">
        <v>25</v>
      </c>
      <c r="B1377" s="9" t="s">
        <v>57</v>
      </c>
      <c r="C1377" s="9">
        <v>110000048</v>
      </c>
      <c r="D1377" s="9" t="s">
        <v>325</v>
      </c>
      <c r="E1377" s="9">
        <v>0</v>
      </c>
      <c r="F1377" s="9">
        <v>0</v>
      </c>
      <c r="G1377" s="9">
        <v>22205</v>
      </c>
      <c r="H1377" s="9">
        <v>0</v>
      </c>
      <c r="I1377" s="9">
        <v>0</v>
      </c>
      <c r="J1377" s="9">
        <v>26996</v>
      </c>
    </row>
    <row r="1378" spans="1:10" x14ac:dyDescent="0.35">
      <c r="A1378" s="9" t="s">
        <v>9</v>
      </c>
      <c r="B1378" s="9" t="s">
        <v>332</v>
      </c>
      <c r="C1378" s="9">
        <v>170077421</v>
      </c>
      <c r="D1378" s="9" t="s">
        <v>325</v>
      </c>
      <c r="E1378" s="9">
        <v>0</v>
      </c>
      <c r="F1378" s="9">
        <v>0</v>
      </c>
      <c r="G1378" s="9">
        <v>10099</v>
      </c>
      <c r="H1378" s="9">
        <v>0</v>
      </c>
      <c r="I1378" s="9">
        <v>0</v>
      </c>
      <c r="J1378" s="9">
        <v>15152</v>
      </c>
    </row>
    <row r="1379" spans="1:10" x14ac:dyDescent="0.35">
      <c r="A1379" s="9" t="s">
        <v>5</v>
      </c>
      <c r="B1379" s="9" t="s">
        <v>246</v>
      </c>
      <c r="C1379" s="9">
        <v>760200025</v>
      </c>
      <c r="D1379" s="9" t="s">
        <v>325</v>
      </c>
      <c r="E1379" s="9">
        <v>0</v>
      </c>
      <c r="F1379" s="9">
        <v>0</v>
      </c>
      <c r="G1379" s="9">
        <v>14122</v>
      </c>
      <c r="H1379" s="9">
        <v>0</v>
      </c>
      <c r="I1379" s="9">
        <v>0</v>
      </c>
      <c r="J1379" s="9">
        <v>15544</v>
      </c>
    </row>
    <row r="1380" spans="1:10" x14ac:dyDescent="0.35">
      <c r="A1380" s="9" t="s">
        <v>12</v>
      </c>
      <c r="B1380" s="9" t="s">
        <v>84</v>
      </c>
      <c r="C1380" s="9">
        <v>130024102</v>
      </c>
      <c r="D1380" s="9" t="s">
        <v>325</v>
      </c>
      <c r="E1380" s="9">
        <v>0</v>
      </c>
      <c r="F1380" s="9">
        <v>0</v>
      </c>
      <c r="G1380" s="9">
        <v>11650</v>
      </c>
      <c r="H1380" s="9">
        <v>0</v>
      </c>
      <c r="I1380" s="9">
        <v>0</v>
      </c>
      <c r="J1380" s="9">
        <v>10284</v>
      </c>
    </row>
    <row r="1381" spans="1:10" x14ac:dyDescent="0.35">
      <c r="A1381" s="9" t="s">
        <v>12</v>
      </c>
      <c r="B1381" s="9" t="s">
        <v>333</v>
      </c>
      <c r="C1381" s="9">
        <v>130063401</v>
      </c>
      <c r="D1381" s="9" t="s">
        <v>325</v>
      </c>
      <c r="E1381" s="9">
        <v>0</v>
      </c>
      <c r="F1381" s="9">
        <v>0</v>
      </c>
      <c r="G1381" s="9">
        <v>5722</v>
      </c>
      <c r="H1381" s="9">
        <v>0</v>
      </c>
      <c r="I1381" s="9">
        <v>0</v>
      </c>
      <c r="J1381" s="9">
        <v>7540</v>
      </c>
    </row>
    <row r="1382" spans="1:10" x14ac:dyDescent="0.35">
      <c r="A1382" s="9" t="s">
        <v>5</v>
      </c>
      <c r="B1382" s="9" t="s">
        <v>389</v>
      </c>
      <c r="C1382" s="9">
        <v>601000001</v>
      </c>
      <c r="D1382" s="9" t="s">
        <v>325</v>
      </c>
      <c r="E1382" s="9">
        <v>756</v>
      </c>
      <c r="F1382" s="9">
        <v>24708</v>
      </c>
      <c r="G1382" s="9">
        <v>3263</v>
      </c>
      <c r="H1382" s="9">
        <v>762</v>
      </c>
      <c r="I1382" s="9">
        <v>25624</v>
      </c>
      <c r="J1382" s="9">
        <v>3013</v>
      </c>
    </row>
    <row r="1383" spans="1:10" x14ac:dyDescent="0.35">
      <c r="A1383" s="9" t="s">
        <v>5</v>
      </c>
      <c r="B1383" s="9" t="s">
        <v>59</v>
      </c>
      <c r="C1383" s="9">
        <v>600200001</v>
      </c>
      <c r="D1383" s="9" t="s">
        <v>325</v>
      </c>
      <c r="E1383" s="9">
        <v>0</v>
      </c>
      <c r="F1383" s="9">
        <v>0</v>
      </c>
      <c r="G1383" s="9">
        <v>12533</v>
      </c>
      <c r="H1383" s="9">
        <v>0</v>
      </c>
      <c r="I1383" s="9">
        <v>0</v>
      </c>
      <c r="J1383" s="9">
        <v>9944</v>
      </c>
    </row>
    <row r="1384" spans="1:10" x14ac:dyDescent="0.35">
      <c r="A1384" s="9" t="s">
        <v>15</v>
      </c>
      <c r="B1384" s="9" t="s">
        <v>62</v>
      </c>
      <c r="C1384" s="9">
        <v>660200027</v>
      </c>
      <c r="D1384" s="9" t="s">
        <v>325</v>
      </c>
      <c r="E1384" s="9">
        <v>0</v>
      </c>
      <c r="F1384" s="9">
        <v>0</v>
      </c>
      <c r="G1384" s="9">
        <v>7090</v>
      </c>
      <c r="H1384" s="9">
        <v>0</v>
      </c>
      <c r="I1384" s="9">
        <v>0</v>
      </c>
      <c r="J1384" s="9">
        <v>6552</v>
      </c>
    </row>
    <row r="1385" spans="1:10" x14ac:dyDescent="0.35">
      <c r="A1385" s="9" t="s">
        <v>9</v>
      </c>
      <c r="B1385" s="9" t="s">
        <v>334</v>
      </c>
      <c r="C1385" s="9">
        <v>170077426</v>
      </c>
      <c r="D1385" s="9" t="s">
        <v>325</v>
      </c>
      <c r="E1385" s="9">
        <v>0</v>
      </c>
      <c r="F1385" s="9">
        <v>0</v>
      </c>
      <c r="G1385" s="9">
        <v>12638</v>
      </c>
      <c r="H1385" s="9">
        <v>0</v>
      </c>
      <c r="I1385" s="9">
        <v>0</v>
      </c>
      <c r="J1385" s="9">
        <v>23672</v>
      </c>
    </row>
    <row r="1386" spans="1:10" x14ac:dyDescent="0.35">
      <c r="A1386" s="9" t="s">
        <v>5</v>
      </c>
      <c r="B1386" s="9" t="s">
        <v>64</v>
      </c>
      <c r="C1386" s="9">
        <v>680200030</v>
      </c>
      <c r="D1386" s="9" t="s">
        <v>325</v>
      </c>
      <c r="E1386" s="9">
        <v>0</v>
      </c>
      <c r="F1386" s="9">
        <v>0</v>
      </c>
      <c r="G1386" s="9">
        <v>4200</v>
      </c>
      <c r="H1386" s="9">
        <v>0</v>
      </c>
      <c r="I1386" s="9">
        <v>0</v>
      </c>
      <c r="J1386" s="9">
        <v>9820</v>
      </c>
    </row>
    <row r="1387" spans="1:10" x14ac:dyDescent="0.35">
      <c r="A1387" s="9" t="s">
        <v>15</v>
      </c>
      <c r="B1387" s="9" t="s">
        <v>16</v>
      </c>
      <c r="C1387" s="9">
        <v>700200041</v>
      </c>
      <c r="D1387" s="9" t="s">
        <v>325</v>
      </c>
      <c r="E1387" s="9">
        <v>0</v>
      </c>
      <c r="F1387" s="9">
        <v>0</v>
      </c>
      <c r="G1387" s="9">
        <v>4925</v>
      </c>
      <c r="H1387" s="9">
        <v>0</v>
      </c>
      <c r="I1387" s="9">
        <v>0</v>
      </c>
      <c r="J1387" s="9">
        <v>7332</v>
      </c>
    </row>
    <row r="1388" spans="1:10" x14ac:dyDescent="0.35">
      <c r="A1388" s="9" t="s">
        <v>5</v>
      </c>
      <c r="B1388" s="9" t="s">
        <v>335</v>
      </c>
      <c r="C1388" s="9">
        <v>210000007</v>
      </c>
      <c r="D1388" s="9" t="s">
        <v>325</v>
      </c>
      <c r="E1388" s="9">
        <v>0</v>
      </c>
      <c r="F1388" s="9">
        <v>0</v>
      </c>
      <c r="G1388" s="9">
        <v>10085</v>
      </c>
      <c r="H1388" s="9">
        <v>0</v>
      </c>
      <c r="I1388" s="9">
        <v>0</v>
      </c>
      <c r="J1388" s="9">
        <v>10380</v>
      </c>
    </row>
    <row r="1389" spans="1:10" x14ac:dyDescent="0.35">
      <c r="A1389" s="9" t="s">
        <v>15</v>
      </c>
      <c r="B1389" s="9" t="s">
        <v>336</v>
      </c>
      <c r="C1389" s="9">
        <v>500200054</v>
      </c>
      <c r="D1389" s="9" t="s">
        <v>325</v>
      </c>
      <c r="E1389" s="9">
        <v>0</v>
      </c>
      <c r="F1389" s="9">
        <v>0</v>
      </c>
      <c r="G1389" s="9">
        <v>13315</v>
      </c>
      <c r="H1389" s="9">
        <v>0</v>
      </c>
      <c r="I1389" s="9">
        <v>0</v>
      </c>
      <c r="J1389" s="9">
        <v>16552</v>
      </c>
    </row>
    <row r="1390" spans="1:10" x14ac:dyDescent="0.35">
      <c r="A1390" s="9" t="s">
        <v>5</v>
      </c>
      <c r="B1390" s="9" t="s">
        <v>337</v>
      </c>
      <c r="C1390" s="9">
        <v>761200014</v>
      </c>
      <c r="D1390" s="9" t="s">
        <v>325</v>
      </c>
      <c r="E1390" s="9">
        <v>0</v>
      </c>
      <c r="F1390" s="9">
        <v>0</v>
      </c>
      <c r="G1390" s="9">
        <v>1915</v>
      </c>
      <c r="H1390" s="9">
        <v>0</v>
      </c>
      <c r="I1390" s="9">
        <v>0</v>
      </c>
      <c r="J1390" s="9">
        <v>9340</v>
      </c>
    </row>
    <row r="1391" spans="1:10" x14ac:dyDescent="0.35">
      <c r="A1391" s="9" t="s">
        <v>12</v>
      </c>
      <c r="B1391" s="9" t="s">
        <v>338</v>
      </c>
      <c r="C1391" s="9">
        <v>19177452</v>
      </c>
      <c r="D1391" s="9" t="s">
        <v>325</v>
      </c>
      <c r="E1391" s="9">
        <v>0</v>
      </c>
      <c r="F1391" s="9">
        <v>0</v>
      </c>
      <c r="G1391" s="9">
        <v>17155</v>
      </c>
      <c r="H1391" s="9">
        <v>0</v>
      </c>
      <c r="I1391" s="9">
        <v>0</v>
      </c>
      <c r="J1391" s="9">
        <v>25392</v>
      </c>
    </row>
    <row r="1392" spans="1:10" x14ac:dyDescent="0.35">
      <c r="A1392" s="9" t="s">
        <v>12</v>
      </c>
      <c r="B1392" s="9" t="s">
        <v>88</v>
      </c>
      <c r="C1392" s="9">
        <v>10000995</v>
      </c>
      <c r="D1392" s="9" t="s">
        <v>325</v>
      </c>
      <c r="E1392" s="9">
        <v>838</v>
      </c>
      <c r="F1392" s="9">
        <v>27741</v>
      </c>
      <c r="G1392" s="9">
        <v>39657</v>
      </c>
      <c r="H1392" s="9">
        <v>838</v>
      </c>
      <c r="I1392" s="9">
        <v>28468</v>
      </c>
      <c r="J1392" s="9">
        <v>39657</v>
      </c>
    </row>
    <row r="1393" spans="1:10" x14ac:dyDescent="0.35">
      <c r="A1393" s="9" t="s">
        <v>5</v>
      </c>
      <c r="B1393" s="9" t="s">
        <v>227</v>
      </c>
      <c r="C1393" s="9">
        <v>50000037</v>
      </c>
      <c r="D1393" s="9" t="s">
        <v>325</v>
      </c>
      <c r="E1393" s="9">
        <v>0</v>
      </c>
      <c r="F1393" s="9">
        <v>0</v>
      </c>
      <c r="G1393" s="9">
        <v>20803</v>
      </c>
      <c r="H1393" s="9">
        <v>0</v>
      </c>
      <c r="I1393" s="9">
        <v>0</v>
      </c>
      <c r="J1393" s="9">
        <v>21004</v>
      </c>
    </row>
    <row r="1394" spans="1:10" x14ac:dyDescent="0.35">
      <c r="A1394" s="9" t="s">
        <v>12</v>
      </c>
      <c r="B1394" s="9" t="s">
        <v>851</v>
      </c>
      <c r="C1394" s="9">
        <v>1000191</v>
      </c>
      <c r="D1394" s="9" t="s">
        <v>325</v>
      </c>
      <c r="E1394" s="9"/>
      <c r="F1394" s="9"/>
      <c r="G1394" s="9"/>
      <c r="H1394" s="9">
        <v>498</v>
      </c>
      <c r="I1394" s="9">
        <v>16917</v>
      </c>
      <c r="J1394" s="9">
        <v>0</v>
      </c>
    </row>
    <row r="1395" spans="1:10" x14ac:dyDescent="0.35">
      <c r="A1395" s="9" t="s">
        <v>25</v>
      </c>
      <c r="B1395" s="9" t="s">
        <v>32</v>
      </c>
      <c r="C1395" s="9">
        <v>740200008</v>
      </c>
      <c r="D1395" s="9" t="s">
        <v>325</v>
      </c>
      <c r="E1395" s="9">
        <v>0</v>
      </c>
      <c r="F1395" s="9">
        <v>0</v>
      </c>
      <c r="G1395" s="9">
        <v>17280</v>
      </c>
      <c r="H1395" s="9">
        <v>0</v>
      </c>
      <c r="I1395" s="9">
        <v>0</v>
      </c>
      <c r="J1395" s="9">
        <v>17404</v>
      </c>
    </row>
    <row r="1396" spans="1:10" x14ac:dyDescent="0.35">
      <c r="A1396" s="9" t="s">
        <v>12</v>
      </c>
      <c r="B1396" s="9" t="s">
        <v>89</v>
      </c>
      <c r="C1396" s="9">
        <v>801000013</v>
      </c>
      <c r="D1396" s="9" t="s">
        <v>325</v>
      </c>
      <c r="E1396" s="9">
        <v>686</v>
      </c>
      <c r="F1396" s="9">
        <v>22316</v>
      </c>
      <c r="G1396" s="9">
        <v>3782</v>
      </c>
      <c r="H1396" s="9">
        <v>632</v>
      </c>
      <c r="I1396" s="9">
        <v>20559</v>
      </c>
      <c r="J1396" s="9">
        <v>2961</v>
      </c>
    </row>
    <row r="1397" spans="1:10" x14ac:dyDescent="0.35">
      <c r="A1397" s="9" t="s">
        <v>9</v>
      </c>
      <c r="B1397" s="9" t="s">
        <v>339</v>
      </c>
      <c r="C1397" s="9">
        <v>170010601</v>
      </c>
      <c r="D1397" s="9" t="s">
        <v>325</v>
      </c>
      <c r="E1397" s="9">
        <v>6</v>
      </c>
      <c r="F1397" s="9">
        <v>196</v>
      </c>
      <c r="G1397" s="9">
        <v>176</v>
      </c>
      <c r="H1397" s="9">
        <v>0</v>
      </c>
      <c r="I1397" s="9">
        <v>0</v>
      </c>
      <c r="J1397" s="9">
        <v>20256</v>
      </c>
    </row>
    <row r="1398" spans="1:10" x14ac:dyDescent="0.35">
      <c r="A1398" s="9" t="s">
        <v>5</v>
      </c>
      <c r="B1398" s="9" t="s">
        <v>340</v>
      </c>
      <c r="C1398" s="9">
        <v>210000013</v>
      </c>
      <c r="D1398" s="9" t="s">
        <v>325</v>
      </c>
      <c r="E1398" s="9">
        <v>0</v>
      </c>
      <c r="F1398" s="9">
        <v>0</v>
      </c>
      <c r="G1398" s="9">
        <v>19046</v>
      </c>
      <c r="H1398" s="9">
        <v>0</v>
      </c>
      <c r="I1398" s="9">
        <v>0</v>
      </c>
      <c r="J1398" s="9">
        <v>19633.7</v>
      </c>
    </row>
    <row r="1399" spans="1:10" x14ac:dyDescent="0.35">
      <c r="A1399" s="9" t="s">
        <v>12</v>
      </c>
      <c r="B1399" s="9" t="s">
        <v>43</v>
      </c>
      <c r="C1399" s="9">
        <v>10020301</v>
      </c>
      <c r="D1399" s="9" t="s">
        <v>325</v>
      </c>
      <c r="E1399" s="9">
        <v>67</v>
      </c>
      <c r="F1399" s="9">
        <v>2322</v>
      </c>
      <c r="G1399" s="9">
        <v>149</v>
      </c>
      <c r="H1399" s="9">
        <v>72</v>
      </c>
      <c r="I1399" s="9">
        <v>2513</v>
      </c>
      <c r="J1399" s="9">
        <v>48</v>
      </c>
    </row>
    <row r="1400" spans="1:10" x14ac:dyDescent="0.35">
      <c r="A1400" s="9" t="s">
        <v>12</v>
      </c>
      <c r="B1400" s="9" t="s">
        <v>34</v>
      </c>
      <c r="C1400" s="9">
        <v>10000234</v>
      </c>
      <c r="D1400" s="9" t="s">
        <v>325</v>
      </c>
      <c r="E1400" s="9">
        <v>31</v>
      </c>
      <c r="F1400" s="9">
        <v>1022</v>
      </c>
      <c r="G1400" s="9">
        <v>140</v>
      </c>
      <c r="H1400" s="9">
        <v>31</v>
      </c>
      <c r="I1400" s="9">
        <v>1058</v>
      </c>
      <c r="J1400" s="9">
        <v>120</v>
      </c>
    </row>
    <row r="1401" spans="1:10" x14ac:dyDescent="0.35">
      <c r="A1401" s="9" t="s">
        <v>12</v>
      </c>
      <c r="B1401" s="9" t="s">
        <v>399</v>
      </c>
      <c r="C1401" s="9">
        <v>10012202</v>
      </c>
      <c r="D1401" s="9" t="s">
        <v>325</v>
      </c>
      <c r="E1401" s="9">
        <v>0</v>
      </c>
      <c r="F1401" s="9">
        <v>14</v>
      </c>
      <c r="G1401" s="9">
        <v>203832</v>
      </c>
      <c r="H1401" s="9">
        <v>0</v>
      </c>
      <c r="I1401" s="9">
        <v>0</v>
      </c>
      <c r="J1401" s="9">
        <v>0</v>
      </c>
    </row>
    <row r="1402" spans="1:10" x14ac:dyDescent="0.35">
      <c r="A1402" s="9" t="s">
        <v>9</v>
      </c>
      <c r="B1402" s="9" t="s">
        <v>228</v>
      </c>
      <c r="C1402" s="9">
        <v>620200019</v>
      </c>
      <c r="D1402" s="9" t="s">
        <v>325</v>
      </c>
      <c r="E1402" s="9">
        <v>0</v>
      </c>
      <c r="F1402" s="9">
        <v>0</v>
      </c>
      <c r="G1402" s="9">
        <v>23381</v>
      </c>
      <c r="H1402" s="9">
        <v>0</v>
      </c>
      <c r="I1402" s="9">
        <v>0</v>
      </c>
      <c r="J1402" s="9">
        <v>20348</v>
      </c>
    </row>
    <row r="1403" spans="1:10" x14ac:dyDescent="0.35">
      <c r="A1403" s="9" t="s">
        <v>25</v>
      </c>
      <c r="B1403" s="9" t="s">
        <v>229</v>
      </c>
      <c r="C1403" s="9">
        <v>460200042</v>
      </c>
      <c r="D1403" s="9" t="s">
        <v>325</v>
      </c>
      <c r="E1403" s="9">
        <v>0</v>
      </c>
      <c r="F1403" s="9">
        <v>0</v>
      </c>
      <c r="G1403" s="9">
        <v>12139</v>
      </c>
      <c r="H1403" s="9">
        <v>0</v>
      </c>
      <c r="I1403" s="9">
        <v>0</v>
      </c>
      <c r="J1403" s="9">
        <v>12948</v>
      </c>
    </row>
    <row r="1404" spans="1:10" x14ac:dyDescent="0.35">
      <c r="A1404" s="9" t="s">
        <v>25</v>
      </c>
      <c r="B1404" s="9" t="s">
        <v>341</v>
      </c>
      <c r="C1404" s="9">
        <v>400200027</v>
      </c>
      <c r="D1404" s="9" t="s">
        <v>325</v>
      </c>
      <c r="E1404" s="9">
        <v>0</v>
      </c>
      <c r="F1404" s="9">
        <v>0</v>
      </c>
      <c r="G1404" s="9">
        <v>16118</v>
      </c>
      <c r="H1404" s="9">
        <v>0</v>
      </c>
      <c r="I1404" s="9">
        <v>0</v>
      </c>
      <c r="J1404" s="9">
        <v>15164</v>
      </c>
    </row>
    <row r="1405" spans="1:10" x14ac:dyDescent="0.35">
      <c r="A1405" s="9" t="s">
        <v>12</v>
      </c>
      <c r="B1405" s="9" t="s">
        <v>110</v>
      </c>
      <c r="C1405" s="9">
        <v>801200001</v>
      </c>
      <c r="D1405" s="9" t="s">
        <v>325</v>
      </c>
      <c r="E1405" s="9">
        <v>0</v>
      </c>
      <c r="F1405" s="9">
        <v>0</v>
      </c>
      <c r="G1405" s="9">
        <v>8352</v>
      </c>
      <c r="H1405" s="9">
        <v>0</v>
      </c>
      <c r="I1405" s="9">
        <v>0</v>
      </c>
      <c r="J1405" s="9">
        <v>11176</v>
      </c>
    </row>
    <row r="1406" spans="1:10" x14ac:dyDescent="0.35">
      <c r="A1406" s="9" t="s">
        <v>9</v>
      </c>
      <c r="B1406" s="9" t="s">
        <v>68</v>
      </c>
      <c r="C1406" s="9">
        <v>840200047</v>
      </c>
      <c r="D1406" s="9" t="s">
        <v>325</v>
      </c>
      <c r="E1406" s="9">
        <v>0</v>
      </c>
      <c r="F1406" s="9">
        <v>0</v>
      </c>
      <c r="G1406" s="9">
        <v>18134</v>
      </c>
      <c r="H1406" s="9">
        <v>0</v>
      </c>
      <c r="I1406" s="9">
        <v>0</v>
      </c>
      <c r="J1406" s="9">
        <v>17044</v>
      </c>
    </row>
    <row r="1407" spans="1:10" x14ac:dyDescent="0.35">
      <c r="A1407" s="9" t="s">
        <v>12</v>
      </c>
      <c r="B1407" s="9" t="s">
        <v>92</v>
      </c>
      <c r="C1407" s="9">
        <v>801400002</v>
      </c>
      <c r="D1407" s="9" t="s">
        <v>325</v>
      </c>
      <c r="E1407" s="9">
        <v>811</v>
      </c>
      <c r="F1407" s="9">
        <v>30459</v>
      </c>
      <c r="G1407" s="9">
        <v>1644</v>
      </c>
      <c r="H1407" s="9">
        <v>876</v>
      </c>
      <c r="I1407" s="9">
        <v>33201</v>
      </c>
      <c r="J1407" s="9">
        <v>1666</v>
      </c>
    </row>
    <row r="1408" spans="1:10" x14ac:dyDescent="0.35">
      <c r="A1408" s="9" t="s">
        <v>12</v>
      </c>
      <c r="B1408" s="9" t="s">
        <v>19</v>
      </c>
      <c r="C1408" s="9">
        <v>801600003</v>
      </c>
      <c r="D1408" s="9" t="s">
        <v>325</v>
      </c>
      <c r="E1408" s="9">
        <v>0</v>
      </c>
      <c r="F1408" s="9">
        <v>0</v>
      </c>
      <c r="G1408" s="9">
        <v>12518</v>
      </c>
      <c r="H1408" s="9">
        <v>0</v>
      </c>
      <c r="I1408" s="9">
        <v>0</v>
      </c>
      <c r="J1408" s="9">
        <v>14732</v>
      </c>
    </row>
    <row r="1409" spans="1:10" x14ac:dyDescent="0.35">
      <c r="A1409" s="9" t="s">
        <v>25</v>
      </c>
      <c r="B1409" s="9" t="s">
        <v>220</v>
      </c>
      <c r="C1409" s="9">
        <v>90012101</v>
      </c>
      <c r="D1409" s="9" t="s">
        <v>325</v>
      </c>
      <c r="E1409" s="9">
        <v>0</v>
      </c>
      <c r="F1409" s="9">
        <v>0</v>
      </c>
      <c r="G1409" s="9">
        <v>40166</v>
      </c>
      <c r="H1409" s="9">
        <v>0</v>
      </c>
      <c r="I1409" s="9">
        <v>0</v>
      </c>
      <c r="J1409" s="9">
        <v>0</v>
      </c>
    </row>
    <row r="1410" spans="1:10" x14ac:dyDescent="0.35">
      <c r="A1410" s="9" t="s">
        <v>15</v>
      </c>
      <c r="B1410" s="9" t="s">
        <v>231</v>
      </c>
      <c r="C1410" s="9">
        <v>941800004</v>
      </c>
      <c r="D1410" s="9" t="s">
        <v>325</v>
      </c>
      <c r="E1410" s="9">
        <v>0</v>
      </c>
      <c r="F1410" s="9">
        <v>0</v>
      </c>
      <c r="G1410" s="9">
        <v>8736</v>
      </c>
      <c r="H1410" s="9">
        <v>0</v>
      </c>
      <c r="I1410" s="9">
        <v>0</v>
      </c>
      <c r="J1410" s="9">
        <v>23848</v>
      </c>
    </row>
    <row r="1411" spans="1:10" x14ac:dyDescent="0.35">
      <c r="A1411" s="9" t="s">
        <v>9</v>
      </c>
      <c r="B1411" s="9" t="s">
        <v>232</v>
      </c>
      <c r="C1411" s="9">
        <v>880200024</v>
      </c>
      <c r="D1411" s="9" t="s">
        <v>325</v>
      </c>
      <c r="E1411" s="9">
        <v>0</v>
      </c>
      <c r="F1411" s="9">
        <v>0</v>
      </c>
      <c r="G1411" s="9">
        <v>16282</v>
      </c>
      <c r="H1411" s="9">
        <v>0</v>
      </c>
      <c r="I1411" s="9">
        <v>0</v>
      </c>
      <c r="J1411" s="9">
        <v>14600</v>
      </c>
    </row>
    <row r="1412" spans="1:10" x14ac:dyDescent="0.35">
      <c r="A1412" s="9" t="s">
        <v>9</v>
      </c>
      <c r="B1412" s="9" t="s">
        <v>37</v>
      </c>
      <c r="C1412" s="9">
        <v>270024101</v>
      </c>
      <c r="D1412" s="9" t="s">
        <v>325</v>
      </c>
      <c r="E1412" s="9">
        <v>0</v>
      </c>
      <c r="F1412" s="9">
        <v>0</v>
      </c>
      <c r="G1412" s="9">
        <v>13109</v>
      </c>
      <c r="H1412" s="9">
        <v>0</v>
      </c>
      <c r="I1412" s="9">
        <v>0</v>
      </c>
      <c r="J1412" s="9">
        <v>13816</v>
      </c>
    </row>
    <row r="1413" spans="1:10" x14ac:dyDescent="0.35">
      <c r="A1413" s="9" t="s">
        <v>12</v>
      </c>
      <c r="B1413" s="9" t="s">
        <v>79</v>
      </c>
      <c r="C1413" s="9">
        <v>10064114</v>
      </c>
      <c r="D1413" s="9" t="s">
        <v>325</v>
      </c>
      <c r="E1413" s="9">
        <v>266</v>
      </c>
      <c r="F1413" s="9">
        <v>8636</v>
      </c>
      <c r="G1413" s="9">
        <v>1187</v>
      </c>
      <c r="H1413" s="9">
        <v>287</v>
      </c>
      <c r="I1413" s="9">
        <v>9384</v>
      </c>
      <c r="J1413" s="9">
        <v>1156</v>
      </c>
    </row>
    <row r="1414" spans="1:10" x14ac:dyDescent="0.35">
      <c r="A1414" s="9" t="s">
        <v>12</v>
      </c>
      <c r="B1414" s="9" t="s">
        <v>46</v>
      </c>
      <c r="C1414" s="9">
        <v>10054211</v>
      </c>
      <c r="D1414" s="9" t="s">
        <v>325</v>
      </c>
      <c r="E1414" s="9">
        <v>49</v>
      </c>
      <c r="F1414" s="9">
        <v>1594</v>
      </c>
      <c r="G1414" s="9">
        <v>6</v>
      </c>
      <c r="H1414" s="9">
        <v>46</v>
      </c>
      <c r="I1414" s="9">
        <v>1496</v>
      </c>
      <c r="J1414" s="9">
        <v>232</v>
      </c>
    </row>
    <row r="1415" spans="1:10" x14ac:dyDescent="0.35">
      <c r="A1415" s="9" t="s">
        <v>12</v>
      </c>
      <c r="B1415" s="9" t="s">
        <v>13</v>
      </c>
      <c r="C1415" s="9">
        <v>10064120</v>
      </c>
      <c r="D1415" s="9" t="s">
        <v>325</v>
      </c>
      <c r="E1415" s="9">
        <v>746</v>
      </c>
      <c r="F1415" s="9">
        <v>24131</v>
      </c>
      <c r="G1415" s="9">
        <v>20657</v>
      </c>
      <c r="H1415" s="9">
        <v>806</v>
      </c>
      <c r="I1415" s="9">
        <v>26495</v>
      </c>
      <c r="J1415" s="9">
        <v>21504</v>
      </c>
    </row>
    <row r="1416" spans="1:10" x14ac:dyDescent="0.35">
      <c r="A1416" s="9" t="s">
        <v>15</v>
      </c>
      <c r="B1416" s="9" t="s">
        <v>45</v>
      </c>
      <c r="C1416" s="9">
        <v>250000092</v>
      </c>
      <c r="D1416" s="9" t="s">
        <v>325</v>
      </c>
      <c r="E1416" s="9">
        <v>0</v>
      </c>
      <c r="F1416" s="9">
        <v>0</v>
      </c>
      <c r="G1416" s="9">
        <v>9432</v>
      </c>
      <c r="H1416" s="9">
        <v>0</v>
      </c>
      <c r="I1416" s="9">
        <v>0</v>
      </c>
      <c r="J1416" s="9">
        <v>8584</v>
      </c>
    </row>
    <row r="1417" spans="1:10" x14ac:dyDescent="0.35">
      <c r="A1417" s="9" t="s">
        <v>12</v>
      </c>
      <c r="B1417" s="9" t="s">
        <v>27</v>
      </c>
      <c r="C1417" s="9">
        <v>10011804</v>
      </c>
      <c r="D1417" s="9" t="s">
        <v>342</v>
      </c>
      <c r="E1417" s="9">
        <v>1630</v>
      </c>
      <c r="F1417" s="9">
        <v>109406</v>
      </c>
      <c r="G1417" s="9">
        <v>12855</v>
      </c>
      <c r="H1417" s="9">
        <v>1856</v>
      </c>
      <c r="I1417" s="9">
        <v>165940</v>
      </c>
      <c r="J1417" s="9">
        <v>12988</v>
      </c>
    </row>
    <row r="1418" spans="1:10" x14ac:dyDescent="0.35">
      <c r="A1418" s="9" t="s">
        <v>5</v>
      </c>
      <c r="B1418" s="9" t="s">
        <v>238</v>
      </c>
      <c r="C1418" s="9">
        <v>50012101</v>
      </c>
      <c r="D1418" s="9" t="s">
        <v>342</v>
      </c>
      <c r="E1418" s="9">
        <v>8777</v>
      </c>
      <c r="F1418" s="9">
        <v>469176</v>
      </c>
      <c r="G1418" s="9">
        <v>68928</v>
      </c>
      <c r="H1418" s="9">
        <v>9655</v>
      </c>
      <c r="I1418" s="9">
        <v>552000</v>
      </c>
      <c r="J1418" s="9">
        <v>67207</v>
      </c>
    </row>
    <row r="1419" spans="1:10" x14ac:dyDescent="0.35">
      <c r="A1419" s="9" t="s">
        <v>12</v>
      </c>
      <c r="B1419" s="9" t="s">
        <v>333</v>
      </c>
      <c r="C1419" s="9">
        <v>130063401</v>
      </c>
      <c r="D1419" s="9" t="s">
        <v>342</v>
      </c>
      <c r="E1419" s="9">
        <v>18244</v>
      </c>
      <c r="F1419" s="9">
        <v>593826</v>
      </c>
      <c r="G1419" s="9">
        <v>141889</v>
      </c>
      <c r="H1419" s="9">
        <v>20068</v>
      </c>
      <c r="I1419" s="9">
        <v>655955</v>
      </c>
      <c r="J1419" s="9">
        <v>140477</v>
      </c>
    </row>
    <row r="1420" spans="1:10" x14ac:dyDescent="0.35">
      <c r="A1420" s="9" t="s">
        <v>9</v>
      </c>
      <c r="B1420" s="9" t="s">
        <v>339</v>
      </c>
      <c r="C1420" s="9">
        <v>170010601</v>
      </c>
      <c r="D1420" s="9" t="s">
        <v>342</v>
      </c>
      <c r="E1420" s="9">
        <v>10633</v>
      </c>
      <c r="F1420" s="9">
        <v>501991</v>
      </c>
      <c r="G1420" s="9">
        <v>83440</v>
      </c>
      <c r="H1420" s="9">
        <v>10951</v>
      </c>
      <c r="I1420" s="9">
        <v>559878</v>
      </c>
      <c r="J1420" s="9">
        <v>76658</v>
      </c>
    </row>
    <row r="1421" spans="1:10" x14ac:dyDescent="0.35">
      <c r="A1421" s="9" t="s">
        <v>12</v>
      </c>
      <c r="B1421" s="9" t="s">
        <v>399</v>
      </c>
      <c r="C1421" s="9">
        <v>10012202</v>
      </c>
      <c r="D1421" s="9" t="s">
        <v>342</v>
      </c>
      <c r="E1421" s="9">
        <v>10901</v>
      </c>
      <c r="F1421" s="9">
        <v>968796</v>
      </c>
      <c r="G1421" s="9">
        <v>85944</v>
      </c>
      <c r="H1421" s="9">
        <v>11078</v>
      </c>
      <c r="I1421" s="9">
        <v>989395</v>
      </c>
      <c r="J1421" s="9">
        <v>77423</v>
      </c>
    </row>
    <row r="1422" spans="1:10" x14ac:dyDescent="0.35">
      <c r="A1422" s="9" t="s">
        <v>25</v>
      </c>
      <c r="B1422" s="9" t="s">
        <v>220</v>
      </c>
      <c r="C1422" s="9">
        <v>90012101</v>
      </c>
      <c r="D1422" s="9" t="s">
        <v>342</v>
      </c>
      <c r="E1422" s="9">
        <v>2516</v>
      </c>
      <c r="F1422" s="9">
        <v>240641</v>
      </c>
      <c r="G1422" s="9">
        <v>19827</v>
      </c>
      <c r="H1422" s="9">
        <v>2768</v>
      </c>
      <c r="I1422" s="9">
        <v>246125</v>
      </c>
      <c r="J1422" s="9">
        <v>19324</v>
      </c>
    </row>
    <row r="1423" spans="1:10" x14ac:dyDescent="0.35">
      <c r="A1423" s="9" t="s">
        <v>15</v>
      </c>
      <c r="B1423" s="9" t="s">
        <v>231</v>
      </c>
      <c r="C1423" s="9">
        <v>941800004</v>
      </c>
      <c r="D1423" s="9" t="s">
        <v>342</v>
      </c>
      <c r="E1423" s="9">
        <v>829</v>
      </c>
      <c r="F1423" s="9">
        <v>77923</v>
      </c>
      <c r="G1423" s="9">
        <v>6472</v>
      </c>
      <c r="H1423" s="9">
        <v>912</v>
      </c>
      <c r="I1423" s="9">
        <v>92068</v>
      </c>
      <c r="J1423" s="9">
        <v>6385</v>
      </c>
    </row>
    <row r="1424" spans="1:10" x14ac:dyDescent="0.35">
      <c r="A1424" s="9" t="s">
        <v>25</v>
      </c>
      <c r="B1424" s="9" t="s">
        <v>49</v>
      </c>
      <c r="C1424" s="9">
        <v>320200001</v>
      </c>
      <c r="D1424" s="9" t="s">
        <v>11</v>
      </c>
      <c r="E1424" s="9">
        <v>440</v>
      </c>
      <c r="F1424" s="9">
        <v>11294</v>
      </c>
      <c r="G1424" s="9">
        <v>458</v>
      </c>
      <c r="H1424" s="9">
        <v>454</v>
      </c>
      <c r="I1424" s="9">
        <v>11421</v>
      </c>
      <c r="J1424" s="9">
        <v>425</v>
      </c>
    </row>
    <row r="1425" spans="1:10" x14ac:dyDescent="0.35">
      <c r="A1425" s="9" t="s">
        <v>12</v>
      </c>
      <c r="B1425" s="9" t="s">
        <v>21</v>
      </c>
      <c r="C1425" s="9">
        <v>804435102</v>
      </c>
      <c r="D1425" s="9" t="s">
        <v>11</v>
      </c>
      <c r="E1425" s="9">
        <v>637</v>
      </c>
      <c r="F1425" s="9">
        <v>19858</v>
      </c>
      <c r="G1425" s="9">
        <v>3481</v>
      </c>
      <c r="H1425" s="9">
        <v>47</v>
      </c>
      <c r="I1425" s="9">
        <v>1236</v>
      </c>
      <c r="J1425" s="9">
        <v>36</v>
      </c>
    </row>
    <row r="1426" spans="1:10" x14ac:dyDescent="0.35">
      <c r="A1426" s="9" t="s">
        <v>15</v>
      </c>
      <c r="B1426" s="9" t="s">
        <v>24</v>
      </c>
      <c r="C1426" s="9">
        <v>500200052</v>
      </c>
      <c r="D1426" s="9" t="s">
        <v>11</v>
      </c>
      <c r="E1426" s="9">
        <v>2125</v>
      </c>
      <c r="F1426" s="9">
        <v>51593</v>
      </c>
      <c r="G1426" s="9">
        <v>3440</v>
      </c>
      <c r="H1426" s="9">
        <v>2231</v>
      </c>
      <c r="I1426" s="9">
        <v>57336</v>
      </c>
      <c r="J1426" s="9">
        <v>3416</v>
      </c>
    </row>
    <row r="1427" spans="1:10" x14ac:dyDescent="0.35">
      <c r="A1427" s="9" t="s">
        <v>25</v>
      </c>
      <c r="B1427" s="9" t="s">
        <v>26</v>
      </c>
      <c r="C1427" s="9">
        <v>400200024</v>
      </c>
      <c r="D1427" s="9" t="s">
        <v>11</v>
      </c>
      <c r="E1427" s="9">
        <v>35</v>
      </c>
      <c r="F1427" s="9">
        <v>1091</v>
      </c>
      <c r="G1427" s="9">
        <v>191</v>
      </c>
      <c r="H1427" s="9">
        <v>537</v>
      </c>
      <c r="I1427" s="9">
        <v>18579</v>
      </c>
      <c r="J1427" s="9">
        <v>3006</v>
      </c>
    </row>
    <row r="1428" spans="1:10" x14ac:dyDescent="0.35">
      <c r="A1428" s="9" t="s">
        <v>12</v>
      </c>
      <c r="B1428" s="9" t="s">
        <v>27</v>
      </c>
      <c r="C1428" s="9">
        <v>10011804</v>
      </c>
      <c r="D1428" s="9" t="s">
        <v>11</v>
      </c>
      <c r="E1428" s="9">
        <v>2527</v>
      </c>
      <c r="F1428" s="9">
        <v>106371</v>
      </c>
      <c r="G1428" s="9">
        <v>10837</v>
      </c>
      <c r="H1428" s="9">
        <v>2519</v>
      </c>
      <c r="I1428" s="9">
        <v>118120</v>
      </c>
      <c r="J1428" s="9">
        <v>11080</v>
      </c>
    </row>
    <row r="1429" spans="1:10" x14ac:dyDescent="0.35">
      <c r="A1429" s="9" t="s">
        <v>9</v>
      </c>
      <c r="B1429" s="9" t="s">
        <v>343</v>
      </c>
      <c r="C1429" s="9">
        <v>270065202</v>
      </c>
      <c r="D1429" s="9" t="s">
        <v>11</v>
      </c>
      <c r="E1429" s="9">
        <v>1629</v>
      </c>
      <c r="F1429" s="9">
        <v>47515</v>
      </c>
      <c r="G1429" s="9">
        <v>3970</v>
      </c>
      <c r="H1429" s="9">
        <v>1540</v>
      </c>
      <c r="I1429" s="9">
        <v>49457</v>
      </c>
      <c r="J1429" s="9">
        <v>5245</v>
      </c>
    </row>
    <row r="1430" spans="1:10" x14ac:dyDescent="0.35">
      <c r="A1430" s="9" t="s">
        <v>15</v>
      </c>
      <c r="B1430" s="9" t="s">
        <v>52</v>
      </c>
      <c r="C1430" s="9">
        <v>420200052</v>
      </c>
      <c r="D1430" s="9" t="s">
        <v>11</v>
      </c>
      <c r="E1430" s="9">
        <v>875</v>
      </c>
      <c r="F1430" s="9">
        <v>20927</v>
      </c>
      <c r="G1430" s="9">
        <v>9185</v>
      </c>
      <c r="H1430" s="9">
        <v>919</v>
      </c>
      <c r="I1430" s="9">
        <v>21317</v>
      </c>
      <c r="J1430" s="9">
        <v>5245</v>
      </c>
    </row>
    <row r="1431" spans="1:10" x14ac:dyDescent="0.35">
      <c r="A1431" s="9" t="s">
        <v>5</v>
      </c>
      <c r="B1431" s="9" t="s">
        <v>28</v>
      </c>
      <c r="C1431" s="9">
        <v>50022601</v>
      </c>
      <c r="D1431" s="9" t="s">
        <v>11</v>
      </c>
      <c r="E1431" s="9">
        <v>663</v>
      </c>
      <c r="F1431" s="9">
        <v>24694</v>
      </c>
      <c r="G1431" s="9">
        <v>4761</v>
      </c>
      <c r="H1431" s="9">
        <v>663</v>
      </c>
      <c r="I1431" s="9">
        <v>22939</v>
      </c>
      <c r="J1431" s="9">
        <v>3711</v>
      </c>
    </row>
    <row r="1432" spans="1:10" x14ac:dyDescent="0.35">
      <c r="A1432" s="9" t="s">
        <v>5</v>
      </c>
      <c r="B1432" s="9" t="s">
        <v>6</v>
      </c>
      <c r="C1432" s="9">
        <v>50020401</v>
      </c>
      <c r="D1432" s="9" t="s">
        <v>11</v>
      </c>
      <c r="E1432" s="9">
        <v>1361</v>
      </c>
      <c r="F1432" s="9">
        <v>46462</v>
      </c>
      <c r="G1432" s="9">
        <v>7264</v>
      </c>
      <c r="H1432" s="9">
        <v>2052</v>
      </c>
      <c r="I1432" s="9">
        <v>68815</v>
      </c>
      <c r="J1432" s="9">
        <v>8855</v>
      </c>
    </row>
    <row r="1433" spans="1:10" x14ac:dyDescent="0.35">
      <c r="A1433" s="9" t="s">
        <v>25</v>
      </c>
      <c r="B1433" s="9" t="s">
        <v>53</v>
      </c>
      <c r="C1433" s="9">
        <v>460200036</v>
      </c>
      <c r="D1433" s="9" t="s">
        <v>11</v>
      </c>
      <c r="E1433" s="9">
        <v>1313</v>
      </c>
      <c r="F1433" s="9">
        <v>34817</v>
      </c>
      <c r="G1433" s="9">
        <v>2614</v>
      </c>
      <c r="H1433" s="9">
        <v>1295</v>
      </c>
      <c r="I1433" s="9">
        <v>35003</v>
      </c>
      <c r="J1433" s="9">
        <v>2722</v>
      </c>
    </row>
    <row r="1434" spans="1:10" x14ac:dyDescent="0.35">
      <c r="A1434" s="9" t="s">
        <v>12</v>
      </c>
      <c r="B1434" s="9" t="s">
        <v>30</v>
      </c>
      <c r="C1434" s="9">
        <v>10064111</v>
      </c>
      <c r="D1434" s="9" t="s">
        <v>11</v>
      </c>
      <c r="E1434" s="9">
        <v>2346</v>
      </c>
      <c r="F1434" s="9">
        <v>60488</v>
      </c>
      <c r="G1434" s="9">
        <v>1035</v>
      </c>
      <c r="H1434" s="9">
        <v>1216</v>
      </c>
      <c r="I1434" s="9">
        <v>32625</v>
      </c>
      <c r="J1434" s="9">
        <v>432</v>
      </c>
    </row>
    <row r="1435" spans="1:10" x14ac:dyDescent="0.35">
      <c r="A1435" s="9" t="s">
        <v>25</v>
      </c>
      <c r="B1435" s="9" t="s">
        <v>31</v>
      </c>
      <c r="C1435" s="9">
        <v>90024101</v>
      </c>
      <c r="D1435" s="9" t="s">
        <v>11</v>
      </c>
      <c r="E1435" s="9">
        <v>1442</v>
      </c>
      <c r="F1435" s="9">
        <v>40902</v>
      </c>
      <c r="G1435" s="9">
        <v>8244</v>
      </c>
      <c r="H1435" s="9">
        <v>1442</v>
      </c>
      <c r="I1435" s="9">
        <v>41316</v>
      </c>
      <c r="J1435" s="9">
        <v>6772</v>
      </c>
    </row>
    <row r="1436" spans="1:10" x14ac:dyDescent="0.35">
      <c r="A1436" s="9" t="s">
        <v>25</v>
      </c>
      <c r="B1436" s="9" t="s">
        <v>57</v>
      </c>
      <c r="C1436" s="9">
        <v>110000048</v>
      </c>
      <c r="D1436" s="9" t="s">
        <v>11</v>
      </c>
      <c r="E1436" s="9">
        <v>242</v>
      </c>
      <c r="F1436" s="9">
        <v>19429</v>
      </c>
      <c r="G1436" s="9">
        <v>10762</v>
      </c>
      <c r="H1436" s="9">
        <v>233</v>
      </c>
      <c r="I1436" s="9">
        <v>20062</v>
      </c>
      <c r="J1436" s="9">
        <v>8522</v>
      </c>
    </row>
    <row r="1437" spans="1:10" x14ac:dyDescent="0.35">
      <c r="A1437" s="9" t="s">
        <v>5</v>
      </c>
      <c r="B1437" s="9" t="s">
        <v>59</v>
      </c>
      <c r="C1437" s="9">
        <v>600200001</v>
      </c>
      <c r="D1437" s="9" t="s">
        <v>11</v>
      </c>
      <c r="E1437" s="9">
        <v>616</v>
      </c>
      <c r="F1437" s="9">
        <v>19131</v>
      </c>
      <c r="G1437" s="9">
        <v>2241</v>
      </c>
      <c r="H1437" s="9">
        <v>647</v>
      </c>
      <c r="I1437" s="9">
        <v>19152</v>
      </c>
      <c r="J1437" s="9">
        <v>2883</v>
      </c>
    </row>
    <row r="1438" spans="1:10" x14ac:dyDescent="0.35">
      <c r="A1438" s="9" t="s">
        <v>9</v>
      </c>
      <c r="B1438" s="9" t="s">
        <v>60</v>
      </c>
      <c r="C1438" s="9">
        <v>620200038</v>
      </c>
      <c r="D1438" s="9" t="s">
        <v>11</v>
      </c>
      <c r="E1438" s="9">
        <v>1170</v>
      </c>
      <c r="F1438" s="9">
        <v>25529</v>
      </c>
      <c r="G1438" s="9">
        <v>2185</v>
      </c>
      <c r="H1438" s="9">
        <v>753</v>
      </c>
      <c r="I1438" s="9">
        <v>18552</v>
      </c>
      <c r="J1438" s="9">
        <v>1659</v>
      </c>
    </row>
    <row r="1439" spans="1:10" x14ac:dyDescent="0.35">
      <c r="A1439" s="9" t="s">
        <v>12</v>
      </c>
      <c r="B1439" s="9" t="s">
        <v>61</v>
      </c>
      <c r="C1439" s="9">
        <v>10040307</v>
      </c>
      <c r="D1439" s="9" t="s">
        <v>11</v>
      </c>
      <c r="E1439" s="9">
        <v>929</v>
      </c>
      <c r="F1439" s="9">
        <v>27462</v>
      </c>
      <c r="G1439" s="9">
        <v>884</v>
      </c>
      <c r="H1439" s="9">
        <v>676</v>
      </c>
      <c r="I1439" s="9">
        <v>20299</v>
      </c>
      <c r="J1439" s="9">
        <v>752</v>
      </c>
    </row>
    <row r="1440" spans="1:10" x14ac:dyDescent="0.35">
      <c r="A1440" s="9" t="s">
        <v>12</v>
      </c>
      <c r="B1440" s="9" t="s">
        <v>137</v>
      </c>
      <c r="C1440" s="9">
        <v>10069102</v>
      </c>
      <c r="D1440" s="9" t="s">
        <v>11</v>
      </c>
      <c r="E1440" s="9">
        <v>1426</v>
      </c>
      <c r="F1440" s="9">
        <v>49196</v>
      </c>
      <c r="G1440" s="9">
        <v>694</v>
      </c>
      <c r="H1440" s="9">
        <v>1345</v>
      </c>
      <c r="I1440" s="9">
        <v>50975</v>
      </c>
      <c r="J1440" s="9">
        <v>815</v>
      </c>
    </row>
    <row r="1441" spans="1:10" x14ac:dyDescent="0.35">
      <c r="A1441" s="9" t="s">
        <v>9</v>
      </c>
      <c r="B1441" s="9" t="s">
        <v>42</v>
      </c>
      <c r="C1441" s="9">
        <v>170020401</v>
      </c>
      <c r="D1441" s="9" t="s">
        <v>11</v>
      </c>
      <c r="E1441" s="9">
        <v>1344</v>
      </c>
      <c r="F1441" s="9">
        <v>38969</v>
      </c>
      <c r="G1441" s="9">
        <v>37462</v>
      </c>
      <c r="H1441" s="9">
        <v>1411</v>
      </c>
      <c r="I1441" s="9">
        <v>42169</v>
      </c>
      <c r="J1441" s="9">
        <v>28391</v>
      </c>
    </row>
    <row r="1442" spans="1:10" x14ac:dyDescent="0.35">
      <c r="A1442" s="9" t="s">
        <v>15</v>
      </c>
      <c r="B1442" s="9" t="s">
        <v>62</v>
      </c>
      <c r="C1442" s="9">
        <v>660200027</v>
      </c>
      <c r="D1442" s="9" t="s">
        <v>11</v>
      </c>
      <c r="E1442" s="9">
        <v>891</v>
      </c>
      <c r="F1442" s="9">
        <v>41912</v>
      </c>
      <c r="G1442" s="9">
        <v>8946</v>
      </c>
      <c r="H1442" s="9">
        <v>496</v>
      </c>
      <c r="I1442" s="9">
        <v>39229</v>
      </c>
      <c r="J1442" s="9">
        <v>12055</v>
      </c>
    </row>
    <row r="1443" spans="1:10" x14ac:dyDescent="0.35">
      <c r="A1443" s="9" t="s">
        <v>5</v>
      </c>
      <c r="B1443" s="9" t="s">
        <v>64</v>
      </c>
      <c r="C1443" s="9">
        <v>680200030</v>
      </c>
      <c r="D1443" s="9" t="s">
        <v>11</v>
      </c>
      <c r="E1443" s="9">
        <v>338</v>
      </c>
      <c r="F1443" s="9">
        <v>9403</v>
      </c>
      <c r="G1443" s="9">
        <v>7794</v>
      </c>
      <c r="H1443" s="9">
        <v>355</v>
      </c>
      <c r="I1443" s="9">
        <v>11149</v>
      </c>
      <c r="J1443" s="9">
        <v>5738</v>
      </c>
    </row>
    <row r="1444" spans="1:10" x14ac:dyDescent="0.35">
      <c r="A1444" s="9" t="s">
        <v>15</v>
      </c>
      <c r="B1444" s="9" t="s">
        <v>16</v>
      </c>
      <c r="C1444" s="9">
        <v>700200041</v>
      </c>
      <c r="D1444" s="9" t="s">
        <v>11</v>
      </c>
      <c r="E1444" s="9">
        <v>381</v>
      </c>
      <c r="F1444" s="9">
        <v>11406</v>
      </c>
      <c r="G1444" s="9">
        <v>1258</v>
      </c>
      <c r="H1444" s="9">
        <v>400</v>
      </c>
      <c r="I1444" s="9">
        <v>11734</v>
      </c>
      <c r="J1444" s="9">
        <v>1339</v>
      </c>
    </row>
    <row r="1445" spans="1:10" x14ac:dyDescent="0.35">
      <c r="A1445" s="9" t="s">
        <v>12</v>
      </c>
      <c r="B1445" s="9" t="s">
        <v>88</v>
      </c>
      <c r="C1445" s="9">
        <v>10000995</v>
      </c>
      <c r="D1445" s="9" t="s">
        <v>11</v>
      </c>
      <c r="E1445" s="9">
        <v>619</v>
      </c>
      <c r="F1445" s="9">
        <v>15236</v>
      </c>
      <c r="G1445" s="9">
        <v>1182</v>
      </c>
      <c r="H1445" s="9">
        <v>105</v>
      </c>
      <c r="I1445" s="9">
        <v>6158</v>
      </c>
      <c r="J1445" s="9">
        <v>568</v>
      </c>
    </row>
    <row r="1446" spans="1:10" x14ac:dyDescent="0.35">
      <c r="A1446" s="9" t="s">
        <v>25</v>
      </c>
      <c r="B1446" s="9" t="s">
        <v>32</v>
      </c>
      <c r="C1446" s="9">
        <v>740200008</v>
      </c>
      <c r="D1446" s="9" t="s">
        <v>11</v>
      </c>
      <c r="E1446" s="9">
        <v>112</v>
      </c>
      <c r="F1446" s="9">
        <v>3194</v>
      </c>
      <c r="G1446" s="9">
        <v>10054</v>
      </c>
      <c r="H1446" s="9">
        <v>526</v>
      </c>
      <c r="I1446" s="9">
        <v>14781</v>
      </c>
      <c r="J1446" s="9">
        <v>82561</v>
      </c>
    </row>
    <row r="1447" spans="1:10" x14ac:dyDescent="0.35">
      <c r="A1447" s="9" t="s">
        <v>12</v>
      </c>
      <c r="B1447" s="9" t="s">
        <v>33</v>
      </c>
      <c r="C1447" s="9">
        <v>10011803</v>
      </c>
      <c r="D1447" s="9" t="s">
        <v>11</v>
      </c>
      <c r="E1447" s="9">
        <v>2078</v>
      </c>
      <c r="F1447" s="9">
        <v>95993</v>
      </c>
      <c r="G1447" s="9">
        <v>1735</v>
      </c>
      <c r="H1447" s="9">
        <v>2182</v>
      </c>
      <c r="I1447" s="9">
        <v>97160</v>
      </c>
      <c r="J1447" s="9">
        <v>1872</v>
      </c>
    </row>
    <row r="1448" spans="1:10" x14ac:dyDescent="0.35">
      <c r="A1448" s="9" t="s">
        <v>5</v>
      </c>
      <c r="B1448" s="9" t="s">
        <v>65</v>
      </c>
      <c r="C1448" s="9">
        <v>760200002</v>
      </c>
      <c r="D1448" s="9" t="s">
        <v>11</v>
      </c>
      <c r="E1448" s="9">
        <v>198</v>
      </c>
      <c r="F1448" s="9">
        <v>4817</v>
      </c>
      <c r="G1448" s="9">
        <v>2250</v>
      </c>
      <c r="H1448" s="9">
        <v>208</v>
      </c>
      <c r="I1448" s="9">
        <v>4851</v>
      </c>
      <c r="J1448" s="9">
        <v>1693</v>
      </c>
    </row>
    <row r="1449" spans="1:10" x14ac:dyDescent="0.35">
      <c r="A1449" s="9" t="s">
        <v>5</v>
      </c>
      <c r="B1449" s="9" t="s">
        <v>67</v>
      </c>
      <c r="C1449" s="9">
        <v>210020301</v>
      </c>
      <c r="D1449" s="9" t="s">
        <v>11</v>
      </c>
      <c r="E1449" s="9">
        <v>1606</v>
      </c>
      <c r="F1449" s="9">
        <v>48810</v>
      </c>
      <c r="G1449" s="9">
        <v>7940</v>
      </c>
      <c r="H1449" s="9">
        <v>1686</v>
      </c>
      <c r="I1449" s="9">
        <v>50808</v>
      </c>
      <c r="J1449" s="9">
        <v>7944</v>
      </c>
    </row>
    <row r="1450" spans="1:10" x14ac:dyDescent="0.35">
      <c r="A1450" s="9" t="s">
        <v>12</v>
      </c>
      <c r="B1450" s="9" t="s">
        <v>43</v>
      </c>
      <c r="C1450" s="9">
        <v>10020301</v>
      </c>
      <c r="D1450" s="9" t="s">
        <v>11</v>
      </c>
      <c r="E1450" s="9">
        <v>387</v>
      </c>
      <c r="F1450" s="9">
        <v>10529</v>
      </c>
      <c r="G1450" s="9">
        <v>216</v>
      </c>
      <c r="H1450" s="9">
        <v>283</v>
      </c>
      <c r="I1450" s="9">
        <v>7732</v>
      </c>
      <c r="J1450" s="9">
        <v>176</v>
      </c>
    </row>
    <row r="1451" spans="1:10" x14ac:dyDescent="0.35">
      <c r="A1451" s="9" t="s">
        <v>12</v>
      </c>
      <c r="B1451" s="9" t="s">
        <v>34</v>
      </c>
      <c r="C1451" s="9">
        <v>10000234</v>
      </c>
      <c r="D1451" s="9" t="s">
        <v>11</v>
      </c>
      <c r="E1451" s="9">
        <v>5647</v>
      </c>
      <c r="F1451" s="9">
        <v>169509</v>
      </c>
      <c r="G1451" s="9">
        <v>55666</v>
      </c>
      <c r="H1451" s="9">
        <v>4892</v>
      </c>
      <c r="I1451" s="9">
        <v>204534</v>
      </c>
      <c r="J1451" s="9">
        <v>54507</v>
      </c>
    </row>
    <row r="1452" spans="1:10" x14ac:dyDescent="0.35">
      <c r="A1452" s="9" t="s">
        <v>9</v>
      </c>
      <c r="B1452" s="9" t="s">
        <v>68</v>
      </c>
      <c r="C1452" s="9">
        <v>840200047</v>
      </c>
      <c r="D1452" s="9" t="s">
        <v>11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6596</v>
      </c>
    </row>
    <row r="1453" spans="1:10" x14ac:dyDescent="0.35">
      <c r="A1453" s="9" t="s">
        <v>9</v>
      </c>
      <c r="B1453" s="9" t="s">
        <v>69</v>
      </c>
      <c r="C1453" s="9">
        <v>880200016</v>
      </c>
      <c r="D1453" s="9" t="s">
        <v>11</v>
      </c>
      <c r="E1453" s="9">
        <v>918</v>
      </c>
      <c r="F1453" s="9">
        <v>25280</v>
      </c>
      <c r="G1453" s="9">
        <v>2172</v>
      </c>
      <c r="H1453" s="9">
        <v>156</v>
      </c>
      <c r="I1453" s="9">
        <v>12264</v>
      </c>
      <c r="J1453" s="9">
        <v>468</v>
      </c>
    </row>
    <row r="1454" spans="1:10" x14ac:dyDescent="0.35">
      <c r="A1454" s="9" t="s">
        <v>9</v>
      </c>
      <c r="B1454" s="9" t="s">
        <v>71</v>
      </c>
      <c r="C1454" s="9">
        <v>900200046</v>
      </c>
      <c r="D1454" s="9" t="s">
        <v>11</v>
      </c>
      <c r="E1454" s="9">
        <v>694</v>
      </c>
      <c r="F1454" s="9">
        <v>17538</v>
      </c>
      <c r="G1454" s="9">
        <v>1033</v>
      </c>
      <c r="H1454" s="9">
        <v>398</v>
      </c>
      <c r="I1454" s="9">
        <v>9294</v>
      </c>
      <c r="J1454" s="9">
        <v>1801</v>
      </c>
    </row>
    <row r="1455" spans="1:10" x14ac:dyDescent="0.35">
      <c r="A1455" s="9" t="s">
        <v>15</v>
      </c>
      <c r="B1455" s="9" t="s">
        <v>36</v>
      </c>
      <c r="C1455" s="9">
        <v>250000087</v>
      </c>
      <c r="D1455" s="9" t="s">
        <v>11</v>
      </c>
      <c r="E1455" s="9">
        <v>50</v>
      </c>
      <c r="F1455" s="9">
        <v>4044</v>
      </c>
      <c r="G1455" s="9">
        <v>142</v>
      </c>
      <c r="H1455" s="9">
        <v>34</v>
      </c>
      <c r="I1455" s="9">
        <v>2681</v>
      </c>
      <c r="J1455" s="9">
        <v>128</v>
      </c>
    </row>
    <row r="1456" spans="1:10" x14ac:dyDescent="0.35">
      <c r="A1456" s="9" t="s">
        <v>12</v>
      </c>
      <c r="B1456" s="9" t="s">
        <v>79</v>
      </c>
      <c r="C1456" s="9">
        <v>10064114</v>
      </c>
      <c r="D1456" s="9" t="s">
        <v>11</v>
      </c>
      <c r="E1456" s="9">
        <v>1032</v>
      </c>
      <c r="F1456" s="9">
        <v>25971</v>
      </c>
      <c r="G1456" s="9">
        <v>355</v>
      </c>
      <c r="H1456" s="9">
        <v>1084</v>
      </c>
      <c r="I1456" s="9">
        <v>27917</v>
      </c>
      <c r="J1456" s="9">
        <v>279</v>
      </c>
    </row>
    <row r="1457" spans="1:10" x14ac:dyDescent="0.35">
      <c r="A1457" s="9" t="s">
        <v>12</v>
      </c>
      <c r="B1457" s="9" t="s">
        <v>13</v>
      </c>
      <c r="C1457" s="9">
        <v>10064120</v>
      </c>
      <c r="D1457" s="9" t="s">
        <v>11</v>
      </c>
      <c r="E1457" s="9">
        <v>4158</v>
      </c>
      <c r="F1457" s="9">
        <v>119163</v>
      </c>
      <c r="G1457" s="9">
        <v>5828</v>
      </c>
      <c r="H1457" s="9">
        <v>2968</v>
      </c>
      <c r="I1457" s="9">
        <v>96357</v>
      </c>
      <c r="J1457" s="9">
        <v>5176</v>
      </c>
    </row>
    <row r="1458" spans="1:10" x14ac:dyDescent="0.35">
      <c r="A1458" s="9" t="s">
        <v>5</v>
      </c>
      <c r="B1458" s="9" t="s">
        <v>38</v>
      </c>
      <c r="C1458" s="9">
        <v>210000010</v>
      </c>
      <c r="D1458" s="9" t="s">
        <v>11</v>
      </c>
      <c r="E1458" s="9">
        <v>436</v>
      </c>
      <c r="F1458" s="9">
        <v>13147</v>
      </c>
      <c r="G1458" s="9">
        <v>1230</v>
      </c>
      <c r="H1458" s="9">
        <v>458</v>
      </c>
      <c r="I1458" s="9">
        <v>13757</v>
      </c>
      <c r="J1458" s="9">
        <v>1077</v>
      </c>
    </row>
    <row r="1459" spans="1:10" x14ac:dyDescent="0.35">
      <c r="A1459" s="9" t="s">
        <v>15</v>
      </c>
      <c r="B1459" s="9" t="s">
        <v>45</v>
      </c>
      <c r="C1459" s="9">
        <v>250000092</v>
      </c>
      <c r="D1459" s="9" t="s">
        <v>11</v>
      </c>
      <c r="E1459" s="9">
        <v>323</v>
      </c>
      <c r="F1459" s="9">
        <v>9250</v>
      </c>
      <c r="G1459" s="9">
        <v>465</v>
      </c>
      <c r="H1459" s="9">
        <v>339</v>
      </c>
      <c r="I1459" s="9">
        <v>10163</v>
      </c>
      <c r="J1459" s="9">
        <v>1911</v>
      </c>
    </row>
    <row r="1460" spans="1:10" x14ac:dyDescent="0.35">
      <c r="A1460" s="9" t="s">
        <v>9</v>
      </c>
      <c r="B1460" s="9" t="s">
        <v>10</v>
      </c>
      <c r="C1460" s="9">
        <v>270020302</v>
      </c>
      <c r="D1460" s="9" t="s">
        <v>11</v>
      </c>
      <c r="E1460" s="9">
        <v>440</v>
      </c>
      <c r="F1460" s="9">
        <v>13718</v>
      </c>
      <c r="G1460" s="9">
        <v>2405</v>
      </c>
      <c r="H1460" s="9">
        <v>462</v>
      </c>
      <c r="I1460" s="9">
        <v>18803</v>
      </c>
      <c r="J1460" s="9">
        <v>421</v>
      </c>
    </row>
    <row r="1461" spans="1:10" x14ac:dyDescent="0.35">
      <c r="A1461" s="9" t="s">
        <v>12</v>
      </c>
      <c r="B1461" s="9" t="s">
        <v>78</v>
      </c>
      <c r="C1461" s="9">
        <v>10064801</v>
      </c>
      <c r="D1461" s="9" t="s">
        <v>344</v>
      </c>
      <c r="E1461" s="9">
        <v>1279</v>
      </c>
      <c r="F1461" s="9">
        <v>113941</v>
      </c>
      <c r="G1461" s="9">
        <v>767</v>
      </c>
      <c r="H1461" s="9">
        <v>1279</v>
      </c>
      <c r="I1461" s="9">
        <v>118994</v>
      </c>
      <c r="J1461" s="9">
        <v>847</v>
      </c>
    </row>
    <row r="1462" spans="1:10" x14ac:dyDescent="0.35">
      <c r="A1462" s="9" t="s">
        <v>12</v>
      </c>
      <c r="B1462" s="9" t="s">
        <v>33</v>
      </c>
      <c r="C1462" s="9">
        <v>10011803</v>
      </c>
      <c r="D1462" s="9" t="s">
        <v>344</v>
      </c>
      <c r="E1462" s="9">
        <v>2105</v>
      </c>
      <c r="F1462" s="9">
        <v>321603</v>
      </c>
      <c r="G1462" s="9">
        <v>1577</v>
      </c>
      <c r="H1462" s="9">
        <v>401</v>
      </c>
      <c r="I1462" s="9">
        <v>60246</v>
      </c>
      <c r="J1462" s="9">
        <v>120</v>
      </c>
    </row>
    <row r="1463" spans="1:10" x14ac:dyDescent="0.35">
      <c r="A1463" s="9" t="s">
        <v>12</v>
      </c>
      <c r="B1463" s="9" t="s">
        <v>34</v>
      </c>
      <c r="C1463" s="9">
        <v>10000234</v>
      </c>
      <c r="D1463" s="9" t="s">
        <v>344</v>
      </c>
      <c r="E1463" s="9">
        <v>2764</v>
      </c>
      <c r="F1463" s="9">
        <v>458534</v>
      </c>
      <c r="G1463" s="9">
        <v>4089</v>
      </c>
      <c r="H1463" s="9">
        <v>2128</v>
      </c>
      <c r="I1463" s="9">
        <v>402885</v>
      </c>
      <c r="J1463" s="9">
        <v>1944</v>
      </c>
    </row>
    <row r="1464" spans="1:10" x14ac:dyDescent="0.35">
      <c r="A1464" s="9" t="s">
        <v>15</v>
      </c>
      <c r="B1464" s="9" t="s">
        <v>51</v>
      </c>
      <c r="C1464" s="9">
        <v>360200027</v>
      </c>
      <c r="D1464" s="9" t="s">
        <v>345</v>
      </c>
      <c r="E1464" s="9">
        <v>31</v>
      </c>
      <c r="F1464" s="9">
        <v>2927</v>
      </c>
      <c r="G1464" s="9">
        <v>245</v>
      </c>
      <c r="H1464" s="9">
        <v>95</v>
      </c>
      <c r="I1464" s="9">
        <v>8975</v>
      </c>
      <c r="J1464" s="9">
        <v>665</v>
      </c>
    </row>
    <row r="1465" spans="1:10" x14ac:dyDescent="0.35">
      <c r="A1465" s="9" t="s">
        <v>12</v>
      </c>
      <c r="B1465" s="9" t="s">
        <v>346</v>
      </c>
      <c r="C1465" s="9">
        <v>806012001</v>
      </c>
      <c r="D1465" s="9" t="s">
        <v>345</v>
      </c>
      <c r="E1465" s="9">
        <v>9513</v>
      </c>
      <c r="F1465" s="9">
        <v>900723</v>
      </c>
      <c r="G1465" s="9">
        <v>74919</v>
      </c>
      <c r="H1465" s="9">
        <v>11307</v>
      </c>
      <c r="I1465" s="9">
        <v>1081458</v>
      </c>
      <c r="J1465" s="9">
        <v>79149</v>
      </c>
    </row>
    <row r="1466" spans="1:10" x14ac:dyDescent="0.35">
      <c r="A1466" s="9" t="s">
        <v>12</v>
      </c>
      <c r="B1466" s="9" t="s">
        <v>27</v>
      </c>
      <c r="C1466" s="9">
        <v>10011804</v>
      </c>
      <c r="D1466" s="9" t="s">
        <v>345</v>
      </c>
      <c r="E1466" s="9">
        <v>4719</v>
      </c>
      <c r="F1466" s="9">
        <v>577416</v>
      </c>
      <c r="G1466" s="9">
        <v>37511</v>
      </c>
      <c r="H1466" s="9">
        <v>4650</v>
      </c>
      <c r="I1466" s="9">
        <v>545505</v>
      </c>
      <c r="J1466" s="9">
        <v>33023</v>
      </c>
    </row>
    <row r="1467" spans="1:10" x14ac:dyDescent="0.35">
      <c r="A1467" s="9" t="s">
        <v>15</v>
      </c>
      <c r="B1467" s="9" t="s">
        <v>52</v>
      </c>
      <c r="C1467" s="9">
        <v>420200052</v>
      </c>
      <c r="D1467" s="9" t="s">
        <v>345</v>
      </c>
      <c r="E1467" s="9">
        <v>300</v>
      </c>
      <c r="F1467" s="9">
        <v>31020</v>
      </c>
      <c r="G1467" s="9">
        <v>2350</v>
      </c>
      <c r="H1467" s="9">
        <v>466</v>
      </c>
      <c r="I1467" s="9">
        <v>46610</v>
      </c>
      <c r="J1467" s="9">
        <v>3262</v>
      </c>
    </row>
    <row r="1468" spans="1:10" x14ac:dyDescent="0.35">
      <c r="A1468" s="9" t="s">
        <v>25</v>
      </c>
      <c r="B1468" s="9" t="s">
        <v>53</v>
      </c>
      <c r="C1468" s="9">
        <v>460200036</v>
      </c>
      <c r="D1468" s="9" t="s">
        <v>345</v>
      </c>
      <c r="E1468" s="9">
        <v>624</v>
      </c>
      <c r="F1468" s="9">
        <v>59665</v>
      </c>
      <c r="G1468" s="9">
        <v>4894</v>
      </c>
      <c r="H1468" s="9">
        <v>1027</v>
      </c>
      <c r="I1468" s="9">
        <v>98260</v>
      </c>
      <c r="J1468" s="9">
        <v>7189</v>
      </c>
    </row>
    <row r="1469" spans="1:10" x14ac:dyDescent="0.35">
      <c r="A1469" s="9" t="s">
        <v>12</v>
      </c>
      <c r="B1469" s="9" t="s">
        <v>30</v>
      </c>
      <c r="C1469" s="9">
        <v>10064111</v>
      </c>
      <c r="D1469" s="9" t="s">
        <v>345</v>
      </c>
      <c r="E1469" s="9">
        <v>100</v>
      </c>
      <c r="F1469" s="9">
        <v>10065</v>
      </c>
      <c r="G1469" s="9">
        <v>793</v>
      </c>
      <c r="H1469" s="9">
        <v>275</v>
      </c>
      <c r="I1469" s="9">
        <v>31076</v>
      </c>
      <c r="J1469" s="9">
        <v>1925</v>
      </c>
    </row>
    <row r="1470" spans="1:10" x14ac:dyDescent="0.35">
      <c r="A1470" s="9" t="s">
        <v>25</v>
      </c>
      <c r="B1470" s="9" t="s">
        <v>347</v>
      </c>
      <c r="C1470" s="9">
        <v>90065207</v>
      </c>
      <c r="D1470" s="9" t="s">
        <v>345</v>
      </c>
      <c r="E1470" s="9">
        <v>6300</v>
      </c>
      <c r="F1470" s="9">
        <v>658503</v>
      </c>
      <c r="G1470" s="9">
        <v>49667</v>
      </c>
      <c r="H1470" s="9">
        <v>3766</v>
      </c>
      <c r="I1470" s="9">
        <v>403982</v>
      </c>
      <c r="J1470" s="9">
        <v>26362</v>
      </c>
    </row>
    <row r="1471" spans="1:10" x14ac:dyDescent="0.35">
      <c r="A1471" s="9" t="s">
        <v>9</v>
      </c>
      <c r="B1471" s="9" t="s">
        <v>60</v>
      </c>
      <c r="C1471" s="9">
        <v>620200038</v>
      </c>
      <c r="D1471" s="9" t="s">
        <v>345</v>
      </c>
      <c r="E1471" s="9">
        <v>450</v>
      </c>
      <c r="F1471" s="9">
        <v>44163</v>
      </c>
      <c r="G1471" s="9">
        <v>3540</v>
      </c>
      <c r="H1471" s="9">
        <v>323</v>
      </c>
      <c r="I1471" s="9">
        <v>32455</v>
      </c>
      <c r="J1471" s="9">
        <v>2261</v>
      </c>
    </row>
    <row r="1472" spans="1:10" x14ac:dyDescent="0.35">
      <c r="A1472" s="9" t="s">
        <v>12</v>
      </c>
      <c r="B1472" s="9" t="s">
        <v>61</v>
      </c>
      <c r="C1472" s="9">
        <v>10040307</v>
      </c>
      <c r="D1472" s="9" t="s">
        <v>345</v>
      </c>
      <c r="E1472" s="9">
        <v>2600</v>
      </c>
      <c r="F1472" s="9">
        <v>256783</v>
      </c>
      <c r="G1472" s="9">
        <v>20339</v>
      </c>
      <c r="H1472" s="9">
        <v>2809</v>
      </c>
      <c r="I1472" s="9">
        <v>287350</v>
      </c>
      <c r="J1472" s="9">
        <v>19663</v>
      </c>
    </row>
    <row r="1473" spans="1:10" x14ac:dyDescent="0.35">
      <c r="A1473" s="9" t="s">
        <v>9</v>
      </c>
      <c r="B1473" s="9" t="s">
        <v>42</v>
      </c>
      <c r="C1473" s="9">
        <v>170020401</v>
      </c>
      <c r="D1473" s="9" t="s">
        <v>345</v>
      </c>
      <c r="E1473" s="9">
        <v>20</v>
      </c>
      <c r="F1473" s="9">
        <v>1886</v>
      </c>
      <c r="G1473" s="9">
        <v>153</v>
      </c>
      <c r="H1473" s="9">
        <v>75</v>
      </c>
      <c r="I1473" s="9">
        <v>7313</v>
      </c>
      <c r="J1473" s="9">
        <v>525</v>
      </c>
    </row>
    <row r="1474" spans="1:10" x14ac:dyDescent="0.35">
      <c r="A1474" s="9" t="s">
        <v>15</v>
      </c>
      <c r="B1474" s="9" t="s">
        <v>62</v>
      </c>
      <c r="C1474" s="9">
        <v>660200027</v>
      </c>
      <c r="D1474" s="9" t="s">
        <v>345</v>
      </c>
      <c r="E1474" s="9">
        <v>0</v>
      </c>
      <c r="F1474" s="9">
        <v>0</v>
      </c>
      <c r="G1474" s="9">
        <v>0</v>
      </c>
      <c r="H1474" s="9">
        <v>89</v>
      </c>
      <c r="I1474" s="9">
        <v>8597</v>
      </c>
      <c r="J1474" s="9">
        <v>623</v>
      </c>
    </row>
    <row r="1475" spans="1:10" x14ac:dyDescent="0.35">
      <c r="A1475" s="9" t="s">
        <v>15</v>
      </c>
      <c r="B1475" s="9" t="s">
        <v>16</v>
      </c>
      <c r="C1475" s="9">
        <v>700200041</v>
      </c>
      <c r="D1475" s="9" t="s">
        <v>345</v>
      </c>
      <c r="E1475" s="9">
        <v>264</v>
      </c>
      <c r="F1475" s="9">
        <v>25133</v>
      </c>
      <c r="G1475" s="9">
        <v>2014</v>
      </c>
      <c r="H1475" s="9">
        <v>44</v>
      </c>
      <c r="I1475" s="9">
        <v>4250</v>
      </c>
      <c r="J1475" s="9">
        <v>308</v>
      </c>
    </row>
    <row r="1476" spans="1:10" x14ac:dyDescent="0.35">
      <c r="A1476" s="9" t="s">
        <v>12</v>
      </c>
      <c r="B1476" s="9" t="s">
        <v>122</v>
      </c>
      <c r="C1476" s="9">
        <v>10064103</v>
      </c>
      <c r="D1476" s="9" t="s">
        <v>345</v>
      </c>
      <c r="E1476" s="9">
        <v>70</v>
      </c>
      <c r="F1476" s="9">
        <v>6737</v>
      </c>
      <c r="G1476" s="9">
        <v>562</v>
      </c>
      <c r="H1476" s="9">
        <v>25</v>
      </c>
      <c r="I1476" s="9">
        <v>2403</v>
      </c>
      <c r="J1476" s="9">
        <v>175</v>
      </c>
    </row>
    <row r="1477" spans="1:10" x14ac:dyDescent="0.35">
      <c r="A1477" s="9" t="s">
        <v>12</v>
      </c>
      <c r="B1477" s="9" t="s">
        <v>123</v>
      </c>
      <c r="C1477" s="9">
        <v>130013001</v>
      </c>
      <c r="D1477" s="9" t="s">
        <v>345</v>
      </c>
      <c r="E1477" s="9">
        <v>348</v>
      </c>
      <c r="F1477" s="9">
        <v>39025</v>
      </c>
      <c r="G1477" s="9">
        <v>2764</v>
      </c>
      <c r="H1477" s="9">
        <v>109</v>
      </c>
      <c r="I1477" s="9">
        <v>12305</v>
      </c>
      <c r="J1477" s="9">
        <v>763</v>
      </c>
    </row>
    <row r="1478" spans="1:10" x14ac:dyDescent="0.35">
      <c r="A1478" s="9" t="s">
        <v>25</v>
      </c>
      <c r="B1478" s="9" t="s">
        <v>32</v>
      </c>
      <c r="C1478" s="9">
        <v>740200008</v>
      </c>
      <c r="D1478" s="9" t="s">
        <v>345</v>
      </c>
      <c r="E1478" s="9">
        <v>1080</v>
      </c>
      <c r="F1478" s="9">
        <v>102551</v>
      </c>
      <c r="G1478" s="9">
        <v>8478</v>
      </c>
      <c r="H1478" s="9">
        <v>1141</v>
      </c>
      <c r="I1478" s="9">
        <v>108018</v>
      </c>
      <c r="J1478" s="9">
        <v>7987</v>
      </c>
    </row>
    <row r="1479" spans="1:10" x14ac:dyDescent="0.35">
      <c r="A1479" s="9" t="s">
        <v>5</v>
      </c>
      <c r="B1479" s="9" t="s">
        <v>65</v>
      </c>
      <c r="C1479" s="9">
        <v>760200002</v>
      </c>
      <c r="D1479" s="9" t="s">
        <v>345</v>
      </c>
      <c r="E1479" s="9">
        <v>383</v>
      </c>
      <c r="F1479" s="9">
        <v>35757</v>
      </c>
      <c r="G1479" s="9">
        <v>3044</v>
      </c>
      <c r="H1479" s="9">
        <v>323</v>
      </c>
      <c r="I1479" s="9">
        <v>30924</v>
      </c>
      <c r="J1479" s="9">
        <v>2261</v>
      </c>
    </row>
    <row r="1480" spans="1:10" x14ac:dyDescent="0.35">
      <c r="A1480" s="9" t="s">
        <v>12</v>
      </c>
      <c r="B1480" s="9" t="s">
        <v>348</v>
      </c>
      <c r="C1480" s="9">
        <v>19362601</v>
      </c>
      <c r="D1480" s="9" t="s">
        <v>345</v>
      </c>
      <c r="E1480" s="9">
        <v>2000</v>
      </c>
      <c r="F1480" s="9">
        <v>191735</v>
      </c>
      <c r="G1480" s="9">
        <v>15815</v>
      </c>
      <c r="H1480" s="9">
        <v>1396</v>
      </c>
      <c r="I1480" s="9">
        <v>133800</v>
      </c>
      <c r="J1480" s="9">
        <v>9772</v>
      </c>
    </row>
    <row r="1481" spans="1:10" x14ac:dyDescent="0.35">
      <c r="A1481" s="9" t="s">
        <v>12</v>
      </c>
      <c r="B1481" s="9" t="s">
        <v>349</v>
      </c>
      <c r="C1481" s="9">
        <v>801600004</v>
      </c>
      <c r="D1481" s="9" t="s">
        <v>345</v>
      </c>
      <c r="E1481" s="9">
        <v>2765</v>
      </c>
      <c r="F1481" s="9">
        <v>307042</v>
      </c>
      <c r="G1481" s="9">
        <v>21770</v>
      </c>
      <c r="H1481" s="9">
        <v>2559</v>
      </c>
      <c r="I1481" s="9">
        <v>281172</v>
      </c>
      <c r="J1481" s="9">
        <v>17913</v>
      </c>
    </row>
    <row r="1482" spans="1:10" x14ac:dyDescent="0.35">
      <c r="A1482" s="9" t="s">
        <v>15</v>
      </c>
      <c r="B1482" s="9" t="s">
        <v>350</v>
      </c>
      <c r="C1482" s="9">
        <v>421200001</v>
      </c>
      <c r="D1482" s="9" t="s">
        <v>345</v>
      </c>
      <c r="E1482" s="9">
        <v>150</v>
      </c>
      <c r="F1482" s="9">
        <v>16142</v>
      </c>
      <c r="G1482" s="9">
        <v>1179</v>
      </c>
      <c r="H1482" s="9">
        <v>39</v>
      </c>
      <c r="I1482" s="9">
        <v>4286</v>
      </c>
      <c r="J1482" s="9">
        <v>273</v>
      </c>
    </row>
    <row r="1483" spans="1:10" x14ac:dyDescent="0.35">
      <c r="A1483" s="9" t="s">
        <v>25</v>
      </c>
      <c r="B1483" s="9" t="s">
        <v>351</v>
      </c>
      <c r="C1483" s="9">
        <v>468900005</v>
      </c>
      <c r="D1483" s="9" t="s">
        <v>345</v>
      </c>
      <c r="E1483" s="9">
        <v>3803</v>
      </c>
      <c r="F1483" s="9">
        <v>369726</v>
      </c>
      <c r="G1483" s="9">
        <v>29982</v>
      </c>
      <c r="H1483" s="9">
        <v>2139</v>
      </c>
      <c r="I1483" s="9">
        <v>219542</v>
      </c>
      <c r="J1483" s="9">
        <v>14973</v>
      </c>
    </row>
    <row r="1484" spans="1:10" x14ac:dyDescent="0.35">
      <c r="A1484" s="9" t="s">
        <v>12</v>
      </c>
      <c r="B1484" s="9" t="s">
        <v>352</v>
      </c>
      <c r="C1484" s="9">
        <v>10001562</v>
      </c>
      <c r="D1484" s="9" t="s">
        <v>345</v>
      </c>
      <c r="E1484" s="9">
        <v>1800</v>
      </c>
      <c r="F1484" s="9">
        <v>172029</v>
      </c>
      <c r="G1484" s="9">
        <v>14488</v>
      </c>
      <c r="H1484" s="9">
        <v>828</v>
      </c>
      <c r="I1484" s="9">
        <v>79488</v>
      </c>
      <c r="J1484" s="9">
        <v>5796</v>
      </c>
    </row>
    <row r="1485" spans="1:10" x14ac:dyDescent="0.35">
      <c r="A1485" s="9" t="s">
        <v>12</v>
      </c>
      <c r="B1485" s="9" t="s">
        <v>43</v>
      </c>
      <c r="C1485" s="9">
        <v>10020301</v>
      </c>
      <c r="D1485" s="9" t="s">
        <v>345</v>
      </c>
      <c r="E1485" s="9">
        <v>206</v>
      </c>
      <c r="F1485" s="9">
        <v>19491</v>
      </c>
      <c r="G1485" s="9">
        <v>1618</v>
      </c>
      <c r="H1485" s="9">
        <v>296</v>
      </c>
      <c r="I1485" s="9">
        <v>28054</v>
      </c>
      <c r="J1485" s="9">
        <v>2072</v>
      </c>
    </row>
    <row r="1486" spans="1:10" x14ac:dyDescent="0.35">
      <c r="A1486" s="9" t="s">
        <v>12</v>
      </c>
      <c r="B1486" s="9" t="s">
        <v>35</v>
      </c>
      <c r="C1486" s="9">
        <v>10001535</v>
      </c>
      <c r="D1486" s="9" t="s">
        <v>345</v>
      </c>
      <c r="E1486" s="9">
        <v>1521</v>
      </c>
      <c r="F1486" s="9">
        <v>157409</v>
      </c>
      <c r="G1486" s="9">
        <v>11944</v>
      </c>
      <c r="H1486" s="9">
        <v>1967</v>
      </c>
      <c r="I1486" s="9">
        <v>202095</v>
      </c>
      <c r="J1486" s="9">
        <v>13769</v>
      </c>
    </row>
    <row r="1487" spans="1:10" x14ac:dyDescent="0.35">
      <c r="A1487" s="9" t="s">
        <v>12</v>
      </c>
      <c r="B1487" s="9" t="s">
        <v>91</v>
      </c>
      <c r="C1487" s="9">
        <v>130064003</v>
      </c>
      <c r="D1487" s="9" t="s">
        <v>345</v>
      </c>
      <c r="E1487" s="9">
        <v>2000</v>
      </c>
      <c r="F1487" s="9">
        <v>194975</v>
      </c>
      <c r="G1487" s="9">
        <v>15576</v>
      </c>
      <c r="H1487" s="9">
        <v>2295</v>
      </c>
      <c r="I1487" s="9">
        <v>243707</v>
      </c>
      <c r="J1487" s="9">
        <v>16065</v>
      </c>
    </row>
    <row r="1488" spans="1:10" x14ac:dyDescent="0.35">
      <c r="A1488" s="9" t="s">
        <v>12</v>
      </c>
      <c r="B1488" s="9" t="s">
        <v>19</v>
      </c>
      <c r="C1488" s="9">
        <v>801600003</v>
      </c>
      <c r="D1488" s="9" t="s">
        <v>345</v>
      </c>
      <c r="E1488" s="9">
        <v>139</v>
      </c>
      <c r="F1488" s="9">
        <v>13294</v>
      </c>
      <c r="G1488" s="9">
        <v>1067</v>
      </c>
      <c r="H1488" s="9">
        <v>240</v>
      </c>
      <c r="I1488" s="9">
        <v>23758</v>
      </c>
      <c r="J1488" s="9">
        <v>1680</v>
      </c>
    </row>
    <row r="1489" spans="1:10" x14ac:dyDescent="0.35">
      <c r="A1489" s="9" t="s">
        <v>12</v>
      </c>
      <c r="B1489" s="9" t="s">
        <v>13</v>
      </c>
      <c r="C1489" s="9">
        <v>10064120</v>
      </c>
      <c r="D1489" s="9" t="s">
        <v>345</v>
      </c>
      <c r="E1489" s="9">
        <v>1700</v>
      </c>
      <c r="F1489" s="9">
        <v>181946</v>
      </c>
      <c r="G1489" s="9">
        <v>13332</v>
      </c>
      <c r="H1489" s="9">
        <v>1624</v>
      </c>
      <c r="I1489" s="9">
        <v>171287</v>
      </c>
      <c r="J1489" s="9">
        <v>11368</v>
      </c>
    </row>
    <row r="1490" spans="1:10" x14ac:dyDescent="0.35">
      <c r="A1490" s="9" t="s">
        <v>15</v>
      </c>
      <c r="B1490" s="9" t="s">
        <v>45</v>
      </c>
      <c r="C1490" s="9">
        <v>250000092</v>
      </c>
      <c r="D1490" s="9" t="s">
        <v>345</v>
      </c>
      <c r="E1490" s="9">
        <v>83</v>
      </c>
      <c r="F1490" s="9">
        <v>8286</v>
      </c>
      <c r="G1490" s="9">
        <v>641</v>
      </c>
      <c r="H1490" s="9">
        <v>205</v>
      </c>
      <c r="I1490" s="9">
        <v>19765</v>
      </c>
      <c r="J1490" s="9">
        <v>1435</v>
      </c>
    </row>
    <row r="1491" spans="1:10" x14ac:dyDescent="0.35">
      <c r="A1491" s="9" t="s">
        <v>9</v>
      </c>
      <c r="B1491" s="9" t="s">
        <v>10</v>
      </c>
      <c r="C1491" s="9">
        <v>270020302</v>
      </c>
      <c r="D1491" s="9" t="s">
        <v>345</v>
      </c>
      <c r="E1491" s="9">
        <v>76</v>
      </c>
      <c r="F1491" s="9">
        <v>8522</v>
      </c>
      <c r="G1491" s="9">
        <v>581</v>
      </c>
      <c r="H1491" s="9">
        <v>275</v>
      </c>
      <c r="I1491" s="9">
        <v>30223</v>
      </c>
      <c r="J1491" s="9">
        <v>1925</v>
      </c>
    </row>
    <row r="1492" spans="1:10" x14ac:dyDescent="0.35">
      <c r="A1492" s="9" t="s">
        <v>15</v>
      </c>
      <c r="B1492" s="9" t="s">
        <v>51</v>
      </c>
      <c r="C1492" s="9">
        <v>360200027</v>
      </c>
      <c r="D1492" s="9" t="s">
        <v>353</v>
      </c>
      <c r="E1492" s="9">
        <v>190</v>
      </c>
      <c r="F1492" s="9">
        <v>17945</v>
      </c>
      <c r="G1492" s="9">
        <v>623</v>
      </c>
      <c r="H1492" s="9">
        <v>209</v>
      </c>
      <c r="I1492" s="9">
        <v>19748</v>
      </c>
      <c r="J1492" s="9">
        <v>560</v>
      </c>
    </row>
    <row r="1493" spans="1:10" x14ac:dyDescent="0.35">
      <c r="A1493" s="9" t="s">
        <v>12</v>
      </c>
      <c r="B1493" s="9" t="s">
        <v>346</v>
      </c>
      <c r="C1493" s="9">
        <v>806012001</v>
      </c>
      <c r="D1493" s="9" t="s">
        <v>353</v>
      </c>
      <c r="E1493" s="9">
        <v>1071</v>
      </c>
      <c r="F1493" s="9">
        <v>101324</v>
      </c>
      <c r="G1493" s="9">
        <v>1676</v>
      </c>
      <c r="H1493" s="9">
        <v>1065</v>
      </c>
      <c r="I1493" s="9">
        <v>100875</v>
      </c>
      <c r="J1493" s="9">
        <v>1571</v>
      </c>
    </row>
    <row r="1494" spans="1:10" x14ac:dyDescent="0.35">
      <c r="A1494" s="9" t="s">
        <v>15</v>
      </c>
      <c r="B1494" s="9" t="s">
        <v>52</v>
      </c>
      <c r="C1494" s="9">
        <v>420200052</v>
      </c>
      <c r="D1494" s="9" t="s">
        <v>353</v>
      </c>
      <c r="E1494" s="9">
        <v>1739</v>
      </c>
      <c r="F1494" s="9">
        <v>192465</v>
      </c>
      <c r="G1494" s="9">
        <v>1831</v>
      </c>
      <c r="H1494" s="9">
        <v>1913</v>
      </c>
      <c r="I1494" s="9">
        <v>198178</v>
      </c>
      <c r="J1494" s="9">
        <v>2050</v>
      </c>
    </row>
    <row r="1495" spans="1:10" x14ac:dyDescent="0.35">
      <c r="A1495" s="9" t="s">
        <v>5</v>
      </c>
      <c r="B1495" s="9" t="s">
        <v>6</v>
      </c>
      <c r="C1495" s="9">
        <v>50020401</v>
      </c>
      <c r="D1495" s="9" t="s">
        <v>353</v>
      </c>
      <c r="E1495" s="9">
        <v>9669</v>
      </c>
      <c r="F1495" s="9">
        <v>992119</v>
      </c>
      <c r="G1495" s="9">
        <v>13009</v>
      </c>
      <c r="H1495" s="9">
        <v>6426</v>
      </c>
      <c r="I1495" s="9">
        <v>693345</v>
      </c>
      <c r="J1495" s="9">
        <v>7808</v>
      </c>
    </row>
    <row r="1496" spans="1:10" x14ac:dyDescent="0.35">
      <c r="A1496" s="9" t="s">
        <v>25</v>
      </c>
      <c r="B1496" s="9" t="s">
        <v>53</v>
      </c>
      <c r="C1496" s="9">
        <v>460200036</v>
      </c>
      <c r="D1496" s="9" t="s">
        <v>353</v>
      </c>
      <c r="E1496" s="9">
        <v>5763</v>
      </c>
      <c r="F1496" s="9">
        <v>551680</v>
      </c>
      <c r="G1496" s="9">
        <v>6769</v>
      </c>
      <c r="H1496" s="9">
        <v>6339</v>
      </c>
      <c r="I1496" s="9">
        <v>606530</v>
      </c>
      <c r="J1496" s="9">
        <v>6251</v>
      </c>
    </row>
    <row r="1497" spans="1:10" x14ac:dyDescent="0.35">
      <c r="A1497" s="9" t="s">
        <v>12</v>
      </c>
      <c r="B1497" s="9" t="s">
        <v>30</v>
      </c>
      <c r="C1497" s="9">
        <v>10064111</v>
      </c>
      <c r="D1497" s="9" t="s">
        <v>353</v>
      </c>
      <c r="E1497" s="9">
        <v>1471</v>
      </c>
      <c r="F1497" s="9">
        <v>150663</v>
      </c>
      <c r="G1497" s="9">
        <v>1647</v>
      </c>
      <c r="H1497" s="9">
        <v>1618</v>
      </c>
      <c r="I1497" s="9">
        <v>171500</v>
      </c>
      <c r="J1497" s="9">
        <v>1797</v>
      </c>
    </row>
    <row r="1498" spans="1:10" x14ac:dyDescent="0.35">
      <c r="A1498" s="9" t="s">
        <v>25</v>
      </c>
      <c r="B1498" s="9" t="s">
        <v>347</v>
      </c>
      <c r="C1498" s="9">
        <v>90065207</v>
      </c>
      <c r="D1498" s="9" t="s">
        <v>353</v>
      </c>
      <c r="E1498" s="9">
        <v>3854</v>
      </c>
      <c r="F1498" s="9">
        <v>392613</v>
      </c>
      <c r="G1498" s="9">
        <v>445</v>
      </c>
      <c r="H1498" s="9">
        <v>4239</v>
      </c>
      <c r="I1498" s="9">
        <v>447943</v>
      </c>
      <c r="J1498" s="9">
        <v>744</v>
      </c>
    </row>
    <row r="1499" spans="1:10" x14ac:dyDescent="0.35">
      <c r="A1499" s="9" t="s">
        <v>9</v>
      </c>
      <c r="B1499" s="9" t="s">
        <v>60</v>
      </c>
      <c r="C1499" s="9">
        <v>620200038</v>
      </c>
      <c r="D1499" s="9" t="s">
        <v>353</v>
      </c>
      <c r="E1499" s="9">
        <v>2920</v>
      </c>
      <c r="F1499" s="9">
        <v>302271</v>
      </c>
      <c r="G1499" s="9">
        <v>2508</v>
      </c>
      <c r="H1499" s="9">
        <v>3212</v>
      </c>
      <c r="I1499" s="9">
        <v>337819</v>
      </c>
      <c r="J1499" s="9">
        <v>2696</v>
      </c>
    </row>
    <row r="1500" spans="1:10" x14ac:dyDescent="0.35">
      <c r="A1500" s="9" t="s">
        <v>12</v>
      </c>
      <c r="B1500" s="9" t="s">
        <v>61</v>
      </c>
      <c r="C1500" s="9">
        <v>10040307</v>
      </c>
      <c r="D1500" s="9" t="s">
        <v>353</v>
      </c>
      <c r="E1500" s="9">
        <v>5494</v>
      </c>
      <c r="F1500" s="9">
        <v>553081</v>
      </c>
      <c r="G1500" s="9">
        <v>6102</v>
      </c>
      <c r="H1500" s="9">
        <v>6043</v>
      </c>
      <c r="I1500" s="9">
        <v>620437</v>
      </c>
      <c r="J1500" s="9">
        <v>4840</v>
      </c>
    </row>
    <row r="1501" spans="1:10" x14ac:dyDescent="0.35">
      <c r="A1501" s="9" t="s">
        <v>9</v>
      </c>
      <c r="B1501" s="9" t="s">
        <v>42</v>
      </c>
      <c r="C1501" s="9">
        <v>170020401</v>
      </c>
      <c r="D1501" s="9" t="s">
        <v>353</v>
      </c>
      <c r="E1501" s="9">
        <v>1349</v>
      </c>
      <c r="F1501" s="9">
        <v>142941</v>
      </c>
      <c r="G1501" s="9">
        <v>2085</v>
      </c>
      <c r="H1501" s="9">
        <v>860</v>
      </c>
      <c r="I1501" s="9">
        <v>90018</v>
      </c>
      <c r="J1501" s="9">
        <v>2197</v>
      </c>
    </row>
    <row r="1502" spans="1:10" x14ac:dyDescent="0.35">
      <c r="A1502" s="9" t="s">
        <v>15</v>
      </c>
      <c r="B1502" s="9" t="s">
        <v>62</v>
      </c>
      <c r="C1502" s="9">
        <v>660200027</v>
      </c>
      <c r="D1502" s="9" t="s">
        <v>353</v>
      </c>
      <c r="E1502" s="9">
        <v>1168</v>
      </c>
      <c r="F1502" s="9">
        <v>117102</v>
      </c>
      <c r="G1502" s="9">
        <v>707</v>
      </c>
      <c r="H1502" s="9">
        <v>1285</v>
      </c>
      <c r="I1502" s="9">
        <v>133860</v>
      </c>
      <c r="J1502" s="9">
        <v>280</v>
      </c>
    </row>
    <row r="1503" spans="1:10" x14ac:dyDescent="0.35">
      <c r="A1503" s="9" t="s">
        <v>15</v>
      </c>
      <c r="B1503" s="9" t="s">
        <v>16</v>
      </c>
      <c r="C1503" s="9">
        <v>700200041</v>
      </c>
      <c r="D1503" s="9" t="s">
        <v>353</v>
      </c>
      <c r="E1503" s="9">
        <v>575</v>
      </c>
      <c r="F1503" s="9">
        <v>63287</v>
      </c>
      <c r="G1503" s="9">
        <v>624</v>
      </c>
      <c r="H1503" s="9">
        <v>633</v>
      </c>
      <c r="I1503" s="9">
        <v>66232</v>
      </c>
      <c r="J1503" s="9">
        <v>1273</v>
      </c>
    </row>
    <row r="1504" spans="1:10" x14ac:dyDescent="0.35">
      <c r="A1504" s="9" t="s">
        <v>12</v>
      </c>
      <c r="B1504" s="9" t="s">
        <v>122</v>
      </c>
      <c r="C1504" s="9">
        <v>10064103</v>
      </c>
      <c r="D1504" s="9" t="s">
        <v>353</v>
      </c>
      <c r="E1504" s="9">
        <v>790</v>
      </c>
      <c r="F1504" s="9">
        <v>76178</v>
      </c>
      <c r="G1504" s="9">
        <v>0</v>
      </c>
      <c r="H1504" s="9">
        <v>869</v>
      </c>
      <c r="I1504" s="9">
        <v>83934</v>
      </c>
      <c r="J1504" s="9">
        <v>0</v>
      </c>
    </row>
    <row r="1505" spans="1:10" x14ac:dyDescent="0.35">
      <c r="A1505" s="9" t="s">
        <v>12</v>
      </c>
      <c r="B1505" s="9" t="s">
        <v>123</v>
      </c>
      <c r="C1505" s="9">
        <v>130013001</v>
      </c>
      <c r="D1505" s="9" t="s">
        <v>353</v>
      </c>
      <c r="E1505" s="9">
        <v>8400</v>
      </c>
      <c r="F1505" s="9">
        <v>936101</v>
      </c>
      <c r="G1505" s="9">
        <v>12366</v>
      </c>
      <c r="H1505" s="9">
        <v>8132</v>
      </c>
      <c r="I1505" s="9">
        <v>913854</v>
      </c>
      <c r="J1505" s="9">
        <v>10187</v>
      </c>
    </row>
    <row r="1506" spans="1:10" x14ac:dyDescent="0.35">
      <c r="A1506" s="9" t="s">
        <v>25</v>
      </c>
      <c r="B1506" s="9" t="s">
        <v>32</v>
      </c>
      <c r="C1506" s="9">
        <v>740200008</v>
      </c>
      <c r="D1506" s="9" t="s">
        <v>353</v>
      </c>
      <c r="E1506" s="9">
        <v>4347</v>
      </c>
      <c r="F1506" s="9">
        <v>413825</v>
      </c>
      <c r="G1506" s="9">
        <v>8067</v>
      </c>
      <c r="H1506" s="9">
        <v>4761</v>
      </c>
      <c r="I1506" s="9">
        <v>452765</v>
      </c>
      <c r="J1506" s="9">
        <v>6484</v>
      </c>
    </row>
    <row r="1507" spans="1:10" x14ac:dyDescent="0.35">
      <c r="A1507" s="9" t="s">
        <v>12</v>
      </c>
      <c r="B1507" s="9" t="s">
        <v>33</v>
      </c>
      <c r="C1507" s="9">
        <v>10011803</v>
      </c>
      <c r="D1507" s="9" t="s">
        <v>353</v>
      </c>
      <c r="E1507" s="9">
        <v>2990</v>
      </c>
      <c r="F1507" s="9">
        <v>315608</v>
      </c>
      <c r="G1507" s="9">
        <v>6660</v>
      </c>
      <c r="H1507" s="9">
        <v>3289</v>
      </c>
      <c r="I1507" s="9">
        <v>352987</v>
      </c>
      <c r="J1507" s="9">
        <v>5613</v>
      </c>
    </row>
    <row r="1508" spans="1:10" x14ac:dyDescent="0.35">
      <c r="A1508" s="9" t="s">
        <v>5</v>
      </c>
      <c r="B1508" s="9" t="s">
        <v>65</v>
      </c>
      <c r="C1508" s="9">
        <v>760200002</v>
      </c>
      <c r="D1508" s="9" t="s">
        <v>353</v>
      </c>
      <c r="E1508" s="9">
        <v>1420</v>
      </c>
      <c r="F1508" s="9">
        <v>135614</v>
      </c>
      <c r="G1508" s="9">
        <v>880</v>
      </c>
      <c r="H1508" s="9">
        <v>1499</v>
      </c>
      <c r="I1508" s="9">
        <v>142860</v>
      </c>
      <c r="J1508" s="9">
        <v>1324</v>
      </c>
    </row>
    <row r="1509" spans="1:10" x14ac:dyDescent="0.35">
      <c r="A1509" s="9" t="s">
        <v>12</v>
      </c>
      <c r="B1509" s="9" t="s">
        <v>348</v>
      </c>
      <c r="C1509" s="9">
        <v>19362601</v>
      </c>
      <c r="D1509" s="9" t="s">
        <v>353</v>
      </c>
      <c r="E1509" s="9">
        <v>4152</v>
      </c>
      <c r="F1509" s="9">
        <v>398443</v>
      </c>
      <c r="G1509" s="9">
        <v>4116</v>
      </c>
      <c r="H1509" s="9">
        <v>4567</v>
      </c>
      <c r="I1509" s="9">
        <v>438176</v>
      </c>
      <c r="J1509" s="9">
        <v>3871</v>
      </c>
    </row>
    <row r="1510" spans="1:10" x14ac:dyDescent="0.35">
      <c r="A1510" s="9" t="s">
        <v>12</v>
      </c>
      <c r="B1510" s="9" t="s">
        <v>349</v>
      </c>
      <c r="C1510" s="9">
        <v>801600004</v>
      </c>
      <c r="D1510" s="9" t="s">
        <v>353</v>
      </c>
      <c r="E1510" s="9">
        <v>1129</v>
      </c>
      <c r="F1510" s="9">
        <v>125358</v>
      </c>
      <c r="G1510" s="9">
        <v>198</v>
      </c>
      <c r="H1510" s="9">
        <v>1242</v>
      </c>
      <c r="I1510" s="9">
        <v>138061</v>
      </c>
      <c r="J1510" s="9">
        <v>279</v>
      </c>
    </row>
    <row r="1511" spans="1:10" x14ac:dyDescent="0.35">
      <c r="A1511" s="9" t="s">
        <v>15</v>
      </c>
      <c r="B1511" s="9" t="s">
        <v>350</v>
      </c>
      <c r="C1511" s="9">
        <v>421200001</v>
      </c>
      <c r="D1511" s="9" t="s">
        <v>353</v>
      </c>
      <c r="E1511" s="9">
        <v>2838</v>
      </c>
      <c r="F1511" s="9">
        <v>304982</v>
      </c>
      <c r="G1511" s="9">
        <v>4957</v>
      </c>
      <c r="H1511" s="9">
        <v>3122</v>
      </c>
      <c r="I1511" s="9">
        <v>339654</v>
      </c>
      <c r="J1511" s="9">
        <v>4158</v>
      </c>
    </row>
    <row r="1512" spans="1:10" x14ac:dyDescent="0.35">
      <c r="A1512" s="9" t="s">
        <v>5</v>
      </c>
      <c r="B1512" s="9" t="s">
        <v>354</v>
      </c>
      <c r="C1512" s="9">
        <v>780200005</v>
      </c>
      <c r="D1512" s="9" t="s">
        <v>353</v>
      </c>
      <c r="E1512" s="9">
        <v>4288</v>
      </c>
      <c r="F1512" s="9">
        <v>411929</v>
      </c>
      <c r="G1512" s="9">
        <v>13822</v>
      </c>
      <c r="H1512" s="9">
        <v>4462</v>
      </c>
      <c r="I1512" s="9">
        <v>441929</v>
      </c>
      <c r="J1512" s="9">
        <v>11436</v>
      </c>
    </row>
    <row r="1513" spans="1:10" x14ac:dyDescent="0.35">
      <c r="A1513" s="9" t="s">
        <v>25</v>
      </c>
      <c r="B1513" s="9" t="s">
        <v>351</v>
      </c>
      <c r="C1513" s="9">
        <v>468900005</v>
      </c>
      <c r="D1513" s="9" t="s">
        <v>353</v>
      </c>
      <c r="E1513" s="9">
        <v>5039</v>
      </c>
      <c r="F1513" s="9">
        <v>535156</v>
      </c>
      <c r="G1513" s="9">
        <v>7319</v>
      </c>
      <c r="H1513" s="9">
        <v>5543</v>
      </c>
      <c r="I1513" s="9">
        <v>602374</v>
      </c>
      <c r="J1513" s="9">
        <v>8047</v>
      </c>
    </row>
    <row r="1514" spans="1:10" x14ac:dyDescent="0.35">
      <c r="A1514" s="9" t="s">
        <v>12</v>
      </c>
      <c r="B1514" s="9" t="s">
        <v>352</v>
      </c>
      <c r="C1514" s="9">
        <v>10001562</v>
      </c>
      <c r="D1514" s="9" t="s">
        <v>353</v>
      </c>
      <c r="E1514" s="9">
        <v>349</v>
      </c>
      <c r="F1514" s="9">
        <v>33286</v>
      </c>
      <c r="G1514" s="9">
        <v>0</v>
      </c>
      <c r="H1514" s="9">
        <v>384</v>
      </c>
      <c r="I1514" s="9">
        <v>36973</v>
      </c>
      <c r="J1514" s="9">
        <v>0</v>
      </c>
    </row>
    <row r="1515" spans="1:10" x14ac:dyDescent="0.35">
      <c r="A1515" s="9" t="s">
        <v>5</v>
      </c>
      <c r="B1515" s="9" t="s">
        <v>67</v>
      </c>
      <c r="C1515" s="9">
        <v>210020301</v>
      </c>
      <c r="D1515" s="9" t="s">
        <v>353</v>
      </c>
      <c r="E1515" s="9">
        <v>2640</v>
      </c>
      <c r="F1515" s="9">
        <v>270886</v>
      </c>
      <c r="G1515" s="9">
        <v>3552</v>
      </c>
      <c r="H1515" s="9">
        <v>908</v>
      </c>
      <c r="I1515" s="9">
        <v>100933</v>
      </c>
      <c r="J1515" s="9">
        <v>1687</v>
      </c>
    </row>
    <row r="1516" spans="1:10" x14ac:dyDescent="0.35">
      <c r="A1516" s="9" t="s">
        <v>12</v>
      </c>
      <c r="B1516" s="9" t="s">
        <v>43</v>
      </c>
      <c r="C1516" s="9">
        <v>10020301</v>
      </c>
      <c r="D1516" s="9" t="s">
        <v>353</v>
      </c>
      <c r="E1516" s="9">
        <v>365</v>
      </c>
      <c r="F1516" s="9">
        <v>34575</v>
      </c>
      <c r="G1516" s="9">
        <v>662</v>
      </c>
      <c r="H1516" s="9">
        <v>402</v>
      </c>
      <c r="I1516" s="9">
        <v>38330</v>
      </c>
      <c r="J1516" s="9">
        <v>348</v>
      </c>
    </row>
    <row r="1517" spans="1:10" x14ac:dyDescent="0.35">
      <c r="A1517" s="9" t="s">
        <v>12</v>
      </c>
      <c r="B1517" s="9" t="s">
        <v>44</v>
      </c>
      <c r="C1517" s="9">
        <v>10020302</v>
      </c>
      <c r="D1517" s="9" t="s">
        <v>353</v>
      </c>
      <c r="E1517" s="9">
        <v>1166</v>
      </c>
      <c r="F1517" s="9">
        <v>114734</v>
      </c>
      <c r="G1517" s="9">
        <v>1543</v>
      </c>
      <c r="H1517" s="9">
        <v>1283</v>
      </c>
      <c r="I1517" s="9">
        <v>126836</v>
      </c>
      <c r="J1517" s="9">
        <v>1285</v>
      </c>
    </row>
    <row r="1518" spans="1:10" x14ac:dyDescent="0.35">
      <c r="A1518" s="9" t="s">
        <v>12</v>
      </c>
      <c r="B1518" s="9" t="s">
        <v>34</v>
      </c>
      <c r="C1518" s="9">
        <v>10000234</v>
      </c>
      <c r="D1518" s="9" t="s">
        <v>353</v>
      </c>
      <c r="E1518" s="9">
        <v>2232</v>
      </c>
      <c r="F1518" s="9">
        <v>230384</v>
      </c>
      <c r="G1518" s="9">
        <v>3420</v>
      </c>
      <c r="H1518" s="9">
        <v>2072</v>
      </c>
      <c r="I1518" s="9">
        <v>215462</v>
      </c>
      <c r="J1518" s="9">
        <v>2348</v>
      </c>
    </row>
    <row r="1519" spans="1:10" x14ac:dyDescent="0.35">
      <c r="A1519" s="9" t="s">
        <v>12</v>
      </c>
      <c r="B1519" s="9" t="s">
        <v>35</v>
      </c>
      <c r="C1519" s="9">
        <v>10001535</v>
      </c>
      <c r="D1519" s="9" t="s">
        <v>353</v>
      </c>
      <c r="E1519" s="9">
        <v>3187</v>
      </c>
      <c r="F1519" s="9">
        <v>343211</v>
      </c>
      <c r="G1519" s="9">
        <v>4583</v>
      </c>
      <c r="H1519" s="9">
        <v>3506</v>
      </c>
      <c r="I1519" s="9">
        <v>375402</v>
      </c>
      <c r="J1519" s="9">
        <v>4820</v>
      </c>
    </row>
    <row r="1520" spans="1:10" x14ac:dyDescent="0.35">
      <c r="A1520" s="9" t="s">
        <v>12</v>
      </c>
      <c r="B1520" s="9" t="s">
        <v>91</v>
      </c>
      <c r="C1520" s="9">
        <v>130064003</v>
      </c>
      <c r="D1520" s="9" t="s">
        <v>353</v>
      </c>
      <c r="E1520" s="9">
        <v>2543</v>
      </c>
      <c r="F1520" s="9">
        <v>261959</v>
      </c>
      <c r="G1520" s="9">
        <v>4474</v>
      </c>
      <c r="H1520" s="9">
        <v>2797</v>
      </c>
      <c r="I1520" s="9">
        <v>299497</v>
      </c>
      <c r="J1520" s="9">
        <v>5652</v>
      </c>
    </row>
    <row r="1521" spans="1:10" x14ac:dyDescent="0.35">
      <c r="A1521" s="9" t="s">
        <v>12</v>
      </c>
      <c r="B1521" s="9" t="s">
        <v>19</v>
      </c>
      <c r="C1521" s="9">
        <v>801600003</v>
      </c>
      <c r="D1521" s="9" t="s">
        <v>353</v>
      </c>
      <c r="E1521" s="9">
        <v>1400</v>
      </c>
      <c r="F1521" s="9">
        <v>138693</v>
      </c>
      <c r="G1521" s="9">
        <v>842</v>
      </c>
      <c r="H1521" s="9">
        <v>1540</v>
      </c>
      <c r="I1521" s="9">
        <v>154941</v>
      </c>
      <c r="J1521" s="9">
        <v>627</v>
      </c>
    </row>
    <row r="1522" spans="1:10" x14ac:dyDescent="0.35">
      <c r="A1522" s="9" t="s">
        <v>12</v>
      </c>
      <c r="B1522" s="9" t="s">
        <v>13</v>
      </c>
      <c r="C1522" s="9">
        <v>10064120</v>
      </c>
      <c r="D1522" s="9" t="s">
        <v>353</v>
      </c>
      <c r="E1522" s="9">
        <v>7232</v>
      </c>
      <c r="F1522" s="9">
        <v>765073</v>
      </c>
      <c r="G1522" s="9">
        <v>9410</v>
      </c>
      <c r="H1522" s="9">
        <v>7955</v>
      </c>
      <c r="I1522" s="9">
        <v>859226</v>
      </c>
      <c r="J1522" s="9">
        <v>9815</v>
      </c>
    </row>
    <row r="1523" spans="1:10" x14ac:dyDescent="0.35">
      <c r="A1523" s="9" t="s">
        <v>15</v>
      </c>
      <c r="B1523" s="9" t="s">
        <v>45</v>
      </c>
      <c r="C1523" s="9">
        <v>250000092</v>
      </c>
      <c r="D1523" s="9" t="s">
        <v>353</v>
      </c>
      <c r="E1523" s="9">
        <v>1331</v>
      </c>
      <c r="F1523" s="9">
        <v>129716</v>
      </c>
      <c r="G1523" s="9">
        <v>886</v>
      </c>
      <c r="H1523" s="9">
        <v>1379</v>
      </c>
      <c r="I1523" s="9">
        <v>135527</v>
      </c>
      <c r="J1523" s="9">
        <v>924</v>
      </c>
    </row>
    <row r="1524" spans="1:10" x14ac:dyDescent="0.35">
      <c r="A1524" s="9" t="s">
        <v>9</v>
      </c>
      <c r="B1524" s="9" t="s">
        <v>10</v>
      </c>
      <c r="C1524" s="9">
        <v>270020302</v>
      </c>
      <c r="D1524" s="9" t="s">
        <v>353</v>
      </c>
      <c r="E1524" s="9">
        <v>723</v>
      </c>
      <c r="F1524" s="9">
        <v>81034</v>
      </c>
      <c r="G1524" s="9">
        <v>1433</v>
      </c>
      <c r="H1524" s="9">
        <v>795</v>
      </c>
      <c r="I1524" s="9">
        <v>88753</v>
      </c>
      <c r="J1524" s="9">
        <v>999</v>
      </c>
    </row>
    <row r="1525" spans="1:10" x14ac:dyDescent="0.35">
      <c r="A1525" s="9" t="s">
        <v>5</v>
      </c>
      <c r="B1525" s="9" t="s">
        <v>355</v>
      </c>
      <c r="C1525" s="9">
        <v>440800015</v>
      </c>
      <c r="D1525" s="9" t="s">
        <v>356</v>
      </c>
      <c r="E1525" s="9">
        <v>4154</v>
      </c>
      <c r="F1525" s="9">
        <v>77842</v>
      </c>
      <c r="G1525" s="9">
        <v>1097</v>
      </c>
      <c r="H1525" s="9">
        <v>5197</v>
      </c>
      <c r="I1525" s="9">
        <v>88326</v>
      </c>
      <c r="J1525" s="9">
        <v>952</v>
      </c>
    </row>
    <row r="1526" spans="1:10" x14ac:dyDescent="0.35">
      <c r="A1526" s="9" t="s">
        <v>25</v>
      </c>
      <c r="B1526" s="9" t="s">
        <v>49</v>
      </c>
      <c r="C1526" s="9">
        <v>320200001</v>
      </c>
      <c r="D1526" s="9" t="s">
        <v>356</v>
      </c>
      <c r="E1526" s="9">
        <v>5571</v>
      </c>
      <c r="F1526" s="9">
        <v>83201</v>
      </c>
      <c r="G1526" s="9">
        <v>0</v>
      </c>
      <c r="H1526" s="9">
        <v>5765</v>
      </c>
      <c r="I1526" s="9">
        <v>94823</v>
      </c>
      <c r="J1526" s="9">
        <v>0</v>
      </c>
    </row>
    <row r="1527" spans="1:10" x14ac:dyDescent="0.35">
      <c r="A1527" s="9" t="s">
        <v>15</v>
      </c>
      <c r="B1527" s="9" t="s">
        <v>51</v>
      </c>
      <c r="C1527" s="9">
        <v>360200027</v>
      </c>
      <c r="D1527" s="9" t="s">
        <v>356</v>
      </c>
      <c r="E1527" s="9">
        <v>1348</v>
      </c>
      <c r="F1527" s="9">
        <v>24256</v>
      </c>
      <c r="G1527" s="9">
        <v>199</v>
      </c>
      <c r="H1527" s="9">
        <v>1216</v>
      </c>
      <c r="I1527" s="9">
        <v>21197</v>
      </c>
      <c r="J1527" s="9">
        <v>128</v>
      </c>
    </row>
    <row r="1528" spans="1:10" x14ac:dyDescent="0.35">
      <c r="A1528" s="9" t="s">
        <v>12</v>
      </c>
      <c r="B1528" s="9" t="s">
        <v>357</v>
      </c>
      <c r="C1528" s="9">
        <v>10000480</v>
      </c>
      <c r="D1528" s="9" t="s">
        <v>356</v>
      </c>
      <c r="E1528" s="9">
        <v>1464</v>
      </c>
      <c r="F1528" s="9">
        <v>27676</v>
      </c>
      <c r="G1528" s="9">
        <v>27</v>
      </c>
      <c r="H1528" s="9">
        <v>1317</v>
      </c>
      <c r="I1528" s="9">
        <v>24957</v>
      </c>
      <c r="J1528" s="9">
        <v>0</v>
      </c>
    </row>
    <row r="1529" spans="1:10" x14ac:dyDescent="0.35">
      <c r="A1529" s="9" t="s">
        <v>12</v>
      </c>
      <c r="B1529" s="9" t="s">
        <v>346</v>
      </c>
      <c r="C1529" s="9">
        <v>806012001</v>
      </c>
      <c r="D1529" s="9" t="s">
        <v>356</v>
      </c>
      <c r="E1529" s="9">
        <v>12204</v>
      </c>
      <c r="F1529" s="9">
        <v>192404</v>
      </c>
      <c r="G1529" s="9">
        <v>6655</v>
      </c>
      <c r="H1529" s="9">
        <v>13626</v>
      </c>
      <c r="I1529" s="9">
        <v>215968</v>
      </c>
      <c r="J1529" s="9">
        <v>6232</v>
      </c>
    </row>
    <row r="1530" spans="1:10" x14ac:dyDescent="0.35">
      <c r="A1530" s="9" t="s">
        <v>15</v>
      </c>
      <c r="B1530" s="9" t="s">
        <v>24</v>
      </c>
      <c r="C1530" s="9">
        <v>500200052</v>
      </c>
      <c r="D1530" s="9" t="s">
        <v>356</v>
      </c>
      <c r="E1530" s="9">
        <v>1218</v>
      </c>
      <c r="F1530" s="9">
        <v>15204</v>
      </c>
      <c r="G1530" s="9">
        <v>40</v>
      </c>
      <c r="H1530" s="9">
        <v>2300</v>
      </c>
      <c r="I1530" s="9">
        <v>29756</v>
      </c>
      <c r="J1530" s="9">
        <v>68</v>
      </c>
    </row>
    <row r="1531" spans="1:10" x14ac:dyDescent="0.35">
      <c r="A1531" s="9" t="s">
        <v>25</v>
      </c>
      <c r="B1531" s="9" t="s">
        <v>26</v>
      </c>
      <c r="C1531" s="9">
        <v>400200024</v>
      </c>
      <c r="D1531" s="9" t="s">
        <v>356</v>
      </c>
      <c r="E1531" s="9">
        <v>10627</v>
      </c>
      <c r="F1531" s="9">
        <v>166066</v>
      </c>
      <c r="G1531" s="9">
        <v>1749</v>
      </c>
      <c r="H1531" s="9">
        <v>13443</v>
      </c>
      <c r="I1531" s="9">
        <v>206238</v>
      </c>
      <c r="J1531" s="9">
        <v>2728</v>
      </c>
    </row>
    <row r="1532" spans="1:10" x14ac:dyDescent="0.35">
      <c r="A1532" s="9" t="s">
        <v>12</v>
      </c>
      <c r="B1532" s="9" t="s">
        <v>27</v>
      </c>
      <c r="C1532" s="9">
        <v>10011804</v>
      </c>
      <c r="D1532" s="9" t="s">
        <v>356</v>
      </c>
      <c r="E1532" s="9">
        <v>30984</v>
      </c>
      <c r="F1532" s="9">
        <v>483703</v>
      </c>
      <c r="G1532" s="9">
        <v>9293</v>
      </c>
      <c r="H1532" s="9">
        <v>53985</v>
      </c>
      <c r="I1532" s="9">
        <v>847635</v>
      </c>
      <c r="J1532" s="9">
        <v>10604</v>
      </c>
    </row>
    <row r="1533" spans="1:10" x14ac:dyDescent="0.35">
      <c r="A1533" s="9" t="s">
        <v>15</v>
      </c>
      <c r="B1533" s="9" t="s">
        <v>358</v>
      </c>
      <c r="C1533" s="9">
        <v>661400011</v>
      </c>
      <c r="D1533" s="9" t="s">
        <v>356</v>
      </c>
      <c r="E1533" s="9">
        <v>680</v>
      </c>
      <c r="F1533" s="9">
        <v>9116</v>
      </c>
      <c r="G1533" s="9">
        <v>0</v>
      </c>
      <c r="H1533" s="9">
        <v>435</v>
      </c>
      <c r="I1533" s="9">
        <v>5903</v>
      </c>
      <c r="J1533" s="9">
        <v>0</v>
      </c>
    </row>
    <row r="1534" spans="1:10" x14ac:dyDescent="0.35">
      <c r="A1534" s="9" t="s">
        <v>15</v>
      </c>
      <c r="B1534" s="9" t="s">
        <v>154</v>
      </c>
      <c r="C1534" s="9">
        <v>420200032</v>
      </c>
      <c r="D1534" s="9" t="s">
        <v>356</v>
      </c>
      <c r="E1534" s="9">
        <v>728</v>
      </c>
      <c r="F1534" s="9">
        <v>10755</v>
      </c>
      <c r="G1534" s="9">
        <v>0</v>
      </c>
      <c r="H1534" s="9">
        <v>994</v>
      </c>
      <c r="I1534" s="9">
        <v>15784</v>
      </c>
      <c r="J1534" s="9">
        <v>0</v>
      </c>
    </row>
    <row r="1535" spans="1:10" x14ac:dyDescent="0.35">
      <c r="A1535" s="9" t="s">
        <v>15</v>
      </c>
      <c r="B1535" s="9" t="s">
        <v>52</v>
      </c>
      <c r="C1535" s="9">
        <v>420200052</v>
      </c>
      <c r="D1535" s="9" t="s">
        <v>356</v>
      </c>
      <c r="E1535" s="9">
        <v>2641</v>
      </c>
      <c r="F1535" s="9">
        <v>37049</v>
      </c>
      <c r="G1535" s="9">
        <v>669</v>
      </c>
      <c r="H1535" s="9">
        <v>3092</v>
      </c>
      <c r="I1535" s="9">
        <v>42658</v>
      </c>
      <c r="J1535" s="9">
        <v>788</v>
      </c>
    </row>
    <row r="1536" spans="1:10" x14ac:dyDescent="0.35">
      <c r="A1536" s="9" t="s">
        <v>5</v>
      </c>
      <c r="B1536" s="9" t="s">
        <v>28</v>
      </c>
      <c r="C1536" s="9">
        <v>50022601</v>
      </c>
      <c r="D1536" s="9" t="s">
        <v>356</v>
      </c>
      <c r="E1536" s="9">
        <v>57456</v>
      </c>
      <c r="F1536" s="9">
        <v>752862</v>
      </c>
      <c r="G1536" s="9">
        <v>4479</v>
      </c>
      <c r="H1536" s="9">
        <v>59174</v>
      </c>
      <c r="I1536" s="9">
        <v>761517</v>
      </c>
      <c r="J1536" s="9">
        <v>3704</v>
      </c>
    </row>
    <row r="1537" spans="1:10" x14ac:dyDescent="0.35">
      <c r="A1537" s="9" t="s">
        <v>5</v>
      </c>
      <c r="B1537" s="9" t="s">
        <v>238</v>
      </c>
      <c r="C1537" s="9">
        <v>50012101</v>
      </c>
      <c r="D1537" s="9" t="s">
        <v>356</v>
      </c>
      <c r="E1537" s="9">
        <v>1247</v>
      </c>
      <c r="F1537" s="9">
        <v>17573</v>
      </c>
      <c r="G1537" s="9">
        <v>0</v>
      </c>
      <c r="H1537" s="9">
        <v>922</v>
      </c>
      <c r="I1537" s="9">
        <v>14474</v>
      </c>
      <c r="J1537" s="9">
        <v>0</v>
      </c>
    </row>
    <row r="1538" spans="1:10" x14ac:dyDescent="0.35">
      <c r="A1538" s="9" t="s">
        <v>5</v>
      </c>
      <c r="B1538" s="9" t="s">
        <v>6</v>
      </c>
      <c r="C1538" s="9">
        <v>50020401</v>
      </c>
      <c r="D1538" s="9" t="s">
        <v>356</v>
      </c>
      <c r="E1538" s="9">
        <v>411</v>
      </c>
      <c r="F1538" s="9">
        <v>8076</v>
      </c>
      <c r="G1538" s="9">
        <v>153</v>
      </c>
      <c r="H1538" s="9">
        <v>215</v>
      </c>
      <c r="I1538" s="9">
        <v>4372</v>
      </c>
      <c r="J1538" s="9">
        <v>136</v>
      </c>
    </row>
    <row r="1539" spans="1:10" x14ac:dyDescent="0.35">
      <c r="A1539" s="9" t="s">
        <v>25</v>
      </c>
      <c r="B1539" s="9" t="s">
        <v>53</v>
      </c>
      <c r="C1539" s="9">
        <v>460200036</v>
      </c>
      <c r="D1539" s="9" t="s">
        <v>356</v>
      </c>
      <c r="E1539" s="9">
        <v>4888</v>
      </c>
      <c r="F1539" s="9">
        <v>68016</v>
      </c>
      <c r="G1539" s="9">
        <v>1075</v>
      </c>
      <c r="H1539" s="9">
        <v>5040</v>
      </c>
      <c r="I1539" s="9">
        <v>68450</v>
      </c>
      <c r="J1539" s="9">
        <v>976</v>
      </c>
    </row>
    <row r="1540" spans="1:10" x14ac:dyDescent="0.35">
      <c r="A1540" s="9" t="s">
        <v>9</v>
      </c>
      <c r="B1540" s="9" t="s">
        <v>133</v>
      </c>
      <c r="C1540" s="9">
        <v>270064003</v>
      </c>
      <c r="D1540" s="9" t="s">
        <v>356</v>
      </c>
      <c r="E1540" s="9">
        <v>5044</v>
      </c>
      <c r="F1540" s="9">
        <v>80205</v>
      </c>
      <c r="G1540" s="9">
        <v>1189</v>
      </c>
      <c r="H1540" s="9">
        <v>5944</v>
      </c>
      <c r="I1540" s="9">
        <v>96754</v>
      </c>
      <c r="J1540" s="9">
        <v>944</v>
      </c>
    </row>
    <row r="1541" spans="1:10" x14ac:dyDescent="0.35">
      <c r="A1541" s="9" t="s">
        <v>12</v>
      </c>
      <c r="B1541" s="9" t="s">
        <v>30</v>
      </c>
      <c r="C1541" s="9">
        <v>10064111</v>
      </c>
      <c r="D1541" s="9" t="s">
        <v>356</v>
      </c>
      <c r="E1541" s="9">
        <v>101</v>
      </c>
      <c r="F1541" s="9">
        <v>360</v>
      </c>
      <c r="G1541" s="9">
        <v>0</v>
      </c>
      <c r="H1541" s="9">
        <v>110</v>
      </c>
      <c r="I1541" s="9">
        <v>428</v>
      </c>
      <c r="J1541" s="9">
        <v>0</v>
      </c>
    </row>
    <row r="1542" spans="1:10" x14ac:dyDescent="0.35">
      <c r="A1542" s="9" t="s">
        <v>25</v>
      </c>
      <c r="B1542" s="9" t="s">
        <v>347</v>
      </c>
      <c r="C1542" s="9">
        <v>90065207</v>
      </c>
      <c r="D1542" s="9" t="s">
        <v>356</v>
      </c>
      <c r="E1542" s="9">
        <v>575</v>
      </c>
      <c r="F1542" s="9">
        <v>8854</v>
      </c>
      <c r="G1542" s="9">
        <v>969</v>
      </c>
      <c r="H1542" s="9">
        <v>464</v>
      </c>
      <c r="I1542" s="9">
        <v>8550</v>
      </c>
      <c r="J1542" s="9">
        <v>1232</v>
      </c>
    </row>
    <row r="1543" spans="1:10" x14ac:dyDescent="0.35">
      <c r="A1543" s="9" t="s">
        <v>5</v>
      </c>
      <c r="B1543" s="9" t="s">
        <v>359</v>
      </c>
      <c r="C1543" s="9">
        <v>50000042</v>
      </c>
      <c r="D1543" s="9" t="s">
        <v>356</v>
      </c>
      <c r="E1543" s="9">
        <v>1042</v>
      </c>
      <c r="F1543" s="9">
        <v>18632</v>
      </c>
      <c r="G1543" s="9">
        <v>0</v>
      </c>
      <c r="H1543" s="9">
        <v>1172</v>
      </c>
      <c r="I1543" s="9">
        <v>21895</v>
      </c>
      <c r="J1543" s="9">
        <v>0</v>
      </c>
    </row>
    <row r="1544" spans="1:10" x14ac:dyDescent="0.35">
      <c r="A1544" s="9" t="s">
        <v>5</v>
      </c>
      <c r="B1544" s="9" t="s">
        <v>117</v>
      </c>
      <c r="C1544" s="9">
        <v>50000017</v>
      </c>
      <c r="D1544" s="9" t="s">
        <v>356</v>
      </c>
      <c r="E1544" s="9">
        <v>195</v>
      </c>
      <c r="F1544" s="9">
        <v>1507</v>
      </c>
      <c r="G1544" s="9">
        <v>121</v>
      </c>
      <c r="H1544" s="9">
        <v>195</v>
      </c>
      <c r="I1544" s="9">
        <v>1815</v>
      </c>
      <c r="J1544" s="9">
        <v>71</v>
      </c>
    </row>
    <row r="1545" spans="1:10" x14ac:dyDescent="0.35">
      <c r="A1545" s="9" t="s">
        <v>25</v>
      </c>
      <c r="B1545" s="9" t="s">
        <v>105</v>
      </c>
      <c r="C1545" s="9">
        <v>406435102</v>
      </c>
      <c r="D1545" s="9" t="s">
        <v>356</v>
      </c>
      <c r="E1545" s="9">
        <v>346</v>
      </c>
      <c r="F1545" s="9">
        <v>4340</v>
      </c>
      <c r="G1545" s="9">
        <v>0</v>
      </c>
      <c r="H1545" s="9">
        <v>346</v>
      </c>
      <c r="I1545" s="9">
        <v>4859</v>
      </c>
      <c r="J1545" s="9">
        <v>46</v>
      </c>
    </row>
    <row r="1546" spans="1:10" x14ac:dyDescent="0.35">
      <c r="A1546" s="9" t="s">
        <v>5</v>
      </c>
      <c r="B1546" s="9" t="s">
        <v>360</v>
      </c>
      <c r="C1546" s="9">
        <v>50066201</v>
      </c>
      <c r="D1546" s="9" t="s">
        <v>356</v>
      </c>
      <c r="E1546" s="9">
        <v>2752</v>
      </c>
      <c r="F1546" s="9">
        <v>49210</v>
      </c>
      <c r="G1546" s="9">
        <v>200</v>
      </c>
      <c r="H1546" s="9">
        <v>2715</v>
      </c>
      <c r="I1546" s="9">
        <v>47329</v>
      </c>
      <c r="J1546" s="9">
        <v>252</v>
      </c>
    </row>
    <row r="1547" spans="1:10" x14ac:dyDescent="0.35">
      <c r="A1547" s="9" t="s">
        <v>25</v>
      </c>
      <c r="B1547" s="9" t="s">
        <v>31</v>
      </c>
      <c r="C1547" s="9">
        <v>90024101</v>
      </c>
      <c r="D1547" s="9" t="s">
        <v>356</v>
      </c>
      <c r="E1547" s="9">
        <v>11451</v>
      </c>
      <c r="F1547" s="9">
        <v>154980</v>
      </c>
      <c r="G1547" s="9">
        <v>1266</v>
      </c>
      <c r="H1547" s="9">
        <v>12003</v>
      </c>
      <c r="I1547" s="9">
        <v>160828</v>
      </c>
      <c r="J1547" s="9">
        <v>1184</v>
      </c>
    </row>
    <row r="1548" spans="1:10" x14ac:dyDescent="0.35">
      <c r="A1548" s="9" t="s">
        <v>25</v>
      </c>
      <c r="B1548" s="9" t="s">
        <v>57</v>
      </c>
      <c r="C1548" s="9">
        <v>110000048</v>
      </c>
      <c r="D1548" s="9" t="s">
        <v>356</v>
      </c>
      <c r="E1548" s="9">
        <v>12000</v>
      </c>
      <c r="F1548" s="9">
        <v>182288</v>
      </c>
      <c r="G1548" s="9">
        <v>3065</v>
      </c>
      <c r="H1548" s="9">
        <v>15062</v>
      </c>
      <c r="I1548" s="9">
        <v>222324</v>
      </c>
      <c r="J1548" s="9">
        <v>2620</v>
      </c>
    </row>
    <row r="1549" spans="1:10" x14ac:dyDescent="0.35">
      <c r="A1549" s="9" t="s">
        <v>12</v>
      </c>
      <c r="B1549" s="9" t="s">
        <v>58</v>
      </c>
      <c r="C1549" s="9">
        <v>130020302</v>
      </c>
      <c r="D1549" s="9" t="s">
        <v>356</v>
      </c>
      <c r="E1549" s="9">
        <v>3980</v>
      </c>
      <c r="F1549" s="9">
        <v>63186</v>
      </c>
      <c r="G1549" s="9">
        <v>427</v>
      </c>
      <c r="H1549" s="9">
        <v>3679</v>
      </c>
      <c r="I1549" s="9">
        <v>58348</v>
      </c>
      <c r="J1549" s="9">
        <v>304</v>
      </c>
    </row>
    <row r="1550" spans="1:10" x14ac:dyDescent="0.35">
      <c r="A1550" s="9" t="s">
        <v>12</v>
      </c>
      <c r="B1550" s="9" t="s">
        <v>84</v>
      </c>
      <c r="C1550" s="9">
        <v>130024102</v>
      </c>
      <c r="D1550" s="9" t="s">
        <v>356</v>
      </c>
      <c r="E1550" s="9">
        <v>751</v>
      </c>
      <c r="F1550" s="9">
        <v>3787</v>
      </c>
      <c r="G1550" s="9">
        <v>0</v>
      </c>
      <c r="H1550" s="9">
        <v>298</v>
      </c>
      <c r="I1550" s="9">
        <v>1604</v>
      </c>
      <c r="J1550" s="9">
        <v>0</v>
      </c>
    </row>
    <row r="1551" spans="1:10" x14ac:dyDescent="0.35">
      <c r="A1551" s="9" t="s">
        <v>5</v>
      </c>
      <c r="B1551" s="9" t="s">
        <v>389</v>
      </c>
      <c r="C1551" s="9">
        <v>601000001</v>
      </c>
      <c r="D1551" s="9" t="s">
        <v>356</v>
      </c>
      <c r="E1551" s="9">
        <v>2020</v>
      </c>
      <c r="F1551" s="9">
        <v>30281</v>
      </c>
      <c r="G1551" s="9">
        <v>0</v>
      </c>
      <c r="H1551" s="9">
        <v>1329</v>
      </c>
      <c r="I1551" s="9">
        <v>19766</v>
      </c>
      <c r="J1551" s="9">
        <v>0</v>
      </c>
    </row>
    <row r="1552" spans="1:10" x14ac:dyDescent="0.35">
      <c r="A1552" s="9" t="s">
        <v>5</v>
      </c>
      <c r="B1552" s="9" t="s">
        <v>59</v>
      </c>
      <c r="C1552" s="9">
        <v>600200001</v>
      </c>
      <c r="D1552" s="9" t="s">
        <v>356</v>
      </c>
      <c r="E1552" s="9">
        <v>1058</v>
      </c>
      <c r="F1552" s="9">
        <v>14688</v>
      </c>
      <c r="G1552" s="9">
        <v>112</v>
      </c>
      <c r="H1552" s="9">
        <v>2503</v>
      </c>
      <c r="I1552" s="9">
        <v>31826</v>
      </c>
      <c r="J1552" s="9">
        <v>64</v>
      </c>
    </row>
    <row r="1553" spans="1:10" x14ac:dyDescent="0.35">
      <c r="A1553" s="9" t="s">
        <v>9</v>
      </c>
      <c r="B1553" s="9" t="s">
        <v>85</v>
      </c>
      <c r="C1553" s="9">
        <v>270064101</v>
      </c>
      <c r="D1553" s="9" t="s">
        <v>356</v>
      </c>
      <c r="E1553" s="9">
        <v>1113</v>
      </c>
      <c r="F1553" s="9">
        <v>14387</v>
      </c>
      <c r="G1553" s="9">
        <v>0</v>
      </c>
      <c r="H1553" s="9">
        <v>1484</v>
      </c>
      <c r="I1553" s="9">
        <v>19145</v>
      </c>
      <c r="J1553" s="9">
        <v>0</v>
      </c>
    </row>
    <row r="1554" spans="1:10" x14ac:dyDescent="0.35">
      <c r="A1554" s="9" t="s">
        <v>9</v>
      </c>
      <c r="B1554" s="9" t="s">
        <v>60</v>
      </c>
      <c r="C1554" s="9">
        <v>620200038</v>
      </c>
      <c r="D1554" s="9" t="s">
        <v>356</v>
      </c>
      <c r="E1554" s="9">
        <v>5000</v>
      </c>
      <c r="F1554" s="9">
        <v>78735</v>
      </c>
      <c r="G1554" s="9">
        <v>893</v>
      </c>
      <c r="H1554" s="9">
        <v>5452</v>
      </c>
      <c r="I1554" s="9">
        <v>81844</v>
      </c>
      <c r="J1554" s="9">
        <v>1000</v>
      </c>
    </row>
    <row r="1555" spans="1:10" x14ac:dyDescent="0.35">
      <c r="A1555" s="9" t="s">
        <v>12</v>
      </c>
      <c r="B1555" s="9" t="s">
        <v>166</v>
      </c>
      <c r="C1555" s="9">
        <v>800800015</v>
      </c>
      <c r="D1555" s="9" t="s">
        <v>356</v>
      </c>
      <c r="E1555" s="9">
        <v>863</v>
      </c>
      <c r="F1555" s="9">
        <v>9676</v>
      </c>
      <c r="G1555" s="9">
        <v>0</v>
      </c>
      <c r="H1555" s="9">
        <v>574</v>
      </c>
      <c r="I1555" s="9">
        <v>2044</v>
      </c>
      <c r="J1555" s="9">
        <v>0</v>
      </c>
    </row>
    <row r="1556" spans="1:10" x14ac:dyDescent="0.35">
      <c r="A1556" s="9" t="s">
        <v>12</v>
      </c>
      <c r="B1556" s="9" t="s">
        <v>61</v>
      </c>
      <c r="C1556" s="9">
        <v>10040307</v>
      </c>
      <c r="D1556" s="9" t="s">
        <v>356</v>
      </c>
      <c r="E1556" s="9">
        <v>1705</v>
      </c>
      <c r="F1556" s="9">
        <v>18441</v>
      </c>
      <c r="G1556" s="9">
        <v>1486</v>
      </c>
      <c r="H1556" s="9">
        <v>1917</v>
      </c>
      <c r="I1556" s="9">
        <v>21999</v>
      </c>
      <c r="J1556" s="9">
        <v>1439</v>
      </c>
    </row>
    <row r="1557" spans="1:10" x14ac:dyDescent="0.35">
      <c r="A1557" s="9" t="s">
        <v>9</v>
      </c>
      <c r="B1557" s="9" t="s">
        <v>42</v>
      </c>
      <c r="C1557" s="9">
        <v>170020401</v>
      </c>
      <c r="D1557" s="9" t="s">
        <v>356</v>
      </c>
      <c r="E1557" s="9">
        <v>34915</v>
      </c>
      <c r="F1557" s="9">
        <v>465303</v>
      </c>
      <c r="G1557" s="9">
        <v>1731</v>
      </c>
      <c r="H1557" s="9">
        <v>31508</v>
      </c>
      <c r="I1557" s="9">
        <v>423701</v>
      </c>
      <c r="J1557" s="9">
        <v>996</v>
      </c>
    </row>
    <row r="1558" spans="1:10" x14ac:dyDescent="0.35">
      <c r="A1558" s="9" t="s">
        <v>15</v>
      </c>
      <c r="B1558" s="9" t="s">
        <v>62</v>
      </c>
      <c r="C1558" s="9">
        <v>660200027</v>
      </c>
      <c r="D1558" s="9" t="s">
        <v>356</v>
      </c>
      <c r="E1558" s="9">
        <v>4221</v>
      </c>
      <c r="F1558" s="9">
        <v>54860</v>
      </c>
      <c r="G1558" s="9">
        <v>193</v>
      </c>
      <c r="H1558" s="9">
        <v>3539</v>
      </c>
      <c r="I1558" s="9">
        <v>45258</v>
      </c>
      <c r="J1558" s="9">
        <v>148</v>
      </c>
    </row>
    <row r="1559" spans="1:10" x14ac:dyDescent="0.35">
      <c r="A1559" s="9" t="s">
        <v>9</v>
      </c>
      <c r="B1559" s="9" t="s">
        <v>251</v>
      </c>
      <c r="C1559" s="9">
        <v>620200033</v>
      </c>
      <c r="D1559" s="9" t="s">
        <v>356</v>
      </c>
      <c r="E1559" s="9">
        <v>1800</v>
      </c>
      <c r="F1559" s="9">
        <v>28666</v>
      </c>
      <c r="G1559" s="9">
        <v>321</v>
      </c>
      <c r="H1559" s="9">
        <v>2374</v>
      </c>
      <c r="I1559" s="9">
        <v>36949</v>
      </c>
      <c r="J1559" s="9">
        <v>308</v>
      </c>
    </row>
    <row r="1560" spans="1:10" x14ac:dyDescent="0.35">
      <c r="A1560" s="9" t="s">
        <v>5</v>
      </c>
      <c r="B1560" s="9" t="s">
        <v>64</v>
      </c>
      <c r="C1560" s="9">
        <v>680200030</v>
      </c>
      <c r="D1560" s="9" t="s">
        <v>356</v>
      </c>
      <c r="E1560" s="9">
        <v>4500</v>
      </c>
      <c r="F1560" s="9">
        <v>70282</v>
      </c>
      <c r="G1560" s="9">
        <v>711</v>
      </c>
      <c r="H1560" s="9">
        <v>3363</v>
      </c>
      <c r="I1560" s="9">
        <v>55381</v>
      </c>
      <c r="J1560" s="9">
        <v>668</v>
      </c>
    </row>
    <row r="1561" spans="1:10" x14ac:dyDescent="0.35">
      <c r="A1561" s="9" t="s">
        <v>15</v>
      </c>
      <c r="B1561" s="9" t="s">
        <v>16</v>
      </c>
      <c r="C1561" s="9">
        <v>700200041</v>
      </c>
      <c r="D1561" s="9" t="s">
        <v>356</v>
      </c>
      <c r="E1561" s="9">
        <v>1121</v>
      </c>
      <c r="F1561" s="9">
        <v>16066</v>
      </c>
      <c r="G1561" s="9">
        <v>62</v>
      </c>
      <c r="H1561" s="9">
        <v>3210</v>
      </c>
      <c r="I1561" s="9">
        <v>47532</v>
      </c>
      <c r="J1561" s="9">
        <v>260</v>
      </c>
    </row>
    <row r="1562" spans="1:10" x14ac:dyDescent="0.35">
      <c r="A1562" s="9" t="s">
        <v>12</v>
      </c>
      <c r="B1562" s="9" t="s">
        <v>88</v>
      </c>
      <c r="C1562" s="9">
        <v>10000995</v>
      </c>
      <c r="D1562" s="9" t="s">
        <v>356</v>
      </c>
      <c r="E1562" s="9">
        <v>67</v>
      </c>
      <c r="F1562" s="9">
        <v>341</v>
      </c>
      <c r="G1562" s="9">
        <v>0</v>
      </c>
      <c r="H1562" s="9">
        <v>60</v>
      </c>
      <c r="I1562" s="9">
        <v>214</v>
      </c>
      <c r="J1562" s="9">
        <v>0</v>
      </c>
    </row>
    <row r="1563" spans="1:10" x14ac:dyDescent="0.35">
      <c r="A1563" s="9" t="s">
        <v>25</v>
      </c>
      <c r="B1563" s="9" t="s">
        <v>121</v>
      </c>
      <c r="C1563" s="9">
        <v>90024001</v>
      </c>
      <c r="D1563" s="9" t="s">
        <v>356</v>
      </c>
      <c r="E1563" s="9">
        <v>20713</v>
      </c>
      <c r="F1563" s="9">
        <v>294246</v>
      </c>
      <c r="G1563" s="9">
        <v>2654</v>
      </c>
      <c r="H1563" s="9">
        <v>23496</v>
      </c>
      <c r="I1563" s="9">
        <v>322467</v>
      </c>
      <c r="J1563" s="9">
        <v>1856</v>
      </c>
    </row>
    <row r="1564" spans="1:10" x14ac:dyDescent="0.35">
      <c r="A1564" s="9" t="s">
        <v>12</v>
      </c>
      <c r="B1564" s="9" t="s">
        <v>362</v>
      </c>
      <c r="C1564" s="9">
        <v>10046201</v>
      </c>
      <c r="D1564" s="9" t="s">
        <v>356</v>
      </c>
      <c r="E1564" s="9">
        <v>8148</v>
      </c>
      <c r="F1564" s="9">
        <v>138651</v>
      </c>
      <c r="G1564" s="9">
        <v>1916</v>
      </c>
      <c r="H1564" s="9">
        <v>8834</v>
      </c>
      <c r="I1564" s="9">
        <v>147254</v>
      </c>
      <c r="J1564" s="9">
        <v>1640</v>
      </c>
    </row>
    <row r="1565" spans="1:10" x14ac:dyDescent="0.35">
      <c r="A1565" s="9" t="s">
        <v>12</v>
      </c>
      <c r="B1565" s="9" t="s">
        <v>123</v>
      </c>
      <c r="C1565" s="9">
        <v>130013001</v>
      </c>
      <c r="D1565" s="9" t="s">
        <v>356</v>
      </c>
      <c r="E1565" s="9">
        <v>15000</v>
      </c>
      <c r="F1565" s="9">
        <v>249757</v>
      </c>
      <c r="G1565" s="9">
        <v>2348</v>
      </c>
      <c r="H1565" s="9">
        <v>11954</v>
      </c>
      <c r="I1565" s="9">
        <v>188072</v>
      </c>
      <c r="J1565" s="9">
        <v>1248</v>
      </c>
    </row>
    <row r="1566" spans="1:10" x14ac:dyDescent="0.35">
      <c r="A1566" s="9" t="s">
        <v>25</v>
      </c>
      <c r="B1566" s="9" t="s">
        <v>32</v>
      </c>
      <c r="C1566" s="9">
        <v>740200008</v>
      </c>
      <c r="D1566" s="9" t="s">
        <v>356</v>
      </c>
      <c r="E1566" s="9">
        <v>16929</v>
      </c>
      <c r="F1566" s="9">
        <v>237140</v>
      </c>
      <c r="G1566" s="9">
        <v>2053</v>
      </c>
      <c r="H1566" s="9">
        <v>16169</v>
      </c>
      <c r="I1566" s="9">
        <v>224638</v>
      </c>
      <c r="J1566" s="9">
        <v>2000</v>
      </c>
    </row>
    <row r="1567" spans="1:10" x14ac:dyDescent="0.35">
      <c r="A1567" s="9" t="s">
        <v>12</v>
      </c>
      <c r="B1567" s="9" t="s">
        <v>89</v>
      </c>
      <c r="C1567" s="9">
        <v>801000013</v>
      </c>
      <c r="D1567" s="9" t="s">
        <v>356</v>
      </c>
      <c r="E1567" s="9">
        <v>0</v>
      </c>
      <c r="F1567" s="9">
        <v>0</v>
      </c>
      <c r="G1567" s="9">
        <v>0</v>
      </c>
      <c r="H1567" s="9">
        <v>1037</v>
      </c>
      <c r="I1567" s="9">
        <v>15379</v>
      </c>
      <c r="J1567" s="9">
        <v>0</v>
      </c>
    </row>
    <row r="1568" spans="1:10" x14ac:dyDescent="0.35">
      <c r="A1568" s="9" t="s">
        <v>5</v>
      </c>
      <c r="B1568" s="9" t="s">
        <v>361</v>
      </c>
      <c r="C1568" s="9">
        <v>50000018</v>
      </c>
      <c r="D1568" s="9" t="s">
        <v>356</v>
      </c>
      <c r="E1568" s="9">
        <v>10797</v>
      </c>
      <c r="F1568" s="9">
        <v>158037</v>
      </c>
      <c r="G1568" s="9">
        <v>955</v>
      </c>
      <c r="H1568" s="9">
        <v>15453</v>
      </c>
      <c r="I1568" s="9">
        <v>216718</v>
      </c>
      <c r="J1568" s="9">
        <v>908</v>
      </c>
    </row>
    <row r="1569" spans="1:10" x14ac:dyDescent="0.35">
      <c r="A1569" s="9" t="s">
        <v>12</v>
      </c>
      <c r="B1569" s="9" t="s">
        <v>33</v>
      </c>
      <c r="C1569" s="9">
        <v>10011803</v>
      </c>
      <c r="D1569" s="9" t="s">
        <v>356</v>
      </c>
      <c r="E1569" s="9">
        <v>88</v>
      </c>
      <c r="F1569" s="9">
        <v>1328</v>
      </c>
      <c r="G1569" s="9">
        <v>6</v>
      </c>
      <c r="H1569" s="9">
        <v>183</v>
      </c>
      <c r="I1569" s="9">
        <v>2690</v>
      </c>
      <c r="J1569" s="9">
        <v>0</v>
      </c>
    </row>
    <row r="1570" spans="1:10" x14ac:dyDescent="0.35">
      <c r="A1570" s="9" t="s">
        <v>5</v>
      </c>
      <c r="B1570" s="9" t="s">
        <v>65</v>
      </c>
      <c r="C1570" s="9">
        <v>760200002</v>
      </c>
      <c r="D1570" s="9" t="s">
        <v>356</v>
      </c>
      <c r="E1570" s="9">
        <v>9603</v>
      </c>
      <c r="F1570" s="9">
        <v>118064</v>
      </c>
      <c r="G1570" s="9">
        <v>458</v>
      </c>
      <c r="H1570" s="9">
        <v>12397</v>
      </c>
      <c r="I1570" s="9">
        <v>153918</v>
      </c>
      <c r="J1570" s="9">
        <v>448</v>
      </c>
    </row>
    <row r="1571" spans="1:10" x14ac:dyDescent="0.35">
      <c r="A1571" s="9" t="s">
        <v>9</v>
      </c>
      <c r="B1571" s="9" t="s">
        <v>66</v>
      </c>
      <c r="C1571" s="9">
        <v>641600001</v>
      </c>
      <c r="D1571" s="9" t="s">
        <v>356</v>
      </c>
      <c r="E1571" s="9">
        <v>866</v>
      </c>
      <c r="F1571" s="9">
        <v>4370</v>
      </c>
      <c r="G1571" s="9">
        <v>0</v>
      </c>
      <c r="H1571" s="9">
        <v>1060</v>
      </c>
      <c r="I1571" s="9">
        <v>5215</v>
      </c>
      <c r="J1571" s="9">
        <v>0</v>
      </c>
    </row>
    <row r="1572" spans="1:10" x14ac:dyDescent="0.35">
      <c r="A1572" s="9" t="s">
        <v>12</v>
      </c>
      <c r="B1572" s="9" t="s">
        <v>349</v>
      </c>
      <c r="C1572" s="9">
        <v>801600004</v>
      </c>
      <c r="D1572" s="9" t="s">
        <v>356</v>
      </c>
      <c r="E1572" s="9">
        <v>386</v>
      </c>
      <c r="F1572" s="9">
        <v>6748</v>
      </c>
      <c r="G1572" s="9">
        <v>1381</v>
      </c>
      <c r="H1572" s="9">
        <v>398</v>
      </c>
      <c r="I1572" s="9">
        <v>7667</v>
      </c>
      <c r="J1572" s="9">
        <v>1532</v>
      </c>
    </row>
    <row r="1573" spans="1:10" x14ac:dyDescent="0.35">
      <c r="A1573" s="9" t="s">
        <v>15</v>
      </c>
      <c r="B1573" s="9" t="s">
        <v>350</v>
      </c>
      <c r="C1573" s="9">
        <v>421200001</v>
      </c>
      <c r="D1573" s="9" t="s">
        <v>356</v>
      </c>
      <c r="E1573" s="9">
        <v>800</v>
      </c>
      <c r="F1573" s="9">
        <v>11622</v>
      </c>
      <c r="G1573" s="9">
        <v>438</v>
      </c>
      <c r="H1573" s="9">
        <v>989</v>
      </c>
      <c r="I1573" s="9">
        <v>13191</v>
      </c>
      <c r="J1573" s="9">
        <v>392</v>
      </c>
    </row>
    <row r="1574" spans="1:10" x14ac:dyDescent="0.35">
      <c r="A1574" s="9" t="s">
        <v>5</v>
      </c>
      <c r="B1574" s="9" t="s">
        <v>354</v>
      </c>
      <c r="C1574" s="9">
        <v>780200005</v>
      </c>
      <c r="D1574" s="9" t="s">
        <v>356</v>
      </c>
      <c r="E1574" s="9">
        <v>3523</v>
      </c>
      <c r="F1574" s="9">
        <v>30421</v>
      </c>
      <c r="G1574" s="9">
        <v>0</v>
      </c>
      <c r="H1574" s="9">
        <v>4570</v>
      </c>
      <c r="I1574" s="9">
        <v>40501</v>
      </c>
      <c r="J1574" s="9">
        <v>0</v>
      </c>
    </row>
    <row r="1575" spans="1:10" x14ac:dyDescent="0.35">
      <c r="A1575" s="9" t="s">
        <v>25</v>
      </c>
      <c r="B1575" s="9" t="s">
        <v>351</v>
      </c>
      <c r="C1575" s="9">
        <v>468900005</v>
      </c>
      <c r="D1575" s="9" t="s">
        <v>356</v>
      </c>
      <c r="E1575" s="9">
        <v>1065</v>
      </c>
      <c r="F1575" s="9">
        <v>12626</v>
      </c>
      <c r="G1575" s="9">
        <v>353</v>
      </c>
      <c r="H1575" s="9">
        <v>705</v>
      </c>
      <c r="I1575" s="9">
        <v>12215</v>
      </c>
      <c r="J1575" s="9">
        <v>896</v>
      </c>
    </row>
    <row r="1576" spans="1:10" x14ac:dyDescent="0.35">
      <c r="A1576" s="9" t="s">
        <v>5</v>
      </c>
      <c r="B1576" s="9" t="s">
        <v>67</v>
      </c>
      <c r="C1576" s="9">
        <v>210020301</v>
      </c>
      <c r="D1576" s="9" t="s">
        <v>356</v>
      </c>
      <c r="E1576" s="9">
        <v>9871</v>
      </c>
      <c r="F1576" s="9">
        <v>107335</v>
      </c>
      <c r="G1576" s="9">
        <v>1877</v>
      </c>
      <c r="H1576" s="9">
        <v>8061</v>
      </c>
      <c r="I1576" s="9">
        <v>91227</v>
      </c>
      <c r="J1576" s="9">
        <v>952</v>
      </c>
    </row>
    <row r="1577" spans="1:10" x14ac:dyDescent="0.35">
      <c r="A1577" s="9" t="s">
        <v>12</v>
      </c>
      <c r="B1577" s="9" t="s">
        <v>43</v>
      </c>
      <c r="C1577" s="9">
        <v>10020301</v>
      </c>
      <c r="D1577" s="9" t="s">
        <v>356</v>
      </c>
      <c r="E1577" s="9">
        <v>34027</v>
      </c>
      <c r="F1577" s="9">
        <v>465684</v>
      </c>
      <c r="G1577" s="9">
        <v>9367</v>
      </c>
      <c r="H1577" s="9">
        <v>35698</v>
      </c>
      <c r="I1577" s="9">
        <v>478503</v>
      </c>
      <c r="J1577" s="9">
        <v>9084</v>
      </c>
    </row>
    <row r="1578" spans="1:10" x14ac:dyDescent="0.35">
      <c r="A1578" s="9" t="s">
        <v>12</v>
      </c>
      <c r="B1578" s="9" t="s">
        <v>44</v>
      </c>
      <c r="C1578" s="9">
        <v>10020302</v>
      </c>
      <c r="D1578" s="9" t="s">
        <v>356</v>
      </c>
      <c r="E1578" s="9">
        <v>100</v>
      </c>
      <c r="F1578" s="9">
        <v>997</v>
      </c>
      <c r="G1578" s="9">
        <v>14</v>
      </c>
      <c r="H1578" s="9">
        <v>41</v>
      </c>
      <c r="I1578" s="9">
        <v>728</v>
      </c>
      <c r="J1578" s="9">
        <v>8</v>
      </c>
    </row>
    <row r="1579" spans="1:10" x14ac:dyDescent="0.35">
      <c r="A1579" s="9" t="s">
        <v>12</v>
      </c>
      <c r="B1579" s="9" t="s">
        <v>215</v>
      </c>
      <c r="C1579" s="9">
        <v>10019111</v>
      </c>
      <c r="D1579" s="9" t="s">
        <v>356</v>
      </c>
      <c r="E1579" s="9">
        <v>4000</v>
      </c>
      <c r="F1579" s="9">
        <v>54776</v>
      </c>
      <c r="G1579" s="9">
        <v>0</v>
      </c>
      <c r="H1579" s="9">
        <v>3843</v>
      </c>
      <c r="I1579" s="9">
        <v>51026</v>
      </c>
      <c r="J1579" s="9">
        <v>0</v>
      </c>
    </row>
    <row r="1580" spans="1:10" x14ac:dyDescent="0.35">
      <c r="A1580" s="9" t="s">
        <v>12</v>
      </c>
      <c r="B1580" s="9" t="s">
        <v>35</v>
      </c>
      <c r="C1580" s="9">
        <v>10001535</v>
      </c>
      <c r="D1580" s="9" t="s">
        <v>356</v>
      </c>
      <c r="E1580" s="9">
        <v>72194</v>
      </c>
      <c r="F1580" s="9">
        <v>986786</v>
      </c>
      <c r="G1580" s="9">
        <v>8119</v>
      </c>
      <c r="H1580" s="9">
        <v>74906</v>
      </c>
      <c r="I1580" s="9">
        <v>1047695</v>
      </c>
      <c r="J1580" s="9">
        <v>7720</v>
      </c>
    </row>
    <row r="1581" spans="1:10" x14ac:dyDescent="0.35">
      <c r="A1581" s="9" t="s">
        <v>12</v>
      </c>
      <c r="B1581" s="9" t="s">
        <v>110</v>
      </c>
      <c r="C1581" s="9">
        <v>801200001</v>
      </c>
      <c r="D1581" s="9" t="s">
        <v>356</v>
      </c>
      <c r="E1581" s="9">
        <v>7759</v>
      </c>
      <c r="F1581" s="9">
        <v>114218</v>
      </c>
      <c r="G1581" s="9">
        <v>2147</v>
      </c>
      <c r="H1581" s="9">
        <v>8662</v>
      </c>
      <c r="I1581" s="9">
        <v>123377</v>
      </c>
      <c r="J1581" s="9">
        <v>2260</v>
      </c>
    </row>
    <row r="1582" spans="1:10" x14ac:dyDescent="0.35">
      <c r="A1582" s="9" t="s">
        <v>9</v>
      </c>
      <c r="B1582" s="9" t="s">
        <v>68</v>
      </c>
      <c r="C1582" s="9">
        <v>840200047</v>
      </c>
      <c r="D1582" s="9" t="s">
        <v>356</v>
      </c>
      <c r="E1582" s="9">
        <v>7000</v>
      </c>
      <c r="F1582" s="9">
        <v>108773</v>
      </c>
      <c r="G1582" s="9">
        <v>912</v>
      </c>
      <c r="H1582" s="9">
        <v>6962</v>
      </c>
      <c r="I1582" s="9">
        <v>106426</v>
      </c>
      <c r="J1582" s="9">
        <v>320</v>
      </c>
    </row>
    <row r="1583" spans="1:10" x14ac:dyDescent="0.35">
      <c r="A1583" s="9" t="s">
        <v>12</v>
      </c>
      <c r="B1583" s="9" t="s">
        <v>91</v>
      </c>
      <c r="C1583" s="9">
        <v>130064003</v>
      </c>
      <c r="D1583" s="9" t="s">
        <v>356</v>
      </c>
      <c r="E1583" s="9">
        <v>1580</v>
      </c>
      <c r="F1583" s="9">
        <v>19718</v>
      </c>
      <c r="G1583" s="9">
        <v>517</v>
      </c>
      <c r="H1583" s="9">
        <v>2450</v>
      </c>
      <c r="I1583" s="9">
        <v>33244</v>
      </c>
      <c r="J1583" s="9">
        <v>892</v>
      </c>
    </row>
    <row r="1584" spans="1:10" x14ac:dyDescent="0.35">
      <c r="A1584" s="9" t="s">
        <v>15</v>
      </c>
      <c r="B1584" s="9" t="s">
        <v>111</v>
      </c>
      <c r="C1584" s="9">
        <v>941600020</v>
      </c>
      <c r="D1584" s="9" t="s">
        <v>356</v>
      </c>
      <c r="E1584" s="9">
        <v>2160</v>
      </c>
      <c r="F1584" s="9">
        <v>37193</v>
      </c>
      <c r="G1584" s="9">
        <v>238</v>
      </c>
      <c r="H1584" s="9">
        <v>2811</v>
      </c>
      <c r="I1584" s="9">
        <v>47830</v>
      </c>
      <c r="J1584" s="9">
        <v>276</v>
      </c>
    </row>
    <row r="1585" spans="1:10" x14ac:dyDescent="0.35">
      <c r="A1585" s="9" t="s">
        <v>12</v>
      </c>
      <c r="B1585" s="9" t="s">
        <v>19</v>
      </c>
      <c r="C1585" s="9">
        <v>801600003</v>
      </c>
      <c r="D1585" s="9" t="s">
        <v>356</v>
      </c>
      <c r="E1585" s="9">
        <v>7000</v>
      </c>
      <c r="F1585" s="9">
        <v>94078</v>
      </c>
      <c r="G1585" s="9">
        <v>1715</v>
      </c>
      <c r="H1585" s="9">
        <v>7835</v>
      </c>
      <c r="I1585" s="9">
        <v>107417</v>
      </c>
      <c r="J1585" s="9">
        <v>1576</v>
      </c>
    </row>
    <row r="1586" spans="1:10" x14ac:dyDescent="0.35">
      <c r="A1586" s="9" t="s">
        <v>9</v>
      </c>
      <c r="B1586" s="9" t="s">
        <v>69</v>
      </c>
      <c r="C1586" s="9">
        <v>880200016</v>
      </c>
      <c r="D1586" s="9" t="s">
        <v>356</v>
      </c>
      <c r="E1586" s="9">
        <v>20000</v>
      </c>
      <c r="F1586" s="9">
        <v>302238</v>
      </c>
      <c r="G1586" s="9">
        <v>1482</v>
      </c>
      <c r="H1586" s="9">
        <v>17899</v>
      </c>
      <c r="I1586" s="9">
        <v>270247</v>
      </c>
      <c r="J1586" s="9">
        <v>1328</v>
      </c>
    </row>
    <row r="1587" spans="1:10" x14ac:dyDescent="0.35">
      <c r="A1587" s="9" t="s">
        <v>12</v>
      </c>
      <c r="B1587" s="9" t="s">
        <v>70</v>
      </c>
      <c r="C1587" s="9">
        <v>10011401</v>
      </c>
      <c r="D1587" s="9" t="s">
        <v>356</v>
      </c>
      <c r="E1587" s="9">
        <v>4</v>
      </c>
      <c r="F1587" s="9">
        <v>52</v>
      </c>
      <c r="G1587" s="9">
        <v>0</v>
      </c>
      <c r="H1587" s="9">
        <v>11</v>
      </c>
      <c r="I1587" s="9">
        <v>235</v>
      </c>
      <c r="J1587" s="9">
        <v>0</v>
      </c>
    </row>
    <row r="1588" spans="1:10" x14ac:dyDescent="0.35">
      <c r="A1588" s="9" t="s">
        <v>9</v>
      </c>
      <c r="B1588" s="9" t="s">
        <v>71</v>
      </c>
      <c r="C1588" s="9">
        <v>900200046</v>
      </c>
      <c r="D1588" s="9" t="s">
        <v>356</v>
      </c>
      <c r="E1588" s="9">
        <v>4868</v>
      </c>
      <c r="F1588" s="9">
        <v>70272</v>
      </c>
      <c r="G1588" s="9">
        <v>0</v>
      </c>
      <c r="H1588" s="9">
        <v>6590</v>
      </c>
      <c r="I1588" s="9">
        <v>92459</v>
      </c>
      <c r="J1588" s="9">
        <v>0</v>
      </c>
    </row>
    <row r="1589" spans="1:10" x14ac:dyDescent="0.35">
      <c r="A1589" s="9" t="s">
        <v>15</v>
      </c>
      <c r="B1589" s="9" t="s">
        <v>36</v>
      </c>
      <c r="C1589" s="9">
        <v>250000087</v>
      </c>
      <c r="D1589" s="9" t="s">
        <v>356</v>
      </c>
      <c r="E1589" s="9">
        <v>1937</v>
      </c>
      <c r="F1589" s="9">
        <v>31019</v>
      </c>
      <c r="G1589" s="9">
        <v>853</v>
      </c>
      <c r="H1589" s="9">
        <v>2840</v>
      </c>
      <c r="I1589" s="9">
        <v>44114</v>
      </c>
      <c r="J1589" s="9">
        <v>604</v>
      </c>
    </row>
    <row r="1590" spans="1:10" x14ac:dyDescent="0.35">
      <c r="A1590" s="9" t="s">
        <v>15</v>
      </c>
      <c r="B1590" s="9" t="s">
        <v>194</v>
      </c>
      <c r="C1590" s="9">
        <v>701800002</v>
      </c>
      <c r="D1590" s="9" t="s">
        <v>356</v>
      </c>
      <c r="E1590" s="9">
        <v>1220</v>
      </c>
      <c r="F1590" s="9">
        <v>14687</v>
      </c>
      <c r="G1590" s="9">
        <v>0</v>
      </c>
      <c r="H1590" s="9">
        <v>1110</v>
      </c>
      <c r="I1590" s="9">
        <v>13608</v>
      </c>
      <c r="J1590" s="9">
        <v>0</v>
      </c>
    </row>
    <row r="1591" spans="1:10" x14ac:dyDescent="0.35">
      <c r="A1591" s="9" t="s">
        <v>9</v>
      </c>
      <c r="B1591" s="9" t="s">
        <v>94</v>
      </c>
      <c r="C1591" s="9">
        <v>170024101</v>
      </c>
      <c r="D1591" s="9" t="s">
        <v>356</v>
      </c>
      <c r="E1591" s="9">
        <v>817</v>
      </c>
      <c r="F1591" s="9">
        <v>4112</v>
      </c>
      <c r="G1591" s="9">
        <v>0</v>
      </c>
      <c r="H1591" s="9">
        <v>947</v>
      </c>
      <c r="I1591" s="9">
        <v>4765</v>
      </c>
      <c r="J1591" s="9">
        <v>0</v>
      </c>
    </row>
    <row r="1592" spans="1:10" x14ac:dyDescent="0.35">
      <c r="A1592" s="9" t="s">
        <v>9</v>
      </c>
      <c r="B1592" s="9" t="s">
        <v>37</v>
      </c>
      <c r="C1592" s="9">
        <v>270024101</v>
      </c>
      <c r="D1592" s="9" t="s">
        <v>356</v>
      </c>
      <c r="E1592" s="9">
        <v>2308</v>
      </c>
      <c r="F1592" s="9">
        <v>25917</v>
      </c>
      <c r="G1592" s="9">
        <v>783</v>
      </c>
      <c r="H1592" s="9">
        <v>3112</v>
      </c>
      <c r="I1592" s="9">
        <v>40722</v>
      </c>
      <c r="J1592" s="9">
        <v>372</v>
      </c>
    </row>
    <row r="1593" spans="1:10" x14ac:dyDescent="0.35">
      <c r="A1593" s="9" t="s">
        <v>12</v>
      </c>
      <c r="B1593" s="9" t="s">
        <v>79</v>
      </c>
      <c r="C1593" s="9">
        <v>10064114</v>
      </c>
      <c r="D1593" s="9" t="s">
        <v>356</v>
      </c>
      <c r="E1593" s="9">
        <v>26522</v>
      </c>
      <c r="F1593" s="9">
        <v>361392</v>
      </c>
      <c r="G1593" s="9">
        <v>738</v>
      </c>
      <c r="H1593" s="9">
        <v>34489</v>
      </c>
      <c r="I1593" s="9">
        <v>459987</v>
      </c>
      <c r="J1593" s="9">
        <v>552</v>
      </c>
    </row>
    <row r="1594" spans="1:10" x14ac:dyDescent="0.35">
      <c r="A1594" s="9" t="s">
        <v>12</v>
      </c>
      <c r="B1594" s="9" t="s">
        <v>46</v>
      </c>
      <c r="C1594" s="9">
        <v>10054211</v>
      </c>
      <c r="D1594" s="9" t="s">
        <v>356</v>
      </c>
      <c r="E1594" s="9">
        <v>34462</v>
      </c>
      <c r="F1594" s="9">
        <v>449643</v>
      </c>
      <c r="G1594" s="9">
        <v>10658</v>
      </c>
      <c r="H1594" s="9">
        <v>32893</v>
      </c>
      <c r="I1594" s="9">
        <v>440789</v>
      </c>
      <c r="J1594" s="9">
        <v>9536</v>
      </c>
    </row>
    <row r="1595" spans="1:10" x14ac:dyDescent="0.35">
      <c r="A1595" s="9" t="s">
        <v>5</v>
      </c>
      <c r="B1595" s="9" t="s">
        <v>125</v>
      </c>
      <c r="C1595" s="9">
        <v>440800001</v>
      </c>
      <c r="D1595" s="9" t="s">
        <v>356</v>
      </c>
      <c r="E1595" s="9">
        <v>1601</v>
      </c>
      <c r="F1595" s="9">
        <v>26185</v>
      </c>
      <c r="G1595" s="9">
        <v>456</v>
      </c>
      <c r="H1595" s="9">
        <v>1914</v>
      </c>
      <c r="I1595" s="9">
        <v>33978</v>
      </c>
      <c r="J1595" s="9">
        <v>396</v>
      </c>
    </row>
    <row r="1596" spans="1:10" x14ac:dyDescent="0.35">
      <c r="A1596" s="9" t="s">
        <v>12</v>
      </c>
      <c r="B1596" s="9" t="s">
        <v>13</v>
      </c>
      <c r="C1596" s="9">
        <v>10064120</v>
      </c>
      <c r="D1596" s="9" t="s">
        <v>356</v>
      </c>
      <c r="E1596" s="9">
        <v>68732</v>
      </c>
      <c r="F1596" s="9">
        <v>878314</v>
      </c>
      <c r="G1596" s="9">
        <v>9174</v>
      </c>
      <c r="H1596" s="9">
        <v>70073</v>
      </c>
      <c r="I1596" s="9">
        <v>894700</v>
      </c>
      <c r="J1596" s="9">
        <v>7774</v>
      </c>
    </row>
    <row r="1597" spans="1:10" x14ac:dyDescent="0.35">
      <c r="A1597" s="9" t="s">
        <v>15</v>
      </c>
      <c r="B1597" s="9" t="s">
        <v>45</v>
      </c>
      <c r="C1597" s="9">
        <v>250000092</v>
      </c>
      <c r="D1597" s="9" t="s">
        <v>356</v>
      </c>
      <c r="E1597" s="9">
        <v>10000</v>
      </c>
      <c r="F1597" s="9">
        <v>145113</v>
      </c>
      <c r="G1597" s="9">
        <v>1058</v>
      </c>
      <c r="H1597" s="9">
        <v>14102</v>
      </c>
      <c r="I1597" s="9">
        <v>210044</v>
      </c>
      <c r="J1597" s="9">
        <v>1148</v>
      </c>
    </row>
    <row r="1598" spans="1:10" x14ac:dyDescent="0.35">
      <c r="A1598" s="9" t="s">
        <v>25</v>
      </c>
      <c r="B1598" s="9" t="s">
        <v>39</v>
      </c>
      <c r="C1598" s="9">
        <v>90000026</v>
      </c>
      <c r="D1598" s="9" t="s">
        <v>356</v>
      </c>
      <c r="E1598" s="9">
        <v>16027</v>
      </c>
      <c r="F1598" s="9">
        <v>242802</v>
      </c>
      <c r="G1598" s="9">
        <v>3267</v>
      </c>
      <c r="H1598" s="9">
        <v>17993</v>
      </c>
      <c r="I1598" s="9">
        <v>279082</v>
      </c>
      <c r="J1598" s="9">
        <v>2992</v>
      </c>
    </row>
    <row r="1599" spans="1:10" x14ac:dyDescent="0.35">
      <c r="A1599" s="9" t="s">
        <v>9</v>
      </c>
      <c r="B1599" s="9" t="s">
        <v>10</v>
      </c>
      <c r="C1599" s="9">
        <v>270020302</v>
      </c>
      <c r="D1599" s="9" t="s">
        <v>356</v>
      </c>
      <c r="E1599" s="9">
        <v>9688</v>
      </c>
      <c r="F1599" s="9">
        <v>151196</v>
      </c>
      <c r="G1599" s="9">
        <v>416</v>
      </c>
      <c r="H1599" s="9">
        <v>9245</v>
      </c>
      <c r="I1599" s="9">
        <v>141116</v>
      </c>
      <c r="J1599" s="9">
        <v>1048</v>
      </c>
    </row>
    <row r="1600" spans="1:10" x14ac:dyDescent="0.35">
      <c r="A1600" s="9" t="s">
        <v>5</v>
      </c>
      <c r="B1600" s="9" t="s">
        <v>355</v>
      </c>
      <c r="C1600" s="9">
        <v>440800015</v>
      </c>
      <c r="D1600" s="9" t="s">
        <v>363</v>
      </c>
      <c r="E1600" s="9">
        <v>2649</v>
      </c>
      <c r="F1600" s="9">
        <v>52077</v>
      </c>
      <c r="G1600" s="9">
        <v>0</v>
      </c>
      <c r="H1600" s="9">
        <v>2649</v>
      </c>
      <c r="I1600" s="9">
        <v>50929</v>
      </c>
      <c r="J1600" s="9">
        <v>12</v>
      </c>
    </row>
    <row r="1601" spans="1:10" x14ac:dyDescent="0.35">
      <c r="A1601" s="9" t="s">
        <v>25</v>
      </c>
      <c r="B1601" s="9" t="s">
        <v>49</v>
      </c>
      <c r="C1601" s="9">
        <v>320200001</v>
      </c>
      <c r="D1601" s="9" t="s">
        <v>363</v>
      </c>
      <c r="E1601" s="9">
        <v>5520</v>
      </c>
      <c r="F1601" s="9">
        <v>106353</v>
      </c>
      <c r="G1601" s="9">
        <v>0</v>
      </c>
      <c r="H1601" s="9">
        <v>5520</v>
      </c>
      <c r="I1601" s="9">
        <v>105808</v>
      </c>
      <c r="J1601" s="9">
        <v>0</v>
      </c>
    </row>
    <row r="1602" spans="1:10" x14ac:dyDescent="0.35">
      <c r="A1602" s="9" t="s">
        <v>15</v>
      </c>
      <c r="B1602" s="9" t="s">
        <v>51</v>
      </c>
      <c r="C1602" s="9">
        <v>360200027</v>
      </c>
      <c r="D1602" s="9" t="s">
        <v>363</v>
      </c>
      <c r="E1602" s="9">
        <v>400</v>
      </c>
      <c r="F1602" s="9">
        <v>8140</v>
      </c>
      <c r="G1602" s="9">
        <v>81</v>
      </c>
      <c r="H1602" s="9">
        <v>400</v>
      </c>
      <c r="I1602" s="9">
        <v>8103</v>
      </c>
      <c r="J1602" s="9">
        <v>81</v>
      </c>
    </row>
    <row r="1603" spans="1:10" x14ac:dyDescent="0.35">
      <c r="A1603" s="9" t="s">
        <v>12</v>
      </c>
      <c r="B1603" s="9" t="s">
        <v>357</v>
      </c>
      <c r="C1603" s="9">
        <v>10000480</v>
      </c>
      <c r="D1603" s="9" t="s">
        <v>363</v>
      </c>
      <c r="E1603" s="9">
        <v>3897</v>
      </c>
      <c r="F1603" s="9">
        <v>75842</v>
      </c>
      <c r="G1603" s="9">
        <v>0</v>
      </c>
      <c r="H1603" s="9">
        <v>3897</v>
      </c>
      <c r="I1603" s="9">
        <v>75193</v>
      </c>
      <c r="J1603" s="9">
        <v>0</v>
      </c>
    </row>
    <row r="1604" spans="1:10" x14ac:dyDescent="0.35">
      <c r="A1604" s="9" t="s">
        <v>12</v>
      </c>
      <c r="B1604" s="9" t="s">
        <v>346</v>
      </c>
      <c r="C1604" s="9">
        <v>806012001</v>
      </c>
      <c r="D1604" s="9" t="s">
        <v>363</v>
      </c>
      <c r="E1604" s="9">
        <v>107</v>
      </c>
      <c r="F1604" s="9">
        <v>2202</v>
      </c>
      <c r="G1604" s="9">
        <v>54</v>
      </c>
      <c r="H1604" s="9">
        <v>107</v>
      </c>
      <c r="I1604" s="9">
        <v>2315</v>
      </c>
      <c r="J1604" s="9">
        <v>73</v>
      </c>
    </row>
    <row r="1605" spans="1:10" x14ac:dyDescent="0.35">
      <c r="A1605" s="9" t="s">
        <v>15</v>
      </c>
      <c r="B1605" s="9" t="s">
        <v>24</v>
      </c>
      <c r="C1605" s="9">
        <v>500200052</v>
      </c>
      <c r="D1605" s="9" t="s">
        <v>363</v>
      </c>
      <c r="E1605" s="9">
        <v>3759</v>
      </c>
      <c r="F1605" s="9">
        <v>51166</v>
      </c>
      <c r="G1605" s="9">
        <v>233</v>
      </c>
      <c r="H1605" s="9">
        <v>3759</v>
      </c>
      <c r="I1605" s="9">
        <v>46015</v>
      </c>
      <c r="J1605" s="9">
        <v>126</v>
      </c>
    </row>
    <row r="1606" spans="1:10" x14ac:dyDescent="0.35">
      <c r="A1606" s="9" t="s">
        <v>25</v>
      </c>
      <c r="B1606" s="9" t="s">
        <v>26</v>
      </c>
      <c r="C1606" s="9">
        <v>400200024</v>
      </c>
      <c r="D1606" s="9" t="s">
        <v>363</v>
      </c>
      <c r="E1606" s="9">
        <v>209</v>
      </c>
      <c r="F1606" s="9">
        <v>3662</v>
      </c>
      <c r="G1606" s="9">
        <v>56</v>
      </c>
      <c r="H1606" s="9">
        <v>209</v>
      </c>
      <c r="I1606" s="9">
        <v>4048</v>
      </c>
      <c r="J1606" s="9">
        <v>22</v>
      </c>
    </row>
    <row r="1607" spans="1:10" x14ac:dyDescent="0.35">
      <c r="A1607" s="9" t="s">
        <v>12</v>
      </c>
      <c r="B1607" s="9" t="s">
        <v>27</v>
      </c>
      <c r="C1607" s="9">
        <v>10011804</v>
      </c>
      <c r="D1607" s="9" t="s">
        <v>363</v>
      </c>
      <c r="E1607" s="9">
        <v>60</v>
      </c>
      <c r="F1607" s="9">
        <v>1107</v>
      </c>
      <c r="G1607" s="9">
        <v>0</v>
      </c>
      <c r="H1607" s="9">
        <v>60</v>
      </c>
      <c r="I1607" s="9">
        <v>1129</v>
      </c>
      <c r="J1607" s="9">
        <v>0</v>
      </c>
    </row>
    <row r="1608" spans="1:10" x14ac:dyDescent="0.35">
      <c r="A1608" s="9" t="s">
        <v>15</v>
      </c>
      <c r="B1608" s="9" t="s">
        <v>358</v>
      </c>
      <c r="C1608" s="9">
        <v>661400011</v>
      </c>
      <c r="D1608" s="9" t="s">
        <v>363</v>
      </c>
      <c r="E1608" s="9">
        <v>532</v>
      </c>
      <c r="F1608" s="9">
        <v>6584</v>
      </c>
      <c r="G1608" s="9">
        <v>0</v>
      </c>
      <c r="H1608" s="9">
        <v>532</v>
      </c>
      <c r="I1608" s="9">
        <v>6628</v>
      </c>
      <c r="J1608" s="9">
        <v>0</v>
      </c>
    </row>
    <row r="1609" spans="1:10" x14ac:dyDescent="0.35">
      <c r="A1609" s="9" t="s">
        <v>15</v>
      </c>
      <c r="B1609" s="9" t="s">
        <v>154</v>
      </c>
      <c r="C1609" s="9">
        <v>420200032</v>
      </c>
      <c r="D1609" s="9" t="s">
        <v>363</v>
      </c>
      <c r="E1609" s="9">
        <v>440</v>
      </c>
      <c r="F1609" s="9">
        <v>6424</v>
      </c>
      <c r="G1609" s="9">
        <v>0</v>
      </c>
      <c r="H1609" s="9">
        <v>440</v>
      </c>
      <c r="I1609" s="9">
        <v>7795</v>
      </c>
      <c r="J1609" s="9">
        <v>0</v>
      </c>
    </row>
    <row r="1610" spans="1:10" x14ac:dyDescent="0.35">
      <c r="A1610" s="9" t="s">
        <v>15</v>
      </c>
      <c r="B1610" s="9" t="s">
        <v>52</v>
      </c>
      <c r="C1610" s="9">
        <v>420200052</v>
      </c>
      <c r="D1610" s="9" t="s">
        <v>363</v>
      </c>
      <c r="E1610" s="9">
        <v>7198</v>
      </c>
      <c r="F1610" s="9">
        <v>110051</v>
      </c>
      <c r="G1610" s="9">
        <v>671</v>
      </c>
      <c r="H1610" s="9">
        <v>7198</v>
      </c>
      <c r="I1610" s="9">
        <v>112372</v>
      </c>
      <c r="J1610" s="9">
        <v>543</v>
      </c>
    </row>
    <row r="1611" spans="1:10" x14ac:dyDescent="0.35">
      <c r="A1611" s="9" t="s">
        <v>5</v>
      </c>
      <c r="B1611" s="9" t="s">
        <v>28</v>
      </c>
      <c r="C1611" s="9">
        <v>50022601</v>
      </c>
      <c r="D1611" s="9" t="s">
        <v>363</v>
      </c>
      <c r="E1611" s="9">
        <v>2661</v>
      </c>
      <c r="F1611" s="9">
        <v>54715</v>
      </c>
      <c r="G1611" s="9">
        <v>0</v>
      </c>
      <c r="H1611" s="9">
        <v>2661</v>
      </c>
      <c r="I1611" s="9">
        <v>54066</v>
      </c>
      <c r="J1611" s="9">
        <v>2</v>
      </c>
    </row>
    <row r="1612" spans="1:10" x14ac:dyDescent="0.35">
      <c r="A1612" s="9" t="s">
        <v>5</v>
      </c>
      <c r="B1612" s="9" t="s">
        <v>238</v>
      </c>
      <c r="C1612" s="9">
        <v>50012101</v>
      </c>
      <c r="D1612" s="9" t="s">
        <v>363</v>
      </c>
      <c r="E1612" s="9">
        <v>300</v>
      </c>
      <c r="F1612" s="9">
        <v>5144</v>
      </c>
      <c r="G1612" s="9">
        <v>0</v>
      </c>
      <c r="H1612" s="9">
        <v>300</v>
      </c>
      <c r="I1612" s="9">
        <v>5165</v>
      </c>
      <c r="J1612" s="9">
        <v>0</v>
      </c>
    </row>
    <row r="1613" spans="1:10" x14ac:dyDescent="0.35">
      <c r="A1613" s="9" t="s">
        <v>5</v>
      </c>
      <c r="B1613" s="9" t="s">
        <v>6</v>
      </c>
      <c r="C1613" s="9">
        <v>50020401</v>
      </c>
      <c r="D1613" s="9" t="s">
        <v>363</v>
      </c>
      <c r="E1613" s="9">
        <v>22654</v>
      </c>
      <c r="F1613" s="9">
        <v>441602</v>
      </c>
      <c r="G1613" s="9">
        <v>2421</v>
      </c>
      <c r="H1613" s="9">
        <v>18086</v>
      </c>
      <c r="I1613" s="9">
        <v>346742</v>
      </c>
      <c r="J1613" s="9">
        <v>1576</v>
      </c>
    </row>
    <row r="1614" spans="1:10" x14ac:dyDescent="0.35">
      <c r="A1614" s="9" t="s">
        <v>25</v>
      </c>
      <c r="B1614" s="9" t="s">
        <v>53</v>
      </c>
      <c r="C1614" s="9">
        <v>460200036</v>
      </c>
      <c r="D1614" s="9" t="s">
        <v>363</v>
      </c>
      <c r="E1614" s="9">
        <v>1851</v>
      </c>
      <c r="F1614" s="9">
        <v>37786</v>
      </c>
      <c r="G1614" s="9">
        <v>397</v>
      </c>
      <c r="H1614" s="9">
        <v>1851</v>
      </c>
      <c r="I1614" s="9">
        <v>37581</v>
      </c>
      <c r="J1614" s="9">
        <v>238</v>
      </c>
    </row>
    <row r="1615" spans="1:10" x14ac:dyDescent="0.35">
      <c r="A1615" s="9" t="s">
        <v>9</v>
      </c>
      <c r="B1615" s="9" t="s">
        <v>133</v>
      </c>
      <c r="C1615" s="9">
        <v>270064003</v>
      </c>
      <c r="D1615" s="9" t="s">
        <v>363</v>
      </c>
      <c r="E1615" s="9">
        <v>969</v>
      </c>
      <c r="F1615" s="9">
        <v>19306</v>
      </c>
      <c r="G1615" s="9">
        <v>4</v>
      </c>
      <c r="H1615" s="9">
        <v>969</v>
      </c>
      <c r="I1615" s="9">
        <v>18621</v>
      </c>
      <c r="J1615" s="9">
        <v>19</v>
      </c>
    </row>
    <row r="1616" spans="1:10" x14ac:dyDescent="0.35">
      <c r="A1616" s="9" t="s">
        <v>25</v>
      </c>
      <c r="B1616" s="9" t="s">
        <v>347</v>
      </c>
      <c r="C1616" s="9">
        <v>90065207</v>
      </c>
      <c r="D1616" s="9" t="s">
        <v>363</v>
      </c>
      <c r="E1616" s="9">
        <v>200</v>
      </c>
      <c r="F1616" s="9">
        <v>4249</v>
      </c>
      <c r="G1616" s="9">
        <v>10</v>
      </c>
      <c r="H1616" s="9">
        <v>200</v>
      </c>
      <c r="I1616" s="9">
        <v>4301</v>
      </c>
      <c r="J1616" s="9">
        <v>16</v>
      </c>
    </row>
    <row r="1617" spans="1:10" x14ac:dyDescent="0.35">
      <c r="A1617" s="9" t="s">
        <v>5</v>
      </c>
      <c r="B1617" s="9" t="s">
        <v>359</v>
      </c>
      <c r="C1617" s="9">
        <v>50000042</v>
      </c>
      <c r="D1617" s="9" t="s">
        <v>363</v>
      </c>
      <c r="E1617" s="9">
        <v>1690</v>
      </c>
      <c r="F1617" s="9">
        <v>34705</v>
      </c>
      <c r="G1617" s="9">
        <v>8</v>
      </c>
      <c r="H1617" s="9">
        <v>1690</v>
      </c>
      <c r="I1617" s="9">
        <v>33725</v>
      </c>
      <c r="J1617" s="9">
        <v>0</v>
      </c>
    </row>
    <row r="1618" spans="1:10" x14ac:dyDescent="0.35">
      <c r="A1618" s="9" t="s">
        <v>25</v>
      </c>
      <c r="B1618" s="9" t="s">
        <v>105</v>
      </c>
      <c r="C1618" s="9">
        <v>406435102</v>
      </c>
      <c r="D1618" s="9" t="s">
        <v>363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</row>
    <row r="1619" spans="1:10" x14ac:dyDescent="0.35">
      <c r="A1619" s="9" t="s">
        <v>5</v>
      </c>
      <c r="B1619" s="9" t="s">
        <v>360</v>
      </c>
      <c r="C1619" s="9">
        <v>50066201</v>
      </c>
      <c r="D1619" s="9" t="s">
        <v>363</v>
      </c>
      <c r="E1619" s="9">
        <v>4101</v>
      </c>
      <c r="F1619" s="9">
        <v>89073</v>
      </c>
      <c r="G1619" s="9">
        <v>0</v>
      </c>
      <c r="H1619" s="9">
        <v>4101</v>
      </c>
      <c r="I1619" s="9">
        <v>88447</v>
      </c>
      <c r="J1619" s="9">
        <v>0</v>
      </c>
    </row>
    <row r="1620" spans="1:10" x14ac:dyDescent="0.35">
      <c r="A1620" s="9" t="s">
        <v>25</v>
      </c>
      <c r="B1620" s="9" t="s">
        <v>31</v>
      </c>
      <c r="C1620" s="9">
        <v>90024101</v>
      </c>
      <c r="D1620" s="9" t="s">
        <v>363</v>
      </c>
      <c r="E1620" s="9">
        <v>19987</v>
      </c>
      <c r="F1620" s="9">
        <v>346772</v>
      </c>
      <c r="G1620" s="9">
        <v>283</v>
      </c>
      <c r="H1620" s="9">
        <v>18840</v>
      </c>
      <c r="I1620" s="9">
        <v>325720</v>
      </c>
      <c r="J1620" s="9">
        <v>400</v>
      </c>
    </row>
    <row r="1621" spans="1:10" x14ac:dyDescent="0.35">
      <c r="A1621" s="9" t="s">
        <v>25</v>
      </c>
      <c r="B1621" s="9" t="s">
        <v>57</v>
      </c>
      <c r="C1621" s="9">
        <v>110000048</v>
      </c>
      <c r="D1621" s="9" t="s">
        <v>363</v>
      </c>
      <c r="E1621" s="9">
        <v>18702</v>
      </c>
      <c r="F1621" s="9">
        <v>349220</v>
      </c>
      <c r="G1621" s="9">
        <v>1944</v>
      </c>
      <c r="H1621" s="9">
        <v>16783</v>
      </c>
      <c r="I1621" s="9">
        <v>315761</v>
      </c>
      <c r="J1621" s="9">
        <v>1376</v>
      </c>
    </row>
    <row r="1622" spans="1:10" x14ac:dyDescent="0.35">
      <c r="A1622" s="9" t="s">
        <v>12</v>
      </c>
      <c r="B1622" s="9" t="s">
        <v>58</v>
      </c>
      <c r="C1622" s="9">
        <v>130020302</v>
      </c>
      <c r="D1622" s="9" t="s">
        <v>363</v>
      </c>
      <c r="E1622" s="9">
        <v>400</v>
      </c>
      <c r="F1622" s="9">
        <v>6698</v>
      </c>
      <c r="G1622" s="9">
        <v>13</v>
      </c>
      <c r="H1622" s="9">
        <v>400</v>
      </c>
      <c r="I1622" s="9">
        <v>6613</v>
      </c>
      <c r="J1622" s="9">
        <v>7</v>
      </c>
    </row>
    <row r="1623" spans="1:10" x14ac:dyDescent="0.35">
      <c r="A1623" s="9" t="s">
        <v>5</v>
      </c>
      <c r="B1623" s="9" t="s">
        <v>389</v>
      </c>
      <c r="C1623" s="9">
        <v>601000001</v>
      </c>
      <c r="D1623" s="9" t="s">
        <v>363</v>
      </c>
      <c r="E1623" s="9">
        <v>5058</v>
      </c>
      <c r="F1623" s="9">
        <v>80193</v>
      </c>
      <c r="G1623" s="9">
        <v>0</v>
      </c>
      <c r="H1623" s="9">
        <v>4426</v>
      </c>
      <c r="I1623" s="9">
        <v>72030</v>
      </c>
      <c r="J1623" s="9">
        <v>0</v>
      </c>
    </row>
    <row r="1624" spans="1:10" x14ac:dyDescent="0.35">
      <c r="A1624" s="9" t="s">
        <v>5</v>
      </c>
      <c r="B1624" s="9" t="s">
        <v>59</v>
      </c>
      <c r="C1624" s="9">
        <v>600200001</v>
      </c>
      <c r="D1624" s="9" t="s">
        <v>363</v>
      </c>
      <c r="E1624" s="9">
        <v>2604</v>
      </c>
      <c r="F1624" s="9">
        <v>52354</v>
      </c>
      <c r="G1624" s="9">
        <v>123</v>
      </c>
      <c r="H1624" s="9">
        <v>2604</v>
      </c>
      <c r="I1624" s="9">
        <v>51721</v>
      </c>
      <c r="J1624" s="9">
        <v>60</v>
      </c>
    </row>
    <row r="1625" spans="1:10" x14ac:dyDescent="0.35">
      <c r="A1625" s="9" t="s">
        <v>9</v>
      </c>
      <c r="B1625" s="9" t="s">
        <v>60</v>
      </c>
      <c r="C1625" s="9">
        <v>620200038</v>
      </c>
      <c r="D1625" s="9" t="s">
        <v>363</v>
      </c>
      <c r="E1625" s="9">
        <v>11800</v>
      </c>
      <c r="F1625" s="9">
        <v>190466</v>
      </c>
      <c r="G1625" s="9">
        <v>468</v>
      </c>
      <c r="H1625" s="9">
        <v>11800</v>
      </c>
      <c r="I1625" s="9">
        <v>190389</v>
      </c>
      <c r="J1625" s="9">
        <v>508</v>
      </c>
    </row>
    <row r="1626" spans="1:10" x14ac:dyDescent="0.35">
      <c r="A1626" s="9" t="s">
        <v>12</v>
      </c>
      <c r="B1626" s="9" t="s">
        <v>61</v>
      </c>
      <c r="C1626" s="9">
        <v>10040307</v>
      </c>
      <c r="D1626" s="9" t="s">
        <v>363</v>
      </c>
      <c r="E1626" s="9">
        <v>895</v>
      </c>
      <c r="F1626" s="9">
        <v>19674</v>
      </c>
      <c r="G1626" s="9">
        <v>650</v>
      </c>
      <c r="H1626" s="9">
        <v>895</v>
      </c>
      <c r="I1626" s="9">
        <v>18310</v>
      </c>
      <c r="J1626" s="9">
        <v>371</v>
      </c>
    </row>
    <row r="1627" spans="1:10" x14ac:dyDescent="0.35">
      <c r="A1627" s="9" t="s">
        <v>9</v>
      </c>
      <c r="B1627" s="9" t="s">
        <v>42</v>
      </c>
      <c r="C1627" s="9">
        <v>170020401</v>
      </c>
      <c r="D1627" s="9" t="s">
        <v>363</v>
      </c>
      <c r="E1627" s="9">
        <v>60051</v>
      </c>
      <c r="F1627" s="9">
        <v>897477</v>
      </c>
      <c r="G1627" s="9">
        <v>859</v>
      </c>
      <c r="H1627" s="9">
        <v>60051</v>
      </c>
      <c r="I1627" s="9">
        <v>889825</v>
      </c>
      <c r="J1627" s="9">
        <v>725</v>
      </c>
    </row>
    <row r="1628" spans="1:10" x14ac:dyDescent="0.35">
      <c r="A1628" s="9" t="s">
        <v>15</v>
      </c>
      <c r="B1628" s="9" t="s">
        <v>62</v>
      </c>
      <c r="C1628" s="9">
        <v>660200027</v>
      </c>
      <c r="D1628" s="9" t="s">
        <v>363</v>
      </c>
      <c r="E1628" s="9">
        <v>12000</v>
      </c>
      <c r="F1628" s="9">
        <v>205342</v>
      </c>
      <c r="G1628" s="9">
        <v>255</v>
      </c>
      <c r="H1628" s="9">
        <v>11305</v>
      </c>
      <c r="I1628" s="9">
        <v>184481</v>
      </c>
      <c r="J1628" s="9">
        <v>140</v>
      </c>
    </row>
    <row r="1629" spans="1:10" x14ac:dyDescent="0.35">
      <c r="A1629" s="9" t="s">
        <v>9</v>
      </c>
      <c r="B1629" s="9" t="s">
        <v>251</v>
      </c>
      <c r="C1629" s="9">
        <v>620200033</v>
      </c>
      <c r="D1629" s="9" t="s">
        <v>363</v>
      </c>
      <c r="E1629" s="9">
        <v>2916</v>
      </c>
      <c r="F1629" s="9">
        <v>43858</v>
      </c>
      <c r="G1629" s="9">
        <v>5</v>
      </c>
      <c r="H1629" s="9">
        <v>2848</v>
      </c>
      <c r="I1629" s="9">
        <v>43537</v>
      </c>
      <c r="J1629" s="9">
        <v>8</v>
      </c>
    </row>
    <row r="1630" spans="1:10" x14ac:dyDescent="0.35">
      <c r="A1630" s="9" t="s">
        <v>5</v>
      </c>
      <c r="B1630" s="9" t="s">
        <v>64</v>
      </c>
      <c r="C1630" s="9">
        <v>680200030</v>
      </c>
      <c r="D1630" s="9" t="s">
        <v>363</v>
      </c>
      <c r="E1630" s="9">
        <v>8862</v>
      </c>
      <c r="F1630" s="9">
        <v>152727</v>
      </c>
      <c r="G1630" s="9">
        <v>640</v>
      </c>
      <c r="H1630" s="9">
        <v>8382</v>
      </c>
      <c r="I1630" s="9">
        <v>149101</v>
      </c>
      <c r="J1630" s="9">
        <v>552</v>
      </c>
    </row>
    <row r="1631" spans="1:10" x14ac:dyDescent="0.35">
      <c r="A1631" s="9" t="s">
        <v>15</v>
      </c>
      <c r="B1631" s="9" t="s">
        <v>16</v>
      </c>
      <c r="C1631" s="9">
        <v>700200041</v>
      </c>
      <c r="D1631" s="9" t="s">
        <v>363</v>
      </c>
      <c r="E1631" s="9">
        <v>3200</v>
      </c>
      <c r="F1631" s="9">
        <v>51269</v>
      </c>
      <c r="G1631" s="9">
        <v>102</v>
      </c>
      <c r="H1631" s="9">
        <v>3200</v>
      </c>
      <c r="I1631" s="9">
        <v>50018</v>
      </c>
      <c r="J1631" s="9">
        <v>122</v>
      </c>
    </row>
    <row r="1632" spans="1:10" x14ac:dyDescent="0.35">
      <c r="A1632" s="9" t="s">
        <v>25</v>
      </c>
      <c r="B1632" s="9" t="s">
        <v>121</v>
      </c>
      <c r="C1632" s="9">
        <v>90024001</v>
      </c>
      <c r="D1632" s="9" t="s">
        <v>363</v>
      </c>
      <c r="E1632" s="9">
        <v>303</v>
      </c>
      <c r="F1632" s="9">
        <v>5146</v>
      </c>
      <c r="G1632" s="9">
        <v>13</v>
      </c>
      <c r="H1632" s="9">
        <v>303</v>
      </c>
      <c r="I1632" s="9">
        <v>5259</v>
      </c>
      <c r="J1632" s="9">
        <v>10</v>
      </c>
    </row>
    <row r="1633" spans="1:10" x14ac:dyDescent="0.35">
      <c r="A1633" s="9" t="s">
        <v>12</v>
      </c>
      <c r="B1633" s="9" t="s">
        <v>362</v>
      </c>
      <c r="C1633" s="9">
        <v>10046201</v>
      </c>
      <c r="D1633" s="9" t="s">
        <v>363</v>
      </c>
      <c r="E1633" s="9">
        <v>1187</v>
      </c>
      <c r="F1633" s="9">
        <v>24962</v>
      </c>
      <c r="G1633" s="9">
        <v>228</v>
      </c>
      <c r="H1633" s="9">
        <v>1187</v>
      </c>
      <c r="I1633" s="9">
        <v>23526</v>
      </c>
      <c r="J1633" s="9">
        <v>22</v>
      </c>
    </row>
    <row r="1634" spans="1:10" x14ac:dyDescent="0.35">
      <c r="A1634" s="9" t="s">
        <v>12</v>
      </c>
      <c r="B1634" s="9" t="s">
        <v>123</v>
      </c>
      <c r="C1634" s="9">
        <v>130013001</v>
      </c>
      <c r="D1634" s="9" t="s">
        <v>363</v>
      </c>
      <c r="E1634" s="9">
        <v>20721</v>
      </c>
      <c r="F1634" s="9">
        <v>350952</v>
      </c>
      <c r="G1634" s="9">
        <v>701</v>
      </c>
      <c r="H1634" s="9">
        <v>20721</v>
      </c>
      <c r="I1634" s="9">
        <v>342055</v>
      </c>
      <c r="J1634" s="9">
        <v>737</v>
      </c>
    </row>
    <row r="1635" spans="1:10" x14ac:dyDescent="0.35">
      <c r="A1635" s="9" t="s">
        <v>25</v>
      </c>
      <c r="B1635" s="9" t="s">
        <v>32</v>
      </c>
      <c r="C1635" s="9">
        <v>740200008</v>
      </c>
      <c r="D1635" s="9" t="s">
        <v>363</v>
      </c>
      <c r="E1635" s="9">
        <v>15619</v>
      </c>
      <c r="F1635" s="9">
        <v>263587</v>
      </c>
      <c r="G1635" s="9">
        <v>516</v>
      </c>
      <c r="H1635" s="9">
        <v>15619</v>
      </c>
      <c r="I1635" s="9">
        <v>261587</v>
      </c>
      <c r="J1635" s="9">
        <v>607</v>
      </c>
    </row>
    <row r="1636" spans="1:10" x14ac:dyDescent="0.35">
      <c r="A1636" s="9" t="s">
        <v>5</v>
      </c>
      <c r="B1636" s="9" t="s">
        <v>361</v>
      </c>
      <c r="C1636" s="9">
        <v>50000018</v>
      </c>
      <c r="D1636" s="9" t="s">
        <v>363</v>
      </c>
      <c r="E1636" s="9">
        <v>8461</v>
      </c>
      <c r="F1636" s="9">
        <v>177658</v>
      </c>
      <c r="G1636" s="9">
        <v>0</v>
      </c>
      <c r="H1636" s="9">
        <v>8461</v>
      </c>
      <c r="I1636" s="9">
        <v>177989</v>
      </c>
      <c r="J1636" s="9">
        <v>0</v>
      </c>
    </row>
    <row r="1637" spans="1:10" x14ac:dyDescent="0.35">
      <c r="A1637" s="9" t="s">
        <v>12</v>
      </c>
      <c r="B1637" s="9" t="s">
        <v>33</v>
      </c>
      <c r="C1637" s="9">
        <v>10011803</v>
      </c>
      <c r="D1637" s="9" t="s">
        <v>363</v>
      </c>
      <c r="E1637" s="9">
        <v>1274</v>
      </c>
      <c r="F1637" s="9">
        <v>23006</v>
      </c>
      <c r="G1637" s="9">
        <v>841</v>
      </c>
      <c r="H1637" s="9">
        <v>1207</v>
      </c>
      <c r="I1637" s="9">
        <v>24166</v>
      </c>
      <c r="J1637" s="9">
        <v>324</v>
      </c>
    </row>
    <row r="1638" spans="1:10" x14ac:dyDescent="0.35">
      <c r="A1638" s="9" t="s">
        <v>5</v>
      </c>
      <c r="B1638" s="9" t="s">
        <v>65</v>
      </c>
      <c r="C1638" s="9">
        <v>760200002</v>
      </c>
      <c r="D1638" s="9" t="s">
        <v>363</v>
      </c>
      <c r="E1638" s="9">
        <v>2250</v>
      </c>
      <c r="F1638" s="9">
        <v>43080</v>
      </c>
      <c r="G1638" s="9">
        <v>239</v>
      </c>
      <c r="H1638" s="9">
        <v>2250</v>
      </c>
      <c r="I1638" s="9">
        <v>43633</v>
      </c>
      <c r="J1638" s="9">
        <v>138</v>
      </c>
    </row>
    <row r="1639" spans="1:10" x14ac:dyDescent="0.35">
      <c r="A1639" s="9" t="s">
        <v>12</v>
      </c>
      <c r="B1639" s="9" t="s">
        <v>349</v>
      </c>
      <c r="C1639" s="9">
        <v>801600004</v>
      </c>
      <c r="D1639" s="9" t="s">
        <v>363</v>
      </c>
      <c r="E1639" s="9">
        <v>266</v>
      </c>
      <c r="F1639" s="9">
        <v>4852</v>
      </c>
      <c r="G1639" s="9">
        <v>23</v>
      </c>
      <c r="H1639" s="9">
        <v>266</v>
      </c>
      <c r="I1639" s="9">
        <v>4979</v>
      </c>
      <c r="J1639" s="9">
        <v>31</v>
      </c>
    </row>
    <row r="1640" spans="1:10" x14ac:dyDescent="0.35">
      <c r="A1640" s="9" t="s">
        <v>15</v>
      </c>
      <c r="B1640" s="9" t="s">
        <v>350</v>
      </c>
      <c r="C1640" s="9">
        <v>421200001</v>
      </c>
      <c r="D1640" s="9" t="s">
        <v>363</v>
      </c>
      <c r="E1640" s="9">
        <v>9344</v>
      </c>
      <c r="F1640" s="9">
        <v>148457</v>
      </c>
      <c r="G1640" s="9">
        <v>544</v>
      </c>
      <c r="H1640" s="9">
        <v>9344</v>
      </c>
      <c r="I1640" s="9">
        <v>143195</v>
      </c>
      <c r="J1640" s="9">
        <v>526</v>
      </c>
    </row>
    <row r="1641" spans="1:10" x14ac:dyDescent="0.35">
      <c r="A1641" s="9" t="s">
        <v>5</v>
      </c>
      <c r="B1641" s="9" t="s">
        <v>354</v>
      </c>
      <c r="C1641" s="9">
        <v>780200005</v>
      </c>
      <c r="D1641" s="9" t="s">
        <v>363</v>
      </c>
      <c r="E1641" s="9">
        <v>10064</v>
      </c>
      <c r="F1641" s="9">
        <v>164318</v>
      </c>
      <c r="G1641" s="9">
        <v>0</v>
      </c>
      <c r="H1641" s="9">
        <v>10064</v>
      </c>
      <c r="I1641" s="9">
        <v>153643</v>
      </c>
      <c r="J1641" s="9">
        <v>0</v>
      </c>
    </row>
    <row r="1642" spans="1:10" x14ac:dyDescent="0.35">
      <c r="A1642" s="9" t="s">
        <v>25</v>
      </c>
      <c r="B1642" s="9" t="s">
        <v>351</v>
      </c>
      <c r="C1642" s="9">
        <v>468900005</v>
      </c>
      <c r="D1642" s="9" t="s">
        <v>363</v>
      </c>
      <c r="E1642" s="9">
        <v>910</v>
      </c>
      <c r="F1642" s="9">
        <v>18106</v>
      </c>
      <c r="G1642" s="9">
        <v>413</v>
      </c>
      <c r="H1642" s="9">
        <v>910</v>
      </c>
      <c r="I1642" s="9">
        <v>19424</v>
      </c>
      <c r="J1642" s="9">
        <v>551</v>
      </c>
    </row>
    <row r="1643" spans="1:10" x14ac:dyDescent="0.35">
      <c r="A1643" s="9" t="s">
        <v>5</v>
      </c>
      <c r="B1643" s="9" t="s">
        <v>67</v>
      </c>
      <c r="C1643" s="9">
        <v>210020301</v>
      </c>
      <c r="D1643" s="9" t="s">
        <v>363</v>
      </c>
      <c r="E1643" s="9">
        <v>8624</v>
      </c>
      <c r="F1643" s="9">
        <v>153830</v>
      </c>
      <c r="G1643" s="9">
        <v>658</v>
      </c>
      <c r="H1643" s="9">
        <v>8357</v>
      </c>
      <c r="I1643" s="9">
        <v>152080</v>
      </c>
      <c r="J1643" s="9">
        <v>988</v>
      </c>
    </row>
    <row r="1644" spans="1:10" x14ac:dyDescent="0.35">
      <c r="A1644" s="9" t="s">
        <v>12</v>
      </c>
      <c r="B1644" s="9" t="s">
        <v>43</v>
      </c>
      <c r="C1644" s="9">
        <v>10020301</v>
      </c>
      <c r="D1644" s="9" t="s">
        <v>363</v>
      </c>
      <c r="E1644" s="9">
        <v>10770</v>
      </c>
      <c r="F1644" s="9">
        <v>185374</v>
      </c>
      <c r="G1644" s="9">
        <v>978</v>
      </c>
      <c r="H1644" s="9">
        <v>10770</v>
      </c>
      <c r="I1644" s="9">
        <v>183223</v>
      </c>
      <c r="J1644" s="9">
        <v>705</v>
      </c>
    </row>
    <row r="1645" spans="1:10" x14ac:dyDescent="0.35">
      <c r="A1645" s="9" t="s">
        <v>12</v>
      </c>
      <c r="B1645" s="9" t="s">
        <v>44</v>
      </c>
      <c r="C1645" s="9">
        <v>10020302</v>
      </c>
      <c r="D1645" s="9" t="s">
        <v>363</v>
      </c>
      <c r="E1645" s="9">
        <v>8544</v>
      </c>
      <c r="F1645" s="9">
        <v>163767</v>
      </c>
      <c r="G1645" s="9">
        <v>277</v>
      </c>
      <c r="H1645" s="9">
        <v>8383</v>
      </c>
      <c r="I1645" s="9">
        <v>167578</v>
      </c>
      <c r="J1645" s="9">
        <v>328</v>
      </c>
    </row>
    <row r="1646" spans="1:10" x14ac:dyDescent="0.35">
      <c r="A1646" s="9" t="s">
        <v>12</v>
      </c>
      <c r="B1646" s="9" t="s">
        <v>34</v>
      </c>
      <c r="C1646" s="9">
        <v>10000234</v>
      </c>
      <c r="D1646" s="9" t="s">
        <v>363</v>
      </c>
      <c r="E1646" s="9">
        <v>8805</v>
      </c>
      <c r="F1646" s="9">
        <v>172643</v>
      </c>
      <c r="G1646" s="9">
        <v>620</v>
      </c>
      <c r="H1646" s="9">
        <v>5199</v>
      </c>
      <c r="I1646" s="9">
        <v>100649</v>
      </c>
      <c r="J1646" s="9">
        <v>308</v>
      </c>
    </row>
    <row r="1647" spans="1:10" x14ac:dyDescent="0.35">
      <c r="A1647" s="9" t="s">
        <v>12</v>
      </c>
      <c r="B1647" s="9" t="s">
        <v>35</v>
      </c>
      <c r="C1647" s="9">
        <v>10001535</v>
      </c>
      <c r="D1647" s="9" t="s">
        <v>363</v>
      </c>
      <c r="E1647" s="9">
        <v>32335</v>
      </c>
      <c r="F1647" s="9">
        <v>531075</v>
      </c>
      <c r="G1647" s="9">
        <v>1261</v>
      </c>
      <c r="H1647" s="9">
        <v>32335</v>
      </c>
      <c r="I1647" s="9">
        <v>535903</v>
      </c>
      <c r="J1647" s="9">
        <v>1111</v>
      </c>
    </row>
    <row r="1648" spans="1:10" x14ac:dyDescent="0.35">
      <c r="A1648" s="9" t="s">
        <v>12</v>
      </c>
      <c r="B1648" s="9" t="s">
        <v>110</v>
      </c>
      <c r="C1648" s="9">
        <v>801200001</v>
      </c>
      <c r="D1648" s="9" t="s">
        <v>363</v>
      </c>
      <c r="E1648" s="9">
        <v>5408</v>
      </c>
      <c r="F1648" s="9">
        <v>99064</v>
      </c>
      <c r="G1648" s="9">
        <v>241</v>
      </c>
      <c r="H1648" s="9">
        <v>5408</v>
      </c>
      <c r="I1648" s="9">
        <v>98953</v>
      </c>
      <c r="J1648" s="9">
        <v>286</v>
      </c>
    </row>
    <row r="1649" spans="1:10" x14ac:dyDescent="0.35">
      <c r="A1649" s="9" t="s">
        <v>9</v>
      </c>
      <c r="B1649" s="9" t="s">
        <v>68</v>
      </c>
      <c r="C1649" s="9">
        <v>840200047</v>
      </c>
      <c r="D1649" s="9" t="s">
        <v>363</v>
      </c>
      <c r="E1649" s="9">
        <v>5511</v>
      </c>
      <c r="F1649" s="9">
        <v>112407</v>
      </c>
      <c r="G1649" s="9">
        <v>548</v>
      </c>
      <c r="H1649" s="9">
        <v>5511</v>
      </c>
      <c r="I1649" s="9">
        <v>107731</v>
      </c>
      <c r="J1649" s="9">
        <v>339</v>
      </c>
    </row>
    <row r="1650" spans="1:10" x14ac:dyDescent="0.35">
      <c r="A1650" s="9" t="s">
        <v>12</v>
      </c>
      <c r="B1650" s="9" t="s">
        <v>91</v>
      </c>
      <c r="C1650" s="9">
        <v>130064003</v>
      </c>
      <c r="D1650" s="9" t="s">
        <v>363</v>
      </c>
      <c r="E1650" s="9">
        <v>2797</v>
      </c>
      <c r="F1650" s="9">
        <v>46171</v>
      </c>
      <c r="G1650" s="9">
        <v>142</v>
      </c>
      <c r="H1650" s="9">
        <v>2797</v>
      </c>
      <c r="I1650" s="9">
        <v>41154</v>
      </c>
      <c r="J1650" s="9">
        <v>49</v>
      </c>
    </row>
    <row r="1651" spans="1:10" x14ac:dyDescent="0.35">
      <c r="A1651" s="9" t="s">
        <v>15</v>
      </c>
      <c r="B1651" s="9" t="s">
        <v>111</v>
      </c>
      <c r="C1651" s="9">
        <v>941600020</v>
      </c>
      <c r="D1651" s="9" t="s">
        <v>363</v>
      </c>
      <c r="E1651" s="9">
        <v>192</v>
      </c>
      <c r="F1651" s="9">
        <v>4215</v>
      </c>
      <c r="G1651" s="9">
        <v>85</v>
      </c>
      <c r="H1651" s="9">
        <v>165</v>
      </c>
      <c r="I1651" s="9">
        <v>3602</v>
      </c>
      <c r="J1651" s="9">
        <v>76</v>
      </c>
    </row>
    <row r="1652" spans="1:10" x14ac:dyDescent="0.35">
      <c r="A1652" s="9" t="s">
        <v>12</v>
      </c>
      <c r="B1652" s="9" t="s">
        <v>19</v>
      </c>
      <c r="C1652" s="9">
        <v>801600003</v>
      </c>
      <c r="D1652" s="9" t="s">
        <v>363</v>
      </c>
      <c r="E1652" s="9">
        <v>8562</v>
      </c>
      <c r="F1652" s="9">
        <v>149552</v>
      </c>
      <c r="G1652" s="9">
        <v>166</v>
      </c>
      <c r="H1652" s="9">
        <v>8562</v>
      </c>
      <c r="I1652" s="9">
        <v>148610</v>
      </c>
      <c r="J1652" s="9">
        <v>145</v>
      </c>
    </row>
    <row r="1653" spans="1:10" x14ac:dyDescent="0.35">
      <c r="A1653" s="9" t="s">
        <v>9</v>
      </c>
      <c r="B1653" s="9" t="s">
        <v>69</v>
      </c>
      <c r="C1653" s="9">
        <v>880200016</v>
      </c>
      <c r="D1653" s="9" t="s">
        <v>363</v>
      </c>
      <c r="E1653" s="9">
        <v>10665</v>
      </c>
      <c r="F1653" s="9">
        <v>172728</v>
      </c>
      <c r="G1653" s="9">
        <v>241</v>
      </c>
      <c r="H1653" s="9">
        <v>10665</v>
      </c>
      <c r="I1653" s="9">
        <v>175791</v>
      </c>
      <c r="J1653" s="9">
        <v>249</v>
      </c>
    </row>
    <row r="1654" spans="1:10" x14ac:dyDescent="0.35">
      <c r="A1654" s="9" t="s">
        <v>12</v>
      </c>
      <c r="B1654" s="9" t="s">
        <v>70</v>
      </c>
      <c r="C1654" s="9">
        <v>10011401</v>
      </c>
      <c r="D1654" s="9" t="s">
        <v>363</v>
      </c>
      <c r="E1654" s="9">
        <v>8776</v>
      </c>
      <c r="F1654" s="9">
        <v>163257</v>
      </c>
      <c r="G1654" s="9">
        <v>279</v>
      </c>
      <c r="H1654" s="9">
        <v>8776</v>
      </c>
      <c r="I1654" s="9">
        <v>168067</v>
      </c>
      <c r="J1654" s="9">
        <v>221</v>
      </c>
    </row>
    <row r="1655" spans="1:10" x14ac:dyDescent="0.35">
      <c r="A1655" s="9" t="s">
        <v>9</v>
      </c>
      <c r="B1655" s="9" t="s">
        <v>71</v>
      </c>
      <c r="C1655" s="9">
        <v>900200046</v>
      </c>
      <c r="D1655" s="9" t="s">
        <v>363</v>
      </c>
      <c r="E1655" s="9">
        <v>7561</v>
      </c>
      <c r="F1655" s="9">
        <v>117452</v>
      </c>
      <c r="G1655" s="9">
        <v>0</v>
      </c>
      <c r="H1655" s="9">
        <v>7561</v>
      </c>
      <c r="I1655" s="9">
        <v>116121</v>
      </c>
      <c r="J1655" s="9">
        <v>0</v>
      </c>
    </row>
    <row r="1656" spans="1:10" x14ac:dyDescent="0.35">
      <c r="A1656" s="9" t="s">
        <v>15</v>
      </c>
      <c r="B1656" s="9" t="s">
        <v>36</v>
      </c>
      <c r="C1656" s="9">
        <v>250000087</v>
      </c>
      <c r="D1656" s="9" t="s">
        <v>363</v>
      </c>
      <c r="E1656" s="9">
        <v>4858</v>
      </c>
      <c r="F1656" s="9">
        <v>88353</v>
      </c>
      <c r="G1656" s="9">
        <v>93</v>
      </c>
      <c r="H1656" s="9">
        <v>4858</v>
      </c>
      <c r="I1656" s="9">
        <v>85707</v>
      </c>
      <c r="J1656" s="9">
        <v>92</v>
      </c>
    </row>
    <row r="1657" spans="1:10" x14ac:dyDescent="0.35">
      <c r="A1657" s="9" t="s">
        <v>9</v>
      </c>
      <c r="B1657" s="9" t="s">
        <v>37</v>
      </c>
      <c r="C1657" s="9">
        <v>270024101</v>
      </c>
      <c r="D1657" s="9" t="s">
        <v>363</v>
      </c>
      <c r="E1657" s="9">
        <v>2000</v>
      </c>
      <c r="F1657" s="9">
        <v>34274</v>
      </c>
      <c r="G1657" s="9">
        <v>147</v>
      </c>
      <c r="H1657" s="9">
        <v>2000</v>
      </c>
      <c r="I1657" s="9">
        <v>33627</v>
      </c>
      <c r="J1657" s="9">
        <v>45</v>
      </c>
    </row>
    <row r="1658" spans="1:10" x14ac:dyDescent="0.35">
      <c r="A1658" s="9" t="s">
        <v>12</v>
      </c>
      <c r="B1658" s="9" t="s">
        <v>79</v>
      </c>
      <c r="C1658" s="9">
        <v>10064114</v>
      </c>
      <c r="D1658" s="9" t="s">
        <v>363</v>
      </c>
      <c r="E1658" s="9">
        <v>8379</v>
      </c>
      <c r="F1658" s="9">
        <v>148570</v>
      </c>
      <c r="G1658" s="9">
        <v>99</v>
      </c>
      <c r="H1658" s="9">
        <v>8379</v>
      </c>
      <c r="I1658" s="9">
        <v>144131</v>
      </c>
      <c r="J1658" s="9">
        <v>29</v>
      </c>
    </row>
    <row r="1659" spans="1:10" x14ac:dyDescent="0.35">
      <c r="A1659" s="9" t="s">
        <v>12</v>
      </c>
      <c r="B1659" s="9" t="s">
        <v>46</v>
      </c>
      <c r="C1659" s="9">
        <v>10054211</v>
      </c>
      <c r="D1659" s="9" t="s">
        <v>363</v>
      </c>
      <c r="E1659" s="9">
        <v>127</v>
      </c>
      <c r="F1659" s="9">
        <v>1784</v>
      </c>
      <c r="G1659" s="9">
        <v>0</v>
      </c>
      <c r="H1659" s="9">
        <v>127</v>
      </c>
      <c r="I1659" s="9">
        <v>1829</v>
      </c>
      <c r="J1659" s="9">
        <v>1</v>
      </c>
    </row>
    <row r="1660" spans="1:10" x14ac:dyDescent="0.35">
      <c r="A1660" s="9" t="s">
        <v>5</v>
      </c>
      <c r="B1660" s="9" t="s">
        <v>125</v>
      </c>
      <c r="C1660" s="9">
        <v>440800001</v>
      </c>
      <c r="D1660" s="9" t="s">
        <v>363</v>
      </c>
      <c r="E1660" s="9">
        <v>2198</v>
      </c>
      <c r="F1660" s="9">
        <v>33766</v>
      </c>
      <c r="G1660" s="9">
        <v>32</v>
      </c>
      <c r="H1660" s="9">
        <v>2198</v>
      </c>
      <c r="I1660" s="9">
        <v>33805</v>
      </c>
      <c r="J1660" s="9">
        <v>10</v>
      </c>
    </row>
    <row r="1661" spans="1:10" x14ac:dyDescent="0.35">
      <c r="A1661" s="9" t="s">
        <v>12</v>
      </c>
      <c r="B1661" s="9" t="s">
        <v>13</v>
      </c>
      <c r="C1661" s="9">
        <v>10064120</v>
      </c>
      <c r="D1661" s="9" t="s">
        <v>363</v>
      </c>
      <c r="E1661" s="9">
        <v>59990</v>
      </c>
      <c r="F1661" s="9">
        <v>964850</v>
      </c>
      <c r="G1661" s="9">
        <v>2995</v>
      </c>
      <c r="H1661" s="9">
        <v>59990</v>
      </c>
      <c r="I1661" s="9">
        <v>960412</v>
      </c>
      <c r="J1661" s="9">
        <v>2832</v>
      </c>
    </row>
    <row r="1662" spans="1:10" x14ac:dyDescent="0.35">
      <c r="A1662" s="9" t="s">
        <v>15</v>
      </c>
      <c r="B1662" s="9" t="s">
        <v>45</v>
      </c>
      <c r="C1662" s="9">
        <v>250000092</v>
      </c>
      <c r="D1662" s="9" t="s">
        <v>363</v>
      </c>
      <c r="E1662" s="9">
        <v>24434</v>
      </c>
      <c r="F1662" s="9">
        <v>424012</v>
      </c>
      <c r="G1662" s="9">
        <v>949</v>
      </c>
      <c r="H1662" s="9">
        <v>23235</v>
      </c>
      <c r="I1662" s="9">
        <v>401824</v>
      </c>
      <c r="J1662" s="9">
        <v>736</v>
      </c>
    </row>
    <row r="1663" spans="1:10" x14ac:dyDescent="0.35">
      <c r="A1663" s="9" t="s">
        <v>25</v>
      </c>
      <c r="B1663" s="9" t="s">
        <v>39</v>
      </c>
      <c r="C1663" s="9">
        <v>90000026</v>
      </c>
      <c r="D1663" s="9" t="s">
        <v>363</v>
      </c>
      <c r="E1663" s="9">
        <v>8536</v>
      </c>
      <c r="F1663" s="9">
        <v>137465</v>
      </c>
      <c r="G1663" s="9">
        <v>419</v>
      </c>
      <c r="H1663" s="9">
        <v>8536</v>
      </c>
      <c r="I1663" s="9">
        <v>139119</v>
      </c>
      <c r="J1663" s="9">
        <v>320</v>
      </c>
    </row>
    <row r="1664" spans="1:10" x14ac:dyDescent="0.35">
      <c r="A1664" s="9" t="s">
        <v>9</v>
      </c>
      <c r="B1664" s="9" t="s">
        <v>10</v>
      </c>
      <c r="C1664" s="9">
        <v>270020302</v>
      </c>
      <c r="D1664" s="9" t="s">
        <v>363</v>
      </c>
      <c r="E1664" s="9">
        <v>23892</v>
      </c>
      <c r="F1664" s="9">
        <v>407476</v>
      </c>
      <c r="G1664" s="9">
        <v>388</v>
      </c>
      <c r="H1664" s="9">
        <v>23892</v>
      </c>
      <c r="I1664" s="9">
        <v>403997</v>
      </c>
      <c r="J1664" s="9">
        <v>658</v>
      </c>
    </row>
    <row r="1665" spans="1:10" x14ac:dyDescent="0.35">
      <c r="A1665" s="9" t="s">
        <v>12</v>
      </c>
      <c r="B1665" s="9" t="s">
        <v>27</v>
      </c>
      <c r="C1665" s="9">
        <v>10011804</v>
      </c>
      <c r="D1665" s="9" t="s">
        <v>364</v>
      </c>
      <c r="E1665" s="9">
        <v>3297</v>
      </c>
      <c r="F1665" s="9">
        <v>133609</v>
      </c>
      <c r="G1665" s="9">
        <v>13362</v>
      </c>
      <c r="H1665" s="9">
        <v>3852</v>
      </c>
      <c r="I1665" s="9">
        <v>173244</v>
      </c>
      <c r="J1665" s="9">
        <v>15162</v>
      </c>
    </row>
    <row r="1666" spans="1:10" x14ac:dyDescent="0.35">
      <c r="A1666" s="9" t="s">
        <v>5</v>
      </c>
      <c r="B1666" s="9" t="s">
        <v>6</v>
      </c>
      <c r="C1666" s="9">
        <v>50020401</v>
      </c>
      <c r="D1666" s="9" t="s">
        <v>364</v>
      </c>
      <c r="E1666" s="9">
        <v>3272</v>
      </c>
      <c r="F1666" s="9">
        <v>88369</v>
      </c>
      <c r="G1666" s="9">
        <v>3596</v>
      </c>
      <c r="H1666" s="9">
        <v>3765</v>
      </c>
      <c r="I1666" s="9">
        <v>107490</v>
      </c>
      <c r="J1666" s="9">
        <v>3830</v>
      </c>
    </row>
    <row r="1667" spans="1:10" x14ac:dyDescent="0.35">
      <c r="A1667" s="9" t="s">
        <v>12</v>
      </c>
      <c r="B1667" s="9" t="s">
        <v>137</v>
      </c>
      <c r="C1667" s="9">
        <v>10069102</v>
      </c>
      <c r="D1667" s="9" t="s">
        <v>364</v>
      </c>
      <c r="E1667" s="9">
        <v>31</v>
      </c>
      <c r="F1667" s="9">
        <v>751</v>
      </c>
      <c r="G1667" s="9">
        <v>9</v>
      </c>
      <c r="H1667" s="9">
        <v>88</v>
      </c>
      <c r="I1667" s="9">
        <v>2509</v>
      </c>
      <c r="J1667" s="9">
        <v>0</v>
      </c>
    </row>
    <row r="1668" spans="1:10" x14ac:dyDescent="0.35">
      <c r="A1668" s="9" t="s">
        <v>12</v>
      </c>
      <c r="B1668" s="9" t="s">
        <v>33</v>
      </c>
      <c r="C1668" s="9">
        <v>10011803</v>
      </c>
      <c r="D1668" s="9" t="s">
        <v>364</v>
      </c>
      <c r="E1668" s="9">
        <v>11007</v>
      </c>
      <c r="F1668" s="9">
        <v>316629</v>
      </c>
      <c r="G1668" s="9">
        <v>8791</v>
      </c>
      <c r="H1668" s="9">
        <v>12845</v>
      </c>
      <c r="I1668" s="9">
        <v>374512</v>
      </c>
      <c r="J1668" s="9">
        <v>9375</v>
      </c>
    </row>
    <row r="1669" spans="1:10" x14ac:dyDescent="0.35">
      <c r="A1669" s="9" t="s">
        <v>5</v>
      </c>
      <c r="B1669" s="9" t="s">
        <v>67</v>
      </c>
      <c r="C1669" s="9">
        <v>210020301</v>
      </c>
      <c r="D1669" s="9" t="s">
        <v>364</v>
      </c>
      <c r="E1669" s="9">
        <v>307</v>
      </c>
      <c r="F1669" s="9">
        <v>8287</v>
      </c>
      <c r="G1669" s="9">
        <v>224</v>
      </c>
      <c r="H1669" s="9">
        <v>450</v>
      </c>
      <c r="I1669" s="9">
        <v>12217</v>
      </c>
      <c r="J1669" s="9">
        <v>273</v>
      </c>
    </row>
    <row r="1670" spans="1:10" x14ac:dyDescent="0.35">
      <c r="A1670" s="9" t="s">
        <v>12</v>
      </c>
      <c r="B1670" s="9" t="s">
        <v>43</v>
      </c>
      <c r="C1670" s="9">
        <v>10020301</v>
      </c>
      <c r="D1670" s="9" t="s">
        <v>364</v>
      </c>
      <c r="E1670" s="9">
        <v>107</v>
      </c>
      <c r="F1670" s="9">
        <v>2749</v>
      </c>
      <c r="G1670" s="9">
        <v>173</v>
      </c>
      <c r="H1670" s="9">
        <v>900</v>
      </c>
      <c r="I1670" s="9">
        <v>26047</v>
      </c>
      <c r="J1670" s="9">
        <v>1021</v>
      </c>
    </row>
    <row r="1671" spans="1:10" x14ac:dyDescent="0.35">
      <c r="A1671" s="9" t="s">
        <v>12</v>
      </c>
      <c r="B1671" s="9" t="s">
        <v>34</v>
      </c>
      <c r="C1671" s="9">
        <v>10000234</v>
      </c>
      <c r="D1671" s="9" t="s">
        <v>364</v>
      </c>
      <c r="E1671" s="9">
        <v>2190</v>
      </c>
      <c r="F1671" s="9">
        <v>82237</v>
      </c>
      <c r="G1671" s="9">
        <v>2239</v>
      </c>
      <c r="H1671" s="9">
        <v>3728</v>
      </c>
      <c r="I1671" s="9">
        <v>150900</v>
      </c>
      <c r="J1671" s="9">
        <v>3810</v>
      </c>
    </row>
    <row r="1672" spans="1:10" x14ac:dyDescent="0.35">
      <c r="A1672" s="9" t="s">
        <v>12</v>
      </c>
      <c r="B1672" s="9" t="s">
        <v>35</v>
      </c>
      <c r="C1672" s="9">
        <v>10001535</v>
      </c>
      <c r="D1672" s="9" t="s">
        <v>364</v>
      </c>
      <c r="E1672" s="9">
        <v>45</v>
      </c>
      <c r="F1672" s="9">
        <v>1222</v>
      </c>
      <c r="G1672" s="9">
        <v>40</v>
      </c>
      <c r="H1672" s="9">
        <v>104</v>
      </c>
      <c r="I1672" s="9">
        <v>2815</v>
      </c>
      <c r="J1672" s="9">
        <v>83</v>
      </c>
    </row>
    <row r="1673" spans="1:10" x14ac:dyDescent="0.35">
      <c r="A1673" s="9" t="s">
        <v>15</v>
      </c>
      <c r="B1673" s="9" t="s">
        <v>365</v>
      </c>
      <c r="C1673" s="9">
        <v>250000085</v>
      </c>
      <c r="D1673" s="9" t="s">
        <v>364</v>
      </c>
      <c r="E1673" s="9">
        <v>800</v>
      </c>
      <c r="F1673" s="9">
        <v>21385</v>
      </c>
      <c r="G1673" s="9">
        <v>421</v>
      </c>
      <c r="H1673" s="9">
        <v>1000</v>
      </c>
      <c r="I1673" s="9">
        <v>26854</v>
      </c>
      <c r="J1673" s="9">
        <v>522</v>
      </c>
    </row>
    <row r="1674" spans="1:10" x14ac:dyDescent="0.35">
      <c r="A1674" s="9" t="s">
        <v>9</v>
      </c>
      <c r="B1674" s="9" t="s">
        <v>210</v>
      </c>
      <c r="C1674" s="9">
        <v>170077445</v>
      </c>
      <c r="D1674" s="9" t="s">
        <v>364</v>
      </c>
      <c r="E1674" s="9">
        <v>687</v>
      </c>
      <c r="F1674" s="9">
        <v>18406</v>
      </c>
      <c r="G1674" s="9">
        <v>307</v>
      </c>
      <c r="H1674" s="9">
        <v>800</v>
      </c>
      <c r="I1674" s="9">
        <v>21432</v>
      </c>
      <c r="J1674" s="9">
        <v>314</v>
      </c>
    </row>
    <row r="1675" spans="1:10" x14ac:dyDescent="0.35">
      <c r="A1675" s="9" t="s">
        <v>25</v>
      </c>
      <c r="B1675" s="9" t="s">
        <v>49</v>
      </c>
      <c r="C1675" s="9">
        <v>320200001</v>
      </c>
      <c r="D1675" s="9" t="s">
        <v>366</v>
      </c>
      <c r="E1675" s="9">
        <v>9809</v>
      </c>
      <c r="F1675" s="9">
        <v>155420</v>
      </c>
      <c r="G1675" s="9">
        <v>5724</v>
      </c>
      <c r="H1675" s="9">
        <v>10645</v>
      </c>
      <c r="I1675" s="9">
        <v>167299</v>
      </c>
      <c r="J1675" s="9">
        <v>6386</v>
      </c>
    </row>
    <row r="1676" spans="1:10" x14ac:dyDescent="0.35">
      <c r="A1676" s="9" t="s">
        <v>15</v>
      </c>
      <c r="B1676" s="9" t="s">
        <v>99</v>
      </c>
      <c r="C1676" s="9">
        <v>360200020</v>
      </c>
      <c r="D1676" s="9" t="s">
        <v>366</v>
      </c>
      <c r="E1676" s="9">
        <v>2800</v>
      </c>
      <c r="F1676" s="9">
        <v>43927</v>
      </c>
      <c r="G1676" s="9">
        <v>1611</v>
      </c>
      <c r="H1676" s="9">
        <v>3080</v>
      </c>
      <c r="I1676" s="9">
        <v>48994</v>
      </c>
      <c r="J1676" s="9">
        <v>1737</v>
      </c>
    </row>
    <row r="1677" spans="1:10" x14ac:dyDescent="0.35">
      <c r="A1677" s="9" t="s">
        <v>15</v>
      </c>
      <c r="B1677" s="9" t="s">
        <v>51</v>
      </c>
      <c r="C1677" s="9">
        <v>360200027</v>
      </c>
      <c r="D1677" s="9" t="s">
        <v>366</v>
      </c>
      <c r="E1677" s="9">
        <v>3481</v>
      </c>
      <c r="F1677" s="9">
        <v>68281</v>
      </c>
      <c r="G1677" s="9">
        <v>3339</v>
      </c>
      <c r="H1677" s="9">
        <v>3829</v>
      </c>
      <c r="I1677" s="9">
        <v>72437</v>
      </c>
      <c r="J1677" s="9">
        <v>3309</v>
      </c>
    </row>
    <row r="1678" spans="1:10" x14ac:dyDescent="0.35">
      <c r="A1678" s="9" t="s">
        <v>12</v>
      </c>
      <c r="B1678" s="9" t="s">
        <v>21</v>
      </c>
      <c r="C1678" s="9">
        <v>804435102</v>
      </c>
      <c r="D1678" s="9" t="s">
        <v>366</v>
      </c>
      <c r="E1678" s="9">
        <v>3274</v>
      </c>
      <c r="F1678" s="9">
        <v>52841</v>
      </c>
      <c r="G1678" s="9">
        <v>1653</v>
      </c>
      <c r="H1678" s="9">
        <v>3288</v>
      </c>
      <c r="I1678" s="9">
        <v>54194</v>
      </c>
      <c r="J1678" s="9">
        <v>1439</v>
      </c>
    </row>
    <row r="1679" spans="1:10" x14ac:dyDescent="0.35">
      <c r="A1679" s="9" t="s">
        <v>15</v>
      </c>
      <c r="B1679" s="9" t="s">
        <v>24</v>
      </c>
      <c r="C1679" s="9">
        <v>500200052</v>
      </c>
      <c r="D1679" s="9" t="s">
        <v>366</v>
      </c>
      <c r="E1679" s="9">
        <v>11654</v>
      </c>
      <c r="F1679" s="9">
        <v>183930</v>
      </c>
      <c r="G1679" s="9">
        <v>8994</v>
      </c>
      <c r="H1679" s="9">
        <v>12819</v>
      </c>
      <c r="I1679" s="9">
        <v>205417</v>
      </c>
      <c r="J1679" s="9">
        <v>9449</v>
      </c>
    </row>
    <row r="1680" spans="1:10" x14ac:dyDescent="0.35">
      <c r="A1680" s="9" t="s">
        <v>25</v>
      </c>
      <c r="B1680" s="9" t="s">
        <v>26</v>
      </c>
      <c r="C1680" s="9">
        <v>400200024</v>
      </c>
      <c r="D1680" s="9" t="s">
        <v>366</v>
      </c>
      <c r="E1680" s="9">
        <v>12077</v>
      </c>
      <c r="F1680" s="9">
        <v>192201</v>
      </c>
      <c r="G1680" s="9">
        <v>9075</v>
      </c>
      <c r="H1680" s="9">
        <v>13285</v>
      </c>
      <c r="I1680" s="9">
        <v>209245</v>
      </c>
      <c r="J1680" s="9">
        <v>9578</v>
      </c>
    </row>
    <row r="1681" spans="1:10" x14ac:dyDescent="0.35">
      <c r="A1681" s="9" t="s">
        <v>12</v>
      </c>
      <c r="B1681" s="9" t="s">
        <v>27</v>
      </c>
      <c r="C1681" s="9">
        <v>10011804</v>
      </c>
      <c r="D1681" s="9" t="s">
        <v>366</v>
      </c>
      <c r="E1681" s="9">
        <v>35244</v>
      </c>
      <c r="F1681" s="9">
        <v>501733</v>
      </c>
      <c r="G1681" s="9">
        <v>110323</v>
      </c>
      <c r="H1681" s="9">
        <v>40600</v>
      </c>
      <c r="I1681" s="9">
        <v>583189</v>
      </c>
      <c r="J1681" s="9">
        <v>119549</v>
      </c>
    </row>
    <row r="1682" spans="1:10" x14ac:dyDescent="0.35">
      <c r="A1682" s="9" t="s">
        <v>15</v>
      </c>
      <c r="B1682" s="9" t="s">
        <v>52</v>
      </c>
      <c r="C1682" s="9">
        <v>420200052</v>
      </c>
      <c r="D1682" s="9" t="s">
        <v>366</v>
      </c>
      <c r="E1682" s="9">
        <v>13851</v>
      </c>
      <c r="F1682" s="9">
        <v>234135</v>
      </c>
      <c r="G1682" s="9">
        <v>10950</v>
      </c>
      <c r="H1682" s="9">
        <v>15236</v>
      </c>
      <c r="I1682" s="9">
        <v>259779</v>
      </c>
      <c r="J1682" s="9">
        <v>11367</v>
      </c>
    </row>
    <row r="1683" spans="1:10" x14ac:dyDescent="0.35">
      <c r="A1683" s="9" t="s">
        <v>5</v>
      </c>
      <c r="B1683" s="9" t="s">
        <v>28</v>
      </c>
      <c r="C1683" s="9">
        <v>50022601</v>
      </c>
      <c r="D1683" s="9" t="s">
        <v>366</v>
      </c>
      <c r="E1683" s="9">
        <v>8804</v>
      </c>
      <c r="F1683" s="9">
        <v>93624</v>
      </c>
      <c r="G1683" s="9">
        <v>17377</v>
      </c>
      <c r="H1683" s="9">
        <v>9161</v>
      </c>
      <c r="I1683" s="9">
        <v>105037</v>
      </c>
      <c r="J1683" s="9">
        <v>17365</v>
      </c>
    </row>
    <row r="1684" spans="1:10" x14ac:dyDescent="0.35">
      <c r="A1684" s="9" t="s">
        <v>5</v>
      </c>
      <c r="B1684" s="9" t="s">
        <v>238</v>
      </c>
      <c r="C1684" s="9">
        <v>50012101</v>
      </c>
      <c r="D1684" s="9" t="s">
        <v>366</v>
      </c>
      <c r="E1684" s="9">
        <v>2</v>
      </c>
      <c r="F1684" s="9">
        <v>19</v>
      </c>
      <c r="G1684" s="9">
        <v>6</v>
      </c>
      <c r="H1684" s="9">
        <v>2</v>
      </c>
      <c r="I1684" s="9">
        <v>33</v>
      </c>
      <c r="J1684" s="9">
        <v>2</v>
      </c>
    </row>
    <row r="1685" spans="1:10" x14ac:dyDescent="0.35">
      <c r="A1685" s="9" t="s">
        <v>5</v>
      </c>
      <c r="B1685" s="9" t="s">
        <v>6</v>
      </c>
      <c r="C1685" s="9">
        <v>50020401</v>
      </c>
      <c r="D1685" s="9" t="s">
        <v>366</v>
      </c>
      <c r="E1685" s="9">
        <v>25960</v>
      </c>
      <c r="F1685" s="9">
        <v>471030</v>
      </c>
      <c r="G1685" s="9">
        <v>19971</v>
      </c>
      <c r="H1685" s="9">
        <v>28556</v>
      </c>
      <c r="I1685" s="9">
        <v>494423</v>
      </c>
      <c r="J1685" s="9">
        <v>21196</v>
      </c>
    </row>
    <row r="1686" spans="1:10" x14ac:dyDescent="0.35">
      <c r="A1686" s="9" t="s">
        <v>25</v>
      </c>
      <c r="B1686" s="9" t="s">
        <v>53</v>
      </c>
      <c r="C1686" s="9">
        <v>460200036</v>
      </c>
      <c r="D1686" s="9" t="s">
        <v>366</v>
      </c>
      <c r="E1686" s="9">
        <v>8047</v>
      </c>
      <c r="F1686" s="9">
        <v>130779</v>
      </c>
      <c r="G1686" s="9">
        <v>5774</v>
      </c>
      <c r="H1686" s="9">
        <v>8852</v>
      </c>
      <c r="I1686" s="9">
        <v>143025</v>
      </c>
      <c r="J1686" s="9">
        <v>6078</v>
      </c>
    </row>
    <row r="1687" spans="1:10" x14ac:dyDescent="0.35">
      <c r="A1687" s="9" t="s">
        <v>12</v>
      </c>
      <c r="B1687" s="9" t="s">
        <v>102</v>
      </c>
      <c r="C1687" s="9">
        <v>10054114</v>
      </c>
      <c r="D1687" s="9" t="s">
        <v>366</v>
      </c>
      <c r="E1687" s="9">
        <v>2996</v>
      </c>
      <c r="F1687" s="9">
        <v>47567</v>
      </c>
      <c r="G1687" s="9">
        <v>1302</v>
      </c>
      <c r="H1687" s="9">
        <v>3296</v>
      </c>
      <c r="I1687" s="9">
        <v>51679</v>
      </c>
      <c r="J1687" s="9">
        <v>1505</v>
      </c>
    </row>
    <row r="1688" spans="1:10" x14ac:dyDescent="0.35">
      <c r="A1688" s="9" t="s">
        <v>12</v>
      </c>
      <c r="B1688" s="9" t="s">
        <v>30</v>
      </c>
      <c r="C1688" s="9">
        <v>10064111</v>
      </c>
      <c r="D1688" s="9" t="s">
        <v>366</v>
      </c>
      <c r="E1688" s="9">
        <v>29750</v>
      </c>
      <c r="F1688" s="9">
        <v>375653</v>
      </c>
      <c r="G1688" s="9">
        <v>13741</v>
      </c>
      <c r="H1688" s="9">
        <v>32725</v>
      </c>
      <c r="I1688" s="9">
        <v>421677</v>
      </c>
      <c r="J1688" s="9">
        <v>14807</v>
      </c>
    </row>
    <row r="1689" spans="1:10" x14ac:dyDescent="0.35">
      <c r="A1689" s="9" t="s">
        <v>15</v>
      </c>
      <c r="B1689" s="9" t="s">
        <v>116</v>
      </c>
      <c r="C1689" s="9">
        <v>705500004</v>
      </c>
      <c r="D1689" s="9" t="s">
        <v>366</v>
      </c>
      <c r="E1689" s="9">
        <v>1071</v>
      </c>
      <c r="F1689" s="9">
        <v>12645</v>
      </c>
      <c r="G1689" s="9">
        <v>849</v>
      </c>
      <c r="H1689" s="9">
        <v>1178</v>
      </c>
      <c r="I1689" s="9">
        <v>12246</v>
      </c>
      <c r="J1689" s="9">
        <v>1025</v>
      </c>
    </row>
    <row r="1690" spans="1:10" x14ac:dyDescent="0.35">
      <c r="A1690" s="9" t="s">
        <v>5</v>
      </c>
      <c r="B1690" s="9" t="s">
        <v>117</v>
      </c>
      <c r="C1690" s="9">
        <v>50000017</v>
      </c>
      <c r="D1690" s="9" t="s">
        <v>366</v>
      </c>
      <c r="E1690" s="9">
        <v>5100</v>
      </c>
      <c r="F1690" s="9">
        <v>94274</v>
      </c>
      <c r="G1690" s="9">
        <v>2629</v>
      </c>
      <c r="H1690" s="9">
        <v>4098</v>
      </c>
      <c r="I1690" s="9">
        <v>74614</v>
      </c>
      <c r="J1690" s="9">
        <v>2463</v>
      </c>
    </row>
    <row r="1691" spans="1:10" x14ac:dyDescent="0.35">
      <c r="A1691" s="9" t="s">
        <v>25</v>
      </c>
      <c r="B1691" s="9" t="s">
        <v>105</v>
      </c>
      <c r="C1691" s="9">
        <v>406435102</v>
      </c>
      <c r="D1691" s="9" t="s">
        <v>366</v>
      </c>
      <c r="E1691" s="9">
        <v>1275</v>
      </c>
      <c r="F1691" s="9">
        <v>19295</v>
      </c>
      <c r="G1691" s="9">
        <v>1101</v>
      </c>
      <c r="H1691" s="9">
        <v>987</v>
      </c>
      <c r="I1691" s="9">
        <v>15179</v>
      </c>
      <c r="J1691" s="9">
        <v>537</v>
      </c>
    </row>
    <row r="1692" spans="1:10" x14ac:dyDescent="0.35">
      <c r="A1692" s="9" t="s">
        <v>12</v>
      </c>
      <c r="B1692" s="9" t="s">
        <v>118</v>
      </c>
      <c r="C1692" s="9">
        <v>10054109</v>
      </c>
      <c r="D1692" s="9" t="s">
        <v>366</v>
      </c>
      <c r="E1692" s="9">
        <v>2882</v>
      </c>
      <c r="F1692" s="9">
        <v>48089</v>
      </c>
      <c r="G1692" s="9">
        <v>506</v>
      </c>
      <c r="H1692" s="9">
        <v>3170</v>
      </c>
      <c r="I1692" s="9">
        <v>55943</v>
      </c>
      <c r="J1692" s="9">
        <v>640</v>
      </c>
    </row>
    <row r="1693" spans="1:10" x14ac:dyDescent="0.35">
      <c r="A1693" s="9" t="s">
        <v>9</v>
      </c>
      <c r="B1693" s="9" t="s">
        <v>75</v>
      </c>
      <c r="C1693" s="9">
        <v>170024104</v>
      </c>
      <c r="D1693" s="9" t="s">
        <v>366</v>
      </c>
      <c r="E1693" s="9">
        <v>6800</v>
      </c>
      <c r="F1693" s="9">
        <v>113388</v>
      </c>
      <c r="G1693" s="9">
        <v>8924</v>
      </c>
      <c r="H1693" s="9">
        <v>5332</v>
      </c>
      <c r="I1693" s="9">
        <v>101903</v>
      </c>
      <c r="J1693" s="9">
        <v>6010</v>
      </c>
    </row>
    <row r="1694" spans="1:10" x14ac:dyDescent="0.35">
      <c r="A1694" s="9" t="s">
        <v>25</v>
      </c>
      <c r="B1694" s="9" t="s">
        <v>56</v>
      </c>
      <c r="C1694" s="9">
        <v>90020301</v>
      </c>
      <c r="D1694" s="9" t="s">
        <v>366</v>
      </c>
      <c r="E1694" s="9">
        <v>9715</v>
      </c>
      <c r="F1694" s="9">
        <v>152487</v>
      </c>
      <c r="G1694" s="9">
        <v>10607</v>
      </c>
      <c r="H1694" s="9">
        <v>10687</v>
      </c>
      <c r="I1694" s="9">
        <v>167277</v>
      </c>
      <c r="J1694" s="9">
        <v>10880</v>
      </c>
    </row>
    <row r="1695" spans="1:10" x14ac:dyDescent="0.35">
      <c r="A1695" s="9" t="s">
        <v>25</v>
      </c>
      <c r="B1695" s="9" t="s">
        <v>31</v>
      </c>
      <c r="C1695" s="9">
        <v>90024101</v>
      </c>
      <c r="D1695" s="9" t="s">
        <v>366</v>
      </c>
      <c r="E1695" s="9">
        <v>12472</v>
      </c>
      <c r="F1695" s="9">
        <v>209357</v>
      </c>
      <c r="G1695" s="9">
        <v>6492</v>
      </c>
      <c r="H1695" s="9">
        <v>13655</v>
      </c>
      <c r="I1695" s="9">
        <v>228163</v>
      </c>
      <c r="J1695" s="9">
        <v>7009</v>
      </c>
    </row>
    <row r="1696" spans="1:10" x14ac:dyDescent="0.35">
      <c r="A1696" s="9" t="s">
        <v>25</v>
      </c>
      <c r="B1696" s="9" t="s">
        <v>57</v>
      </c>
      <c r="C1696" s="9">
        <v>110000048</v>
      </c>
      <c r="D1696" s="9" t="s">
        <v>366</v>
      </c>
      <c r="E1696" s="9">
        <v>13591</v>
      </c>
      <c r="F1696" s="9">
        <v>203832</v>
      </c>
      <c r="G1696" s="9">
        <v>10574</v>
      </c>
      <c r="H1696" s="9">
        <v>14950</v>
      </c>
      <c r="I1696" s="9">
        <v>223147</v>
      </c>
      <c r="J1696" s="9">
        <v>11556</v>
      </c>
    </row>
    <row r="1697" spans="1:10" x14ac:dyDescent="0.35">
      <c r="A1697" s="9" t="s">
        <v>12</v>
      </c>
      <c r="B1697" s="9" t="s">
        <v>58</v>
      </c>
      <c r="C1697" s="9">
        <v>130020302</v>
      </c>
      <c r="D1697" s="9" t="s">
        <v>366</v>
      </c>
      <c r="E1697" s="9">
        <v>5871</v>
      </c>
      <c r="F1697" s="9">
        <v>83880</v>
      </c>
      <c r="G1697" s="9">
        <v>1580</v>
      </c>
      <c r="H1697" s="9">
        <v>6458</v>
      </c>
      <c r="I1697" s="9">
        <v>90006</v>
      </c>
      <c r="J1697" s="9">
        <v>1669</v>
      </c>
    </row>
    <row r="1698" spans="1:10" x14ac:dyDescent="0.35">
      <c r="A1698" s="9" t="s">
        <v>12</v>
      </c>
      <c r="B1698" s="9" t="s">
        <v>84</v>
      </c>
      <c r="C1698" s="9">
        <v>130024102</v>
      </c>
      <c r="D1698" s="9" t="s">
        <v>366</v>
      </c>
      <c r="E1698" s="9">
        <v>9000</v>
      </c>
      <c r="F1698" s="9">
        <v>142711</v>
      </c>
      <c r="G1698" s="9">
        <v>2877</v>
      </c>
      <c r="H1698" s="9">
        <v>9877</v>
      </c>
      <c r="I1698" s="9">
        <v>153817</v>
      </c>
      <c r="J1698" s="9">
        <v>3244</v>
      </c>
    </row>
    <row r="1699" spans="1:10" x14ac:dyDescent="0.35">
      <c r="A1699" s="9" t="s">
        <v>5</v>
      </c>
      <c r="B1699" s="9" t="s">
        <v>389</v>
      </c>
      <c r="C1699" s="9">
        <v>601000001</v>
      </c>
      <c r="D1699" s="9" t="s">
        <v>366</v>
      </c>
      <c r="E1699" s="9">
        <v>3451</v>
      </c>
      <c r="F1699" s="9">
        <v>50142</v>
      </c>
      <c r="G1699" s="9">
        <v>2543</v>
      </c>
      <c r="H1699" s="9">
        <v>1560</v>
      </c>
      <c r="I1699" s="9">
        <v>24096</v>
      </c>
      <c r="J1699" s="9">
        <v>1167</v>
      </c>
    </row>
    <row r="1700" spans="1:10" x14ac:dyDescent="0.35">
      <c r="A1700" s="9" t="s">
        <v>5</v>
      </c>
      <c r="B1700" s="9" t="s">
        <v>59</v>
      </c>
      <c r="C1700" s="9">
        <v>600200001</v>
      </c>
      <c r="D1700" s="9" t="s">
        <v>366</v>
      </c>
      <c r="E1700" s="9">
        <v>6882</v>
      </c>
      <c r="F1700" s="9">
        <v>98204</v>
      </c>
      <c r="G1700" s="9">
        <v>5435</v>
      </c>
      <c r="H1700" s="9">
        <v>6691</v>
      </c>
      <c r="I1700" s="9">
        <v>98188</v>
      </c>
      <c r="J1700" s="9">
        <v>5329</v>
      </c>
    </row>
    <row r="1701" spans="1:10" x14ac:dyDescent="0.35">
      <c r="A1701" s="9" t="s">
        <v>9</v>
      </c>
      <c r="B1701" s="9" t="s">
        <v>85</v>
      </c>
      <c r="C1701" s="9">
        <v>270064101</v>
      </c>
      <c r="D1701" s="9" t="s">
        <v>366</v>
      </c>
      <c r="E1701" s="9">
        <v>4250</v>
      </c>
      <c r="F1701" s="9">
        <v>85015</v>
      </c>
      <c r="G1701" s="9">
        <v>2381</v>
      </c>
      <c r="H1701" s="9">
        <v>4675</v>
      </c>
      <c r="I1701" s="9">
        <v>98177</v>
      </c>
      <c r="J1701" s="9">
        <v>2808</v>
      </c>
    </row>
    <row r="1702" spans="1:10" x14ac:dyDescent="0.35">
      <c r="A1702" s="9" t="s">
        <v>9</v>
      </c>
      <c r="B1702" s="9" t="s">
        <v>107</v>
      </c>
      <c r="C1702" s="9">
        <v>170065204</v>
      </c>
      <c r="D1702" s="9" t="s">
        <v>366</v>
      </c>
      <c r="E1702" s="9">
        <v>8160</v>
      </c>
      <c r="F1702" s="9">
        <v>131811</v>
      </c>
      <c r="G1702" s="9">
        <v>3553</v>
      </c>
      <c r="H1702" s="9">
        <v>8976</v>
      </c>
      <c r="I1702" s="9">
        <v>146308</v>
      </c>
      <c r="J1702" s="9">
        <v>4015</v>
      </c>
    </row>
    <row r="1703" spans="1:10" x14ac:dyDescent="0.35">
      <c r="A1703" s="9" t="s">
        <v>12</v>
      </c>
      <c r="B1703" s="9" t="s">
        <v>61</v>
      </c>
      <c r="C1703" s="9">
        <v>10040307</v>
      </c>
      <c r="D1703" s="9" t="s">
        <v>366</v>
      </c>
      <c r="E1703" s="9">
        <v>11900</v>
      </c>
      <c r="F1703" s="9">
        <v>204364</v>
      </c>
      <c r="G1703" s="9">
        <v>4663</v>
      </c>
      <c r="H1703" s="9">
        <v>6877</v>
      </c>
      <c r="I1703" s="9">
        <v>116392</v>
      </c>
      <c r="J1703" s="9">
        <v>2466</v>
      </c>
    </row>
    <row r="1704" spans="1:10" x14ac:dyDescent="0.35">
      <c r="A1704" s="9" t="s">
        <v>9</v>
      </c>
      <c r="B1704" s="9" t="s">
        <v>42</v>
      </c>
      <c r="C1704" s="9">
        <v>170020401</v>
      </c>
      <c r="D1704" s="9" t="s">
        <v>366</v>
      </c>
      <c r="E1704" s="9">
        <v>13789</v>
      </c>
      <c r="F1704" s="9">
        <v>242860</v>
      </c>
      <c r="G1704" s="9">
        <v>17021</v>
      </c>
      <c r="H1704" s="9">
        <v>15168</v>
      </c>
      <c r="I1704" s="9">
        <v>262669</v>
      </c>
      <c r="J1704" s="9">
        <v>17671</v>
      </c>
    </row>
    <row r="1705" spans="1:10" x14ac:dyDescent="0.35">
      <c r="A1705" s="9" t="s">
        <v>15</v>
      </c>
      <c r="B1705" s="9" t="s">
        <v>62</v>
      </c>
      <c r="C1705" s="9">
        <v>660200027</v>
      </c>
      <c r="D1705" s="9" t="s">
        <v>366</v>
      </c>
      <c r="E1705" s="9">
        <v>9588</v>
      </c>
      <c r="F1705" s="9">
        <v>166466</v>
      </c>
      <c r="G1705" s="9">
        <v>5976</v>
      </c>
      <c r="H1705" s="9">
        <v>10547</v>
      </c>
      <c r="I1705" s="9">
        <v>182594</v>
      </c>
      <c r="J1705" s="9">
        <v>6242</v>
      </c>
    </row>
    <row r="1706" spans="1:10" x14ac:dyDescent="0.35">
      <c r="A1706" s="9" t="s">
        <v>5</v>
      </c>
      <c r="B1706" s="9" t="s">
        <v>120</v>
      </c>
      <c r="C1706" s="9">
        <v>761200001</v>
      </c>
      <c r="D1706" s="9" t="s">
        <v>366</v>
      </c>
      <c r="E1706" s="9">
        <v>4829</v>
      </c>
      <c r="F1706" s="9">
        <v>68587</v>
      </c>
      <c r="G1706" s="9">
        <v>3867</v>
      </c>
      <c r="H1706" s="9">
        <v>4838</v>
      </c>
      <c r="I1706" s="9">
        <v>68291</v>
      </c>
      <c r="J1706" s="9">
        <v>3472</v>
      </c>
    </row>
    <row r="1707" spans="1:10" x14ac:dyDescent="0.35">
      <c r="A1707" s="9" t="s">
        <v>5</v>
      </c>
      <c r="B1707" s="9" t="s">
        <v>64</v>
      </c>
      <c r="C1707" s="9">
        <v>680200030</v>
      </c>
      <c r="D1707" s="9" t="s">
        <v>366</v>
      </c>
      <c r="E1707" s="9">
        <v>6613</v>
      </c>
      <c r="F1707" s="9">
        <v>134089</v>
      </c>
      <c r="G1707" s="9">
        <v>2772</v>
      </c>
      <c r="H1707" s="9">
        <v>5501</v>
      </c>
      <c r="I1707" s="9">
        <v>110160</v>
      </c>
      <c r="J1707" s="9">
        <v>2691</v>
      </c>
    </row>
    <row r="1708" spans="1:10" x14ac:dyDescent="0.35">
      <c r="A1708" s="9" t="s">
        <v>15</v>
      </c>
      <c r="B1708" s="9" t="s">
        <v>16</v>
      </c>
      <c r="C1708" s="9">
        <v>700200041</v>
      </c>
      <c r="D1708" s="9" t="s">
        <v>366</v>
      </c>
      <c r="E1708" s="9">
        <v>15300</v>
      </c>
      <c r="F1708" s="9">
        <v>264476</v>
      </c>
      <c r="G1708" s="9">
        <v>12323</v>
      </c>
      <c r="H1708" s="9">
        <v>13968</v>
      </c>
      <c r="I1708" s="9">
        <v>239306</v>
      </c>
      <c r="J1708" s="9">
        <v>10712</v>
      </c>
    </row>
    <row r="1709" spans="1:10" x14ac:dyDescent="0.35">
      <c r="A1709" s="9" t="s">
        <v>15</v>
      </c>
      <c r="B1709" s="9" t="s">
        <v>266</v>
      </c>
      <c r="C1709" s="9">
        <v>961000003</v>
      </c>
      <c r="D1709" s="9" t="s">
        <v>366</v>
      </c>
      <c r="E1709" s="9">
        <v>595</v>
      </c>
      <c r="F1709" s="9">
        <v>11195</v>
      </c>
      <c r="G1709" s="9">
        <v>363</v>
      </c>
      <c r="H1709" s="9">
        <v>655</v>
      </c>
      <c r="I1709" s="9">
        <v>12677</v>
      </c>
      <c r="J1709" s="9">
        <v>358</v>
      </c>
    </row>
    <row r="1710" spans="1:10" x14ac:dyDescent="0.35">
      <c r="A1710" s="9" t="s">
        <v>25</v>
      </c>
      <c r="B1710" s="9" t="s">
        <v>121</v>
      </c>
      <c r="C1710" s="9">
        <v>90024001</v>
      </c>
      <c r="D1710" s="9" t="s">
        <v>366</v>
      </c>
      <c r="E1710" s="9">
        <v>3397</v>
      </c>
      <c r="F1710" s="9">
        <v>41801</v>
      </c>
      <c r="G1710" s="9">
        <v>5150</v>
      </c>
      <c r="H1710" s="9">
        <v>3737</v>
      </c>
      <c r="I1710" s="9">
        <v>47251</v>
      </c>
      <c r="J1710" s="9">
        <v>5696</v>
      </c>
    </row>
    <row r="1711" spans="1:10" x14ac:dyDescent="0.35">
      <c r="A1711" s="9" t="s">
        <v>12</v>
      </c>
      <c r="B1711" s="9" t="s">
        <v>122</v>
      </c>
      <c r="C1711" s="9">
        <v>10064103</v>
      </c>
      <c r="D1711" s="9" t="s">
        <v>366</v>
      </c>
      <c r="E1711" s="9">
        <v>5950</v>
      </c>
      <c r="F1711" s="9">
        <v>78156</v>
      </c>
      <c r="G1711" s="9">
        <v>1699</v>
      </c>
      <c r="H1711" s="9">
        <v>5078</v>
      </c>
      <c r="I1711" s="9">
        <v>66874</v>
      </c>
      <c r="J1711" s="9">
        <v>1557</v>
      </c>
    </row>
    <row r="1712" spans="1:10" x14ac:dyDescent="0.35">
      <c r="A1712" s="9" t="s">
        <v>12</v>
      </c>
      <c r="B1712" s="9" t="s">
        <v>123</v>
      </c>
      <c r="C1712" s="9">
        <v>130013001</v>
      </c>
      <c r="D1712" s="9" t="s">
        <v>366</v>
      </c>
      <c r="E1712" s="9">
        <v>510</v>
      </c>
      <c r="F1712" s="9">
        <v>7313</v>
      </c>
      <c r="G1712" s="9">
        <v>268</v>
      </c>
      <c r="H1712" s="9">
        <v>561</v>
      </c>
      <c r="I1712" s="9">
        <v>8122</v>
      </c>
      <c r="J1712" s="9">
        <v>344</v>
      </c>
    </row>
    <row r="1713" spans="1:10" x14ac:dyDescent="0.35">
      <c r="A1713" s="9" t="s">
        <v>25</v>
      </c>
      <c r="B1713" s="9" t="s">
        <v>32</v>
      </c>
      <c r="C1713" s="9">
        <v>740200008</v>
      </c>
      <c r="D1713" s="9" t="s">
        <v>366</v>
      </c>
      <c r="E1713" s="9">
        <v>16503</v>
      </c>
      <c r="F1713" s="9">
        <v>260740</v>
      </c>
      <c r="G1713" s="9">
        <v>10506</v>
      </c>
      <c r="H1713" s="9">
        <v>18153</v>
      </c>
      <c r="I1713" s="9">
        <v>287482</v>
      </c>
      <c r="J1713" s="9">
        <v>12422</v>
      </c>
    </row>
    <row r="1714" spans="1:10" x14ac:dyDescent="0.35">
      <c r="A1714" s="9" t="s">
        <v>12</v>
      </c>
      <c r="B1714" s="9" t="s">
        <v>89</v>
      </c>
      <c r="C1714" s="9">
        <v>801000013</v>
      </c>
      <c r="D1714" s="9" t="s">
        <v>366</v>
      </c>
      <c r="E1714" s="9">
        <v>2778</v>
      </c>
      <c r="F1714" s="9">
        <v>53817</v>
      </c>
      <c r="G1714" s="9">
        <v>1715</v>
      </c>
      <c r="H1714" s="9">
        <v>3056</v>
      </c>
      <c r="I1714" s="9">
        <v>60399</v>
      </c>
      <c r="J1714" s="9">
        <v>1562</v>
      </c>
    </row>
    <row r="1715" spans="1:10" x14ac:dyDescent="0.35">
      <c r="A1715" s="9" t="s">
        <v>12</v>
      </c>
      <c r="B1715" s="9" t="s">
        <v>33</v>
      </c>
      <c r="C1715" s="9">
        <v>10011803</v>
      </c>
      <c r="D1715" s="9" t="s">
        <v>366</v>
      </c>
      <c r="E1715" s="9">
        <v>7760</v>
      </c>
      <c r="F1715" s="9">
        <v>180966</v>
      </c>
      <c r="G1715" s="9">
        <v>2662</v>
      </c>
      <c r="H1715" s="9">
        <v>8536</v>
      </c>
      <c r="I1715" s="9">
        <v>203884</v>
      </c>
      <c r="J1715" s="9">
        <v>2130</v>
      </c>
    </row>
    <row r="1716" spans="1:10" x14ac:dyDescent="0.35">
      <c r="A1716" s="9" t="s">
        <v>5</v>
      </c>
      <c r="B1716" s="9" t="s">
        <v>65</v>
      </c>
      <c r="C1716" s="9">
        <v>760200002</v>
      </c>
      <c r="D1716" s="9" t="s">
        <v>366</v>
      </c>
      <c r="E1716" s="9">
        <v>8758</v>
      </c>
      <c r="F1716" s="9">
        <v>127615</v>
      </c>
      <c r="G1716" s="9">
        <v>7018</v>
      </c>
      <c r="H1716" s="9">
        <v>9560</v>
      </c>
      <c r="I1716" s="9">
        <v>140941</v>
      </c>
      <c r="J1716" s="9">
        <v>7577</v>
      </c>
    </row>
    <row r="1717" spans="1:10" x14ac:dyDescent="0.35">
      <c r="A1717" s="9" t="s">
        <v>9</v>
      </c>
      <c r="B1717" s="9" t="s">
        <v>66</v>
      </c>
      <c r="C1717" s="9">
        <v>641600001</v>
      </c>
      <c r="D1717" s="9" t="s">
        <v>366</v>
      </c>
      <c r="E1717" s="9">
        <v>2324</v>
      </c>
      <c r="F1717" s="9">
        <v>36563</v>
      </c>
      <c r="G1717" s="9">
        <v>1707</v>
      </c>
      <c r="H1717" s="9">
        <v>2497</v>
      </c>
      <c r="I1717" s="9">
        <v>40624</v>
      </c>
      <c r="J1717" s="9">
        <v>1643</v>
      </c>
    </row>
    <row r="1718" spans="1:10" x14ac:dyDescent="0.35">
      <c r="A1718" s="9" t="s">
        <v>5</v>
      </c>
      <c r="B1718" s="9" t="s">
        <v>67</v>
      </c>
      <c r="C1718" s="9">
        <v>210020301</v>
      </c>
      <c r="D1718" s="9" t="s">
        <v>366</v>
      </c>
      <c r="E1718" s="9">
        <v>23589</v>
      </c>
      <c r="F1718" s="9">
        <v>432075</v>
      </c>
      <c r="G1718" s="9">
        <v>22103</v>
      </c>
      <c r="H1718" s="9">
        <v>25948</v>
      </c>
      <c r="I1718" s="9">
        <v>467281</v>
      </c>
      <c r="J1718" s="9">
        <v>24329</v>
      </c>
    </row>
    <row r="1719" spans="1:10" x14ac:dyDescent="0.35">
      <c r="A1719" s="9" t="s">
        <v>12</v>
      </c>
      <c r="B1719" s="9" t="s">
        <v>43</v>
      </c>
      <c r="C1719" s="9">
        <v>10020301</v>
      </c>
      <c r="D1719" s="9" t="s">
        <v>366</v>
      </c>
      <c r="E1719" s="9">
        <v>8075</v>
      </c>
      <c r="F1719" s="9">
        <v>130167</v>
      </c>
      <c r="G1719" s="9">
        <v>5060</v>
      </c>
      <c r="H1719" s="9">
        <v>4267</v>
      </c>
      <c r="I1719" s="9">
        <v>71014</v>
      </c>
      <c r="J1719" s="9">
        <v>2895</v>
      </c>
    </row>
    <row r="1720" spans="1:10" x14ac:dyDescent="0.35">
      <c r="A1720" s="9" t="s">
        <v>12</v>
      </c>
      <c r="B1720" s="9" t="s">
        <v>44</v>
      </c>
      <c r="C1720" s="9">
        <v>10020302</v>
      </c>
      <c r="D1720" s="9" t="s">
        <v>366</v>
      </c>
      <c r="E1720" s="9">
        <v>21910</v>
      </c>
      <c r="F1720" s="9">
        <v>410951</v>
      </c>
      <c r="G1720" s="9">
        <v>6190</v>
      </c>
      <c r="H1720" s="9">
        <v>24101</v>
      </c>
      <c r="I1720" s="9">
        <v>461041</v>
      </c>
      <c r="J1720" s="9">
        <v>6429</v>
      </c>
    </row>
    <row r="1721" spans="1:10" x14ac:dyDescent="0.35">
      <c r="A1721" s="9" t="s">
        <v>12</v>
      </c>
      <c r="B1721" s="9" t="s">
        <v>34</v>
      </c>
      <c r="C1721" s="9">
        <v>10000234</v>
      </c>
      <c r="D1721" s="9" t="s">
        <v>366</v>
      </c>
      <c r="E1721" s="9">
        <v>22550</v>
      </c>
      <c r="F1721" s="9">
        <v>358262</v>
      </c>
      <c r="G1721" s="9">
        <v>18304</v>
      </c>
      <c r="H1721" s="9">
        <v>24805</v>
      </c>
      <c r="I1721" s="9">
        <v>397823</v>
      </c>
      <c r="J1721" s="9">
        <v>18566</v>
      </c>
    </row>
    <row r="1722" spans="1:10" x14ac:dyDescent="0.35">
      <c r="A1722" s="9" t="s">
        <v>12</v>
      </c>
      <c r="B1722" s="9" t="s">
        <v>184</v>
      </c>
      <c r="C1722" s="9">
        <v>10021301</v>
      </c>
      <c r="D1722" s="9" t="s">
        <v>366</v>
      </c>
      <c r="E1722" s="9">
        <v>77</v>
      </c>
      <c r="F1722" s="9">
        <v>777</v>
      </c>
      <c r="G1722" s="9">
        <v>0</v>
      </c>
      <c r="H1722" s="9">
        <v>85</v>
      </c>
      <c r="I1722" s="9">
        <v>897</v>
      </c>
      <c r="J1722" s="9">
        <v>12</v>
      </c>
    </row>
    <row r="1723" spans="1:10" x14ac:dyDescent="0.35">
      <c r="A1723" s="9" t="s">
        <v>12</v>
      </c>
      <c r="B1723" s="9" t="s">
        <v>35</v>
      </c>
      <c r="C1723" s="9">
        <v>10001535</v>
      </c>
      <c r="D1723" s="9" t="s">
        <v>366</v>
      </c>
      <c r="E1723" s="9">
        <v>22950</v>
      </c>
      <c r="F1723" s="9">
        <v>442277</v>
      </c>
      <c r="G1723" s="9">
        <v>12148</v>
      </c>
      <c r="H1723" s="9">
        <v>22950</v>
      </c>
      <c r="I1723" s="9">
        <v>459626</v>
      </c>
      <c r="J1723" s="9">
        <v>11002</v>
      </c>
    </row>
    <row r="1724" spans="1:10" x14ac:dyDescent="0.35">
      <c r="A1724" s="9" t="s">
        <v>12</v>
      </c>
      <c r="B1724" s="9" t="s">
        <v>110</v>
      </c>
      <c r="C1724" s="9">
        <v>801200001</v>
      </c>
      <c r="D1724" s="9" t="s">
        <v>366</v>
      </c>
      <c r="E1724" s="9">
        <v>7803</v>
      </c>
      <c r="F1724" s="9">
        <v>111882</v>
      </c>
      <c r="G1724" s="9">
        <v>2707</v>
      </c>
      <c r="H1724" s="9">
        <v>8583</v>
      </c>
      <c r="I1724" s="9">
        <v>124791</v>
      </c>
      <c r="J1724" s="9">
        <v>2901</v>
      </c>
    </row>
    <row r="1725" spans="1:10" x14ac:dyDescent="0.35">
      <c r="A1725" s="9" t="s">
        <v>15</v>
      </c>
      <c r="B1725" s="9" t="s">
        <v>111</v>
      </c>
      <c r="C1725" s="9">
        <v>941600020</v>
      </c>
      <c r="D1725" s="9" t="s">
        <v>366</v>
      </c>
      <c r="E1725" s="9">
        <v>4682</v>
      </c>
      <c r="F1725" s="9">
        <v>93652</v>
      </c>
      <c r="G1725" s="9">
        <v>2812</v>
      </c>
      <c r="H1725" s="9">
        <v>5150</v>
      </c>
      <c r="I1725" s="9">
        <v>100488</v>
      </c>
      <c r="J1725" s="9">
        <v>2813</v>
      </c>
    </row>
    <row r="1726" spans="1:10" x14ac:dyDescent="0.35">
      <c r="A1726" s="9" t="s">
        <v>12</v>
      </c>
      <c r="B1726" s="9" t="s">
        <v>92</v>
      </c>
      <c r="C1726" s="9">
        <v>801400002</v>
      </c>
      <c r="D1726" s="9" t="s">
        <v>366</v>
      </c>
      <c r="E1726" s="9">
        <v>2295</v>
      </c>
      <c r="F1726" s="9">
        <v>34489</v>
      </c>
      <c r="G1726" s="9">
        <v>1258</v>
      </c>
      <c r="H1726" s="9">
        <v>2375</v>
      </c>
      <c r="I1726" s="9">
        <v>35521</v>
      </c>
      <c r="J1726" s="9">
        <v>1284</v>
      </c>
    </row>
    <row r="1727" spans="1:10" x14ac:dyDescent="0.35">
      <c r="A1727" s="9" t="s">
        <v>12</v>
      </c>
      <c r="B1727" s="9" t="s">
        <v>19</v>
      </c>
      <c r="C1727" s="9">
        <v>801600003</v>
      </c>
      <c r="D1727" s="9" t="s">
        <v>366</v>
      </c>
      <c r="E1727" s="9">
        <v>6162</v>
      </c>
      <c r="F1727" s="9">
        <v>127795</v>
      </c>
      <c r="G1727" s="9">
        <v>4763</v>
      </c>
      <c r="H1727" s="9">
        <v>6778</v>
      </c>
      <c r="I1727" s="9">
        <v>133275</v>
      </c>
      <c r="J1727" s="9">
        <v>4406</v>
      </c>
    </row>
    <row r="1728" spans="1:10" x14ac:dyDescent="0.35">
      <c r="A1728" s="9" t="s">
        <v>15</v>
      </c>
      <c r="B1728" s="9" t="s">
        <v>231</v>
      </c>
      <c r="C1728" s="9">
        <v>941800004</v>
      </c>
      <c r="D1728" s="9" t="s">
        <v>366</v>
      </c>
      <c r="E1728" s="9">
        <v>226</v>
      </c>
      <c r="F1728" s="9">
        <v>2837</v>
      </c>
      <c r="G1728" s="9">
        <v>64</v>
      </c>
      <c r="H1728" s="9">
        <v>249</v>
      </c>
      <c r="I1728" s="9">
        <v>3121</v>
      </c>
      <c r="J1728" s="9">
        <v>103</v>
      </c>
    </row>
    <row r="1729" spans="1:10" x14ac:dyDescent="0.35">
      <c r="A1729" s="9" t="s">
        <v>9</v>
      </c>
      <c r="B1729" s="9" t="s">
        <v>69</v>
      </c>
      <c r="C1729" s="9">
        <v>880200016</v>
      </c>
      <c r="D1729" s="9" t="s">
        <v>366</v>
      </c>
      <c r="E1729" s="9">
        <v>5525</v>
      </c>
      <c r="F1729" s="9">
        <v>86630</v>
      </c>
      <c r="G1729" s="9">
        <v>3559</v>
      </c>
      <c r="H1729" s="9">
        <v>4038</v>
      </c>
      <c r="I1729" s="9">
        <v>64002</v>
      </c>
      <c r="J1729" s="9">
        <v>2511</v>
      </c>
    </row>
    <row r="1730" spans="1:10" x14ac:dyDescent="0.35">
      <c r="A1730" s="9" t="s">
        <v>12</v>
      </c>
      <c r="B1730" s="9" t="s">
        <v>70</v>
      </c>
      <c r="C1730" s="9">
        <v>10011401</v>
      </c>
      <c r="D1730" s="9" t="s">
        <v>366</v>
      </c>
      <c r="E1730" s="9">
        <v>33660</v>
      </c>
      <c r="F1730" s="9">
        <v>637948</v>
      </c>
      <c r="G1730" s="9">
        <v>12018</v>
      </c>
      <c r="H1730" s="9">
        <v>37026</v>
      </c>
      <c r="I1730" s="9">
        <v>704092</v>
      </c>
      <c r="J1730" s="9">
        <v>12098</v>
      </c>
    </row>
    <row r="1731" spans="1:10" x14ac:dyDescent="0.35">
      <c r="A1731" s="9" t="s">
        <v>9</v>
      </c>
      <c r="B1731" s="9" t="s">
        <v>71</v>
      </c>
      <c r="C1731" s="9">
        <v>900200046</v>
      </c>
      <c r="D1731" s="9" t="s">
        <v>366</v>
      </c>
      <c r="E1731" s="9">
        <v>11429</v>
      </c>
      <c r="F1731" s="9">
        <v>155232</v>
      </c>
      <c r="G1731" s="9">
        <v>7640</v>
      </c>
      <c r="H1731" s="9">
        <v>12572</v>
      </c>
      <c r="I1731" s="9">
        <v>167635</v>
      </c>
      <c r="J1731" s="9">
        <v>8221</v>
      </c>
    </row>
    <row r="1732" spans="1:10" x14ac:dyDescent="0.35">
      <c r="A1732" s="9" t="s">
        <v>15</v>
      </c>
      <c r="B1732" s="9" t="s">
        <v>36</v>
      </c>
      <c r="C1732" s="9">
        <v>250000087</v>
      </c>
      <c r="D1732" s="9" t="s">
        <v>366</v>
      </c>
      <c r="E1732" s="9">
        <v>6375</v>
      </c>
      <c r="F1732" s="9">
        <v>119577</v>
      </c>
      <c r="G1732" s="9">
        <v>2517</v>
      </c>
      <c r="H1732" s="9">
        <v>6422</v>
      </c>
      <c r="I1732" s="9">
        <v>119891</v>
      </c>
      <c r="J1732" s="9">
        <v>2449</v>
      </c>
    </row>
    <row r="1733" spans="1:10" x14ac:dyDescent="0.35">
      <c r="A1733" s="9" t="s">
        <v>15</v>
      </c>
      <c r="B1733" s="9" t="s">
        <v>194</v>
      </c>
      <c r="C1733" s="9">
        <v>701800002</v>
      </c>
      <c r="D1733" s="9" t="s">
        <v>366</v>
      </c>
      <c r="E1733" s="9">
        <v>1020</v>
      </c>
      <c r="F1733" s="9">
        <v>18936</v>
      </c>
      <c r="G1733" s="9">
        <v>794</v>
      </c>
      <c r="H1733" s="9">
        <v>547</v>
      </c>
      <c r="I1733" s="9">
        <v>9381</v>
      </c>
      <c r="J1733" s="9">
        <v>372</v>
      </c>
    </row>
    <row r="1734" spans="1:10" x14ac:dyDescent="0.35">
      <c r="A1734" s="9" t="s">
        <v>9</v>
      </c>
      <c r="B1734" s="9" t="s">
        <v>94</v>
      </c>
      <c r="C1734" s="9">
        <v>170024101</v>
      </c>
      <c r="D1734" s="9" t="s">
        <v>366</v>
      </c>
      <c r="E1734" s="9">
        <v>5780</v>
      </c>
      <c r="F1734" s="9">
        <v>94345</v>
      </c>
      <c r="G1734" s="9">
        <v>2212</v>
      </c>
      <c r="H1734" s="9">
        <v>3802</v>
      </c>
      <c r="I1734" s="9">
        <v>61394</v>
      </c>
      <c r="J1734" s="9">
        <v>1350</v>
      </c>
    </row>
    <row r="1735" spans="1:10" x14ac:dyDescent="0.35">
      <c r="A1735" s="9" t="s">
        <v>9</v>
      </c>
      <c r="B1735" s="9" t="s">
        <v>37</v>
      </c>
      <c r="C1735" s="9">
        <v>270024101</v>
      </c>
      <c r="D1735" s="9" t="s">
        <v>366</v>
      </c>
      <c r="E1735" s="9">
        <v>4519</v>
      </c>
      <c r="F1735" s="9">
        <v>66825</v>
      </c>
      <c r="G1735" s="9">
        <v>2871</v>
      </c>
      <c r="H1735" s="9">
        <v>4971</v>
      </c>
      <c r="I1735" s="9">
        <v>71152</v>
      </c>
      <c r="J1735" s="9">
        <v>2757</v>
      </c>
    </row>
    <row r="1736" spans="1:10" x14ac:dyDescent="0.35">
      <c r="A1736" s="9" t="s">
        <v>12</v>
      </c>
      <c r="B1736" s="9" t="s">
        <v>79</v>
      </c>
      <c r="C1736" s="9">
        <v>10064114</v>
      </c>
      <c r="D1736" s="9" t="s">
        <v>366</v>
      </c>
      <c r="E1736" s="9">
        <v>29006</v>
      </c>
      <c r="F1736" s="9">
        <v>471818</v>
      </c>
      <c r="G1736" s="9">
        <v>10900</v>
      </c>
      <c r="H1736" s="9">
        <v>31907</v>
      </c>
      <c r="I1736" s="9">
        <v>508521</v>
      </c>
      <c r="J1736" s="9">
        <v>12779</v>
      </c>
    </row>
    <row r="1737" spans="1:10" x14ac:dyDescent="0.35">
      <c r="A1737" s="9" t="s">
        <v>5</v>
      </c>
      <c r="B1737" s="9" t="s">
        <v>125</v>
      </c>
      <c r="C1737" s="9">
        <v>440800001</v>
      </c>
      <c r="D1737" s="9" t="s">
        <v>366</v>
      </c>
      <c r="E1737" s="9">
        <v>2125</v>
      </c>
      <c r="F1737" s="9">
        <v>28963</v>
      </c>
      <c r="G1737" s="9">
        <v>1580</v>
      </c>
      <c r="H1737" s="9">
        <v>1888</v>
      </c>
      <c r="I1737" s="9">
        <v>25624</v>
      </c>
      <c r="J1737" s="9">
        <v>1323</v>
      </c>
    </row>
    <row r="1738" spans="1:10" x14ac:dyDescent="0.35">
      <c r="A1738" s="9" t="s">
        <v>12</v>
      </c>
      <c r="B1738" s="9" t="s">
        <v>13</v>
      </c>
      <c r="C1738" s="9">
        <v>10064120</v>
      </c>
      <c r="D1738" s="9" t="s">
        <v>366</v>
      </c>
      <c r="E1738" s="9">
        <v>55353</v>
      </c>
      <c r="F1738" s="9">
        <v>851190</v>
      </c>
      <c r="G1738" s="9">
        <v>26917</v>
      </c>
      <c r="H1738" s="9">
        <v>58515</v>
      </c>
      <c r="I1738" s="9">
        <v>919196</v>
      </c>
      <c r="J1738" s="9">
        <v>30321</v>
      </c>
    </row>
    <row r="1739" spans="1:10" x14ac:dyDescent="0.35">
      <c r="A1739" s="9" t="s">
        <v>5</v>
      </c>
      <c r="B1739" s="9" t="s">
        <v>126</v>
      </c>
      <c r="C1739" s="9">
        <v>781800005</v>
      </c>
      <c r="D1739" s="9" t="s">
        <v>366</v>
      </c>
      <c r="E1739" s="9">
        <v>1275</v>
      </c>
      <c r="F1739" s="9">
        <v>19074</v>
      </c>
      <c r="G1739" s="9">
        <v>1092</v>
      </c>
      <c r="H1739" s="9">
        <v>864</v>
      </c>
      <c r="I1739" s="9">
        <v>12997</v>
      </c>
      <c r="J1739" s="9">
        <v>804</v>
      </c>
    </row>
    <row r="1740" spans="1:10" x14ac:dyDescent="0.35">
      <c r="A1740" s="9" t="s">
        <v>15</v>
      </c>
      <c r="B1740" s="9" t="s">
        <v>45</v>
      </c>
      <c r="C1740" s="9">
        <v>250000092</v>
      </c>
      <c r="D1740" s="9" t="s">
        <v>366</v>
      </c>
      <c r="E1740" s="9">
        <v>14757</v>
      </c>
      <c r="F1740" s="9">
        <v>275084</v>
      </c>
      <c r="G1740" s="9">
        <v>13154</v>
      </c>
      <c r="H1740" s="9">
        <v>16233</v>
      </c>
      <c r="I1740" s="9">
        <v>307499</v>
      </c>
      <c r="J1740" s="9">
        <v>14396</v>
      </c>
    </row>
    <row r="1741" spans="1:10" x14ac:dyDescent="0.35">
      <c r="A1741" s="9" t="s">
        <v>9</v>
      </c>
      <c r="B1741" s="9" t="s">
        <v>80</v>
      </c>
      <c r="C1741" s="9">
        <v>620200058</v>
      </c>
      <c r="D1741" s="9" t="s">
        <v>366</v>
      </c>
      <c r="E1741" s="9">
        <v>29750</v>
      </c>
      <c r="F1741" s="9">
        <v>498414</v>
      </c>
      <c r="G1741" s="9">
        <v>20878</v>
      </c>
      <c r="H1741" s="9">
        <v>28094</v>
      </c>
      <c r="I1741" s="9">
        <v>469987</v>
      </c>
      <c r="J1741" s="9">
        <v>18949</v>
      </c>
    </row>
    <row r="1742" spans="1:10" x14ac:dyDescent="0.35">
      <c r="A1742" s="9" t="s">
        <v>25</v>
      </c>
      <c r="B1742" s="9" t="s">
        <v>39</v>
      </c>
      <c r="C1742" s="9">
        <v>90000026</v>
      </c>
      <c r="D1742" s="9" t="s">
        <v>366</v>
      </c>
      <c r="E1742" s="9">
        <v>5100</v>
      </c>
      <c r="F1742" s="9">
        <v>80125</v>
      </c>
      <c r="G1742" s="9">
        <v>2507</v>
      </c>
      <c r="H1742" s="9">
        <v>5610</v>
      </c>
      <c r="I1742" s="9">
        <v>83624</v>
      </c>
      <c r="J1742" s="9">
        <v>2968</v>
      </c>
    </row>
    <row r="1743" spans="1:10" x14ac:dyDescent="0.35">
      <c r="A1743" s="9" t="s">
        <v>9</v>
      </c>
      <c r="B1743" s="9" t="s">
        <v>10</v>
      </c>
      <c r="C1743" s="9">
        <v>270020302</v>
      </c>
      <c r="D1743" s="9" t="s">
        <v>366</v>
      </c>
      <c r="E1743" s="9">
        <v>17505</v>
      </c>
      <c r="F1743" s="9">
        <v>297459</v>
      </c>
      <c r="G1743" s="9">
        <v>14753</v>
      </c>
      <c r="H1743" s="9">
        <v>19256</v>
      </c>
      <c r="I1743" s="9">
        <v>323366</v>
      </c>
      <c r="J1743" s="9">
        <v>15856</v>
      </c>
    </row>
    <row r="1744" spans="1:10" x14ac:dyDescent="0.35">
      <c r="A1744" s="9" t="s">
        <v>12</v>
      </c>
      <c r="B1744" s="9" t="s">
        <v>19</v>
      </c>
      <c r="C1744" s="9">
        <v>801600003</v>
      </c>
      <c r="D1744" s="9" t="s">
        <v>367</v>
      </c>
      <c r="E1744" s="9">
        <v>78</v>
      </c>
      <c r="F1744" s="9">
        <v>114978</v>
      </c>
      <c r="G1744" s="9">
        <v>0</v>
      </c>
      <c r="H1744" s="9">
        <v>31</v>
      </c>
      <c r="I1744" s="9">
        <v>71779</v>
      </c>
      <c r="J1744" s="9">
        <v>0</v>
      </c>
    </row>
    <row r="1745" spans="1:10" x14ac:dyDescent="0.35">
      <c r="A1745" s="9" t="s">
        <v>12</v>
      </c>
      <c r="B1745" s="9" t="s">
        <v>27</v>
      </c>
      <c r="C1745" s="9">
        <v>10011804</v>
      </c>
      <c r="D1745" s="9" t="s">
        <v>368</v>
      </c>
      <c r="E1745" s="9">
        <v>24013</v>
      </c>
      <c r="F1745" s="9">
        <v>925802</v>
      </c>
      <c r="G1745" s="9">
        <v>101163</v>
      </c>
      <c r="H1745" s="9">
        <v>18864</v>
      </c>
      <c r="I1745" s="9">
        <v>797316</v>
      </c>
      <c r="J1745" s="9">
        <v>77856</v>
      </c>
    </row>
    <row r="1746" spans="1:10" x14ac:dyDescent="0.35">
      <c r="A1746" s="9" t="s">
        <v>5</v>
      </c>
      <c r="B1746" s="9" t="s">
        <v>238</v>
      </c>
      <c r="C1746" s="9">
        <v>50012101</v>
      </c>
      <c r="D1746" s="9" t="s">
        <v>369</v>
      </c>
      <c r="E1746" s="9">
        <v>48</v>
      </c>
      <c r="F1746" s="9">
        <v>25022</v>
      </c>
      <c r="G1746" s="9">
        <v>0</v>
      </c>
      <c r="H1746" s="9">
        <v>38</v>
      </c>
      <c r="I1746" s="9">
        <v>19809</v>
      </c>
      <c r="J1746" s="9">
        <v>0</v>
      </c>
    </row>
    <row r="1747" spans="1:10" x14ac:dyDescent="0.35">
      <c r="A1747" s="9" t="s">
        <v>12</v>
      </c>
      <c r="B1747" s="9" t="s">
        <v>399</v>
      </c>
      <c r="C1747" s="9">
        <v>10012202</v>
      </c>
      <c r="D1747" s="9" t="s">
        <v>369</v>
      </c>
      <c r="E1747" s="9">
        <v>1182</v>
      </c>
      <c r="F1747" s="9">
        <v>616177</v>
      </c>
      <c r="G1747" s="9">
        <v>0</v>
      </c>
      <c r="H1747" s="9">
        <v>1182</v>
      </c>
      <c r="I1747" s="9">
        <v>616177</v>
      </c>
      <c r="J1747" s="9">
        <v>0</v>
      </c>
    </row>
    <row r="1748" spans="1:10" x14ac:dyDescent="0.35">
      <c r="A1748" s="9" t="s">
        <v>25</v>
      </c>
      <c r="B1748" s="9" t="s">
        <v>220</v>
      </c>
      <c r="C1748" s="9">
        <v>90012101</v>
      </c>
      <c r="D1748" s="9" t="s">
        <v>369</v>
      </c>
      <c r="E1748" s="9">
        <v>99</v>
      </c>
      <c r="F1748" s="9">
        <v>51609</v>
      </c>
      <c r="G1748" s="9">
        <v>0</v>
      </c>
      <c r="H1748" s="9">
        <v>94</v>
      </c>
      <c r="I1748" s="9">
        <v>49002</v>
      </c>
      <c r="J1748" s="9">
        <v>0</v>
      </c>
    </row>
    <row r="1749" spans="1:10" x14ac:dyDescent="0.35">
      <c r="A1749" s="9" t="s">
        <v>15</v>
      </c>
      <c r="B1749" s="9" t="s">
        <v>231</v>
      </c>
      <c r="C1749" s="9">
        <v>941800004</v>
      </c>
      <c r="D1749" s="9" t="s">
        <v>369</v>
      </c>
      <c r="E1749" s="9">
        <v>150</v>
      </c>
      <c r="F1749" s="9">
        <v>81735</v>
      </c>
      <c r="G1749" s="9">
        <v>258</v>
      </c>
      <c r="H1749" s="9">
        <v>150</v>
      </c>
      <c r="I1749" s="9">
        <v>81946</v>
      </c>
      <c r="J1749" s="9">
        <v>203</v>
      </c>
    </row>
    <row r="1750" spans="1:10" x14ac:dyDescent="0.35">
      <c r="A1750" s="9" t="s">
        <v>25</v>
      </c>
      <c r="B1750" s="9" t="s">
        <v>49</v>
      </c>
      <c r="C1750" s="9">
        <v>320200001</v>
      </c>
      <c r="D1750" s="9" t="s">
        <v>370</v>
      </c>
      <c r="E1750" s="9">
        <v>812</v>
      </c>
      <c r="F1750" s="9">
        <v>13006</v>
      </c>
      <c r="G1750" s="9">
        <v>2187</v>
      </c>
      <c r="H1750" s="9">
        <v>812</v>
      </c>
      <c r="I1750" s="9">
        <v>13139</v>
      </c>
      <c r="J1750" s="9">
        <v>1958</v>
      </c>
    </row>
    <row r="1751" spans="1:10" x14ac:dyDescent="0.35">
      <c r="A1751" s="9" t="s">
        <v>15</v>
      </c>
      <c r="B1751" s="9" t="s">
        <v>51</v>
      </c>
      <c r="C1751" s="9">
        <v>360200027</v>
      </c>
      <c r="D1751" s="9" t="s">
        <v>370</v>
      </c>
      <c r="E1751" s="9">
        <v>927</v>
      </c>
      <c r="F1751" s="9">
        <v>22802</v>
      </c>
      <c r="G1751" s="9">
        <v>2643</v>
      </c>
      <c r="H1751" s="9">
        <v>973</v>
      </c>
      <c r="I1751" s="9">
        <v>25429</v>
      </c>
      <c r="J1751" s="9">
        <v>2038</v>
      </c>
    </row>
    <row r="1752" spans="1:10" x14ac:dyDescent="0.35">
      <c r="A1752" s="9" t="s">
        <v>12</v>
      </c>
      <c r="B1752" s="9" t="s">
        <v>319</v>
      </c>
      <c r="C1752" s="9">
        <v>804462601</v>
      </c>
      <c r="D1752" s="9" t="s">
        <v>370</v>
      </c>
      <c r="E1752" s="9">
        <v>146</v>
      </c>
      <c r="F1752" s="9">
        <v>3727</v>
      </c>
      <c r="G1752" s="9">
        <v>0</v>
      </c>
      <c r="H1752" s="9">
        <v>153</v>
      </c>
      <c r="I1752" s="9">
        <v>3964</v>
      </c>
      <c r="J1752" s="9">
        <v>4</v>
      </c>
    </row>
    <row r="1753" spans="1:10" x14ac:dyDescent="0.35">
      <c r="A1753" s="9" t="s">
        <v>12</v>
      </c>
      <c r="B1753" s="9" t="s">
        <v>21</v>
      </c>
      <c r="C1753" s="9">
        <v>804435102</v>
      </c>
      <c r="D1753" s="9" t="s">
        <v>370</v>
      </c>
      <c r="E1753" s="9">
        <v>2317</v>
      </c>
      <c r="F1753" s="9">
        <v>132822</v>
      </c>
      <c r="G1753" s="9">
        <v>6138</v>
      </c>
      <c r="H1753" s="9">
        <v>380</v>
      </c>
      <c r="I1753" s="9">
        <v>21437</v>
      </c>
      <c r="J1753" s="9">
        <v>872</v>
      </c>
    </row>
    <row r="1754" spans="1:10" x14ac:dyDescent="0.35">
      <c r="A1754" s="9" t="s">
        <v>25</v>
      </c>
      <c r="B1754" s="9" t="s">
        <v>26</v>
      </c>
      <c r="C1754" s="9">
        <v>400200024</v>
      </c>
      <c r="D1754" s="9" t="s">
        <v>370</v>
      </c>
      <c r="E1754" s="9">
        <v>1258</v>
      </c>
      <c r="F1754" s="9">
        <v>33392</v>
      </c>
      <c r="G1754" s="9">
        <v>2621</v>
      </c>
      <c r="H1754" s="9">
        <v>1321</v>
      </c>
      <c r="I1754" s="9">
        <v>32391</v>
      </c>
      <c r="J1754" s="9">
        <v>2518</v>
      </c>
    </row>
    <row r="1755" spans="1:10" x14ac:dyDescent="0.35">
      <c r="A1755" s="9" t="s">
        <v>12</v>
      </c>
      <c r="B1755" s="9" t="s">
        <v>27</v>
      </c>
      <c r="C1755" s="9">
        <v>10011804</v>
      </c>
      <c r="D1755" s="9" t="s">
        <v>370</v>
      </c>
      <c r="E1755" s="9">
        <v>5478</v>
      </c>
      <c r="F1755" s="9">
        <v>109882</v>
      </c>
      <c r="G1755" s="9">
        <v>22772</v>
      </c>
      <c r="H1755" s="9">
        <v>4903</v>
      </c>
      <c r="I1755" s="9">
        <v>99985</v>
      </c>
      <c r="J1755" s="9">
        <v>20072</v>
      </c>
    </row>
    <row r="1756" spans="1:10" x14ac:dyDescent="0.35">
      <c r="A1756" s="9" t="s">
        <v>15</v>
      </c>
      <c r="B1756" s="9" t="s">
        <v>52</v>
      </c>
      <c r="C1756" s="9">
        <v>420200052</v>
      </c>
      <c r="D1756" s="9" t="s">
        <v>370</v>
      </c>
      <c r="E1756" s="9">
        <v>1646</v>
      </c>
      <c r="F1756" s="9">
        <v>31357</v>
      </c>
      <c r="G1756" s="9">
        <v>1600</v>
      </c>
      <c r="H1756" s="9">
        <v>1638</v>
      </c>
      <c r="I1756" s="9">
        <v>29276</v>
      </c>
      <c r="J1756" s="9">
        <v>1613</v>
      </c>
    </row>
    <row r="1757" spans="1:10" x14ac:dyDescent="0.35">
      <c r="A1757" s="9" t="s">
        <v>5</v>
      </c>
      <c r="B1757" s="9" t="s">
        <v>6</v>
      </c>
      <c r="C1757" s="9">
        <v>50020401</v>
      </c>
      <c r="D1757" s="9" t="s">
        <v>370</v>
      </c>
      <c r="E1757" s="9">
        <v>1735</v>
      </c>
      <c r="F1757" s="9">
        <v>30626</v>
      </c>
      <c r="G1757" s="9">
        <v>15379</v>
      </c>
      <c r="H1757" s="9">
        <v>1547</v>
      </c>
      <c r="I1757" s="9">
        <v>27011</v>
      </c>
      <c r="J1757" s="9">
        <v>15476</v>
      </c>
    </row>
    <row r="1758" spans="1:10" x14ac:dyDescent="0.35">
      <c r="A1758" s="9" t="s">
        <v>25</v>
      </c>
      <c r="B1758" s="9" t="s">
        <v>53</v>
      </c>
      <c r="C1758" s="9">
        <v>460200036</v>
      </c>
      <c r="D1758" s="9" t="s">
        <v>370</v>
      </c>
      <c r="E1758" s="9">
        <v>829</v>
      </c>
      <c r="F1758" s="9">
        <v>31594</v>
      </c>
      <c r="G1758" s="9">
        <v>2012</v>
      </c>
      <c r="H1758" s="9">
        <v>752</v>
      </c>
      <c r="I1758" s="9">
        <v>32397</v>
      </c>
      <c r="J1758" s="9">
        <v>2197</v>
      </c>
    </row>
    <row r="1759" spans="1:10" x14ac:dyDescent="0.35">
      <c r="A1759" s="9" t="s">
        <v>12</v>
      </c>
      <c r="B1759" s="9" t="s">
        <v>30</v>
      </c>
      <c r="C1759" s="9">
        <v>10064111</v>
      </c>
      <c r="D1759" s="9" t="s">
        <v>370</v>
      </c>
      <c r="E1759" s="9">
        <v>309</v>
      </c>
      <c r="F1759" s="9">
        <v>5037</v>
      </c>
      <c r="G1759" s="9">
        <v>181</v>
      </c>
      <c r="H1759" s="9">
        <v>259</v>
      </c>
      <c r="I1759" s="9">
        <v>4247</v>
      </c>
      <c r="J1759" s="9">
        <v>148</v>
      </c>
    </row>
    <row r="1760" spans="1:10" x14ac:dyDescent="0.35">
      <c r="A1760" s="9" t="s">
        <v>12</v>
      </c>
      <c r="B1760" s="9" t="s">
        <v>118</v>
      </c>
      <c r="C1760" s="9">
        <v>10054109</v>
      </c>
      <c r="D1760" s="9" t="s">
        <v>370</v>
      </c>
      <c r="E1760" s="9">
        <v>390</v>
      </c>
      <c r="F1760" s="9">
        <v>5761</v>
      </c>
      <c r="G1760" s="9">
        <v>102</v>
      </c>
      <c r="H1760" s="9">
        <v>401</v>
      </c>
      <c r="I1760" s="9">
        <v>5911</v>
      </c>
      <c r="J1760" s="9">
        <v>122</v>
      </c>
    </row>
    <row r="1761" spans="1:10" x14ac:dyDescent="0.35">
      <c r="A1761" s="9" t="s">
        <v>9</v>
      </c>
      <c r="B1761" s="9" t="s">
        <v>75</v>
      </c>
      <c r="C1761" s="9">
        <v>170024104</v>
      </c>
      <c r="D1761" s="9" t="s">
        <v>370</v>
      </c>
      <c r="E1761" s="9">
        <v>829</v>
      </c>
      <c r="F1761" s="9">
        <v>22247</v>
      </c>
      <c r="G1761" s="9">
        <v>1646</v>
      </c>
      <c r="H1761" s="9">
        <v>870</v>
      </c>
      <c r="I1761" s="9">
        <v>27152</v>
      </c>
      <c r="J1761" s="9">
        <v>2182</v>
      </c>
    </row>
    <row r="1762" spans="1:10" x14ac:dyDescent="0.35">
      <c r="A1762" s="9" t="s">
        <v>25</v>
      </c>
      <c r="B1762" s="9" t="s">
        <v>56</v>
      </c>
      <c r="C1762" s="9">
        <v>90020301</v>
      </c>
      <c r="D1762" s="9" t="s">
        <v>370</v>
      </c>
      <c r="E1762" s="9">
        <v>2654</v>
      </c>
      <c r="F1762" s="9">
        <v>58213</v>
      </c>
      <c r="G1762" s="9">
        <v>9803</v>
      </c>
      <c r="H1762" s="9">
        <v>1117</v>
      </c>
      <c r="I1762" s="9">
        <v>29902</v>
      </c>
      <c r="J1762" s="9">
        <v>16080</v>
      </c>
    </row>
    <row r="1763" spans="1:10" x14ac:dyDescent="0.35">
      <c r="A1763" s="9" t="s">
        <v>25</v>
      </c>
      <c r="B1763" s="9" t="s">
        <v>31</v>
      </c>
      <c r="C1763" s="9">
        <v>90024101</v>
      </c>
      <c r="D1763" s="9" t="s">
        <v>370</v>
      </c>
      <c r="E1763" s="9">
        <v>701</v>
      </c>
      <c r="F1763" s="9">
        <v>10670</v>
      </c>
      <c r="G1763" s="9">
        <v>318</v>
      </c>
      <c r="H1763" s="9">
        <v>694</v>
      </c>
      <c r="I1763" s="9">
        <v>11006</v>
      </c>
      <c r="J1763" s="9">
        <v>277</v>
      </c>
    </row>
    <row r="1764" spans="1:10" x14ac:dyDescent="0.35">
      <c r="A1764" s="9" t="s">
        <v>25</v>
      </c>
      <c r="B1764" s="9" t="s">
        <v>57</v>
      </c>
      <c r="C1764" s="9">
        <v>110000048</v>
      </c>
      <c r="D1764" s="9" t="s">
        <v>370</v>
      </c>
      <c r="E1764" s="9">
        <v>4200</v>
      </c>
      <c r="F1764" s="9">
        <v>98470</v>
      </c>
      <c r="G1764" s="9">
        <v>12929</v>
      </c>
      <c r="H1764" s="9">
        <v>3771</v>
      </c>
      <c r="I1764" s="9">
        <v>86004</v>
      </c>
      <c r="J1764" s="9">
        <v>10068</v>
      </c>
    </row>
    <row r="1765" spans="1:10" x14ac:dyDescent="0.35">
      <c r="A1765" s="9" t="s">
        <v>12</v>
      </c>
      <c r="B1765" s="9" t="s">
        <v>58</v>
      </c>
      <c r="C1765" s="9">
        <v>130020302</v>
      </c>
      <c r="D1765" s="9" t="s">
        <v>370</v>
      </c>
      <c r="E1765" s="9">
        <v>285</v>
      </c>
      <c r="F1765" s="9">
        <v>4507</v>
      </c>
      <c r="G1765" s="9">
        <v>259</v>
      </c>
      <c r="H1765" s="9">
        <v>299</v>
      </c>
      <c r="I1765" s="9">
        <v>4510</v>
      </c>
      <c r="J1765" s="9">
        <v>129</v>
      </c>
    </row>
    <row r="1766" spans="1:10" x14ac:dyDescent="0.35">
      <c r="A1766" s="9" t="s">
        <v>12</v>
      </c>
      <c r="B1766" s="9" t="s">
        <v>84</v>
      </c>
      <c r="C1766" s="9">
        <v>130024102</v>
      </c>
      <c r="D1766" s="9" t="s">
        <v>370</v>
      </c>
      <c r="E1766" s="9">
        <v>792</v>
      </c>
      <c r="F1766" s="9">
        <v>12573</v>
      </c>
      <c r="G1766" s="9">
        <v>465</v>
      </c>
      <c r="H1766" s="9">
        <v>615</v>
      </c>
      <c r="I1766" s="9">
        <v>10025</v>
      </c>
      <c r="J1766" s="9">
        <v>232</v>
      </c>
    </row>
    <row r="1767" spans="1:10" x14ac:dyDescent="0.35">
      <c r="A1767" s="9" t="s">
        <v>25</v>
      </c>
      <c r="B1767" s="9" t="s">
        <v>417</v>
      </c>
      <c r="C1767" s="9"/>
      <c r="D1767" s="9" t="s">
        <v>370</v>
      </c>
      <c r="E1767" s="9"/>
      <c r="F1767" s="9"/>
      <c r="G1767" s="9"/>
      <c r="H1767" s="9">
        <v>516</v>
      </c>
      <c r="I1767" s="9">
        <v>14055</v>
      </c>
      <c r="J1767" s="9">
        <v>1085</v>
      </c>
    </row>
    <row r="1768" spans="1:10" x14ac:dyDescent="0.35">
      <c r="A1768" s="9" t="s">
        <v>5</v>
      </c>
      <c r="B1768" s="9" t="s">
        <v>59</v>
      </c>
      <c r="C1768" s="9">
        <v>600200001</v>
      </c>
      <c r="D1768" s="9" t="s">
        <v>370</v>
      </c>
      <c r="E1768" s="9">
        <v>244</v>
      </c>
      <c r="F1768" s="9">
        <v>8594</v>
      </c>
      <c r="G1768" s="9">
        <v>732</v>
      </c>
      <c r="H1768" s="9">
        <v>256</v>
      </c>
      <c r="I1768" s="9">
        <v>8848</v>
      </c>
      <c r="J1768" s="9">
        <v>764</v>
      </c>
    </row>
    <row r="1769" spans="1:10" x14ac:dyDescent="0.35">
      <c r="A1769" s="9" t="s">
        <v>9</v>
      </c>
      <c r="B1769" s="9" t="s">
        <v>85</v>
      </c>
      <c r="C1769" s="9">
        <v>270064101</v>
      </c>
      <c r="D1769" s="9" t="s">
        <v>370</v>
      </c>
      <c r="E1769" s="9">
        <v>566</v>
      </c>
      <c r="F1769" s="9">
        <v>9008</v>
      </c>
      <c r="G1769" s="9">
        <v>534</v>
      </c>
      <c r="H1769" s="9">
        <v>567</v>
      </c>
      <c r="I1769" s="9">
        <v>8901</v>
      </c>
      <c r="J1769" s="9">
        <v>512</v>
      </c>
    </row>
    <row r="1770" spans="1:10" x14ac:dyDescent="0.35">
      <c r="A1770" s="9" t="s">
        <v>9</v>
      </c>
      <c r="B1770" s="9" t="s">
        <v>60</v>
      </c>
      <c r="C1770" s="9">
        <v>620200038</v>
      </c>
      <c r="D1770" s="9" t="s">
        <v>370</v>
      </c>
      <c r="E1770" s="9">
        <v>1380</v>
      </c>
      <c r="F1770" s="9">
        <v>37303</v>
      </c>
      <c r="G1770" s="9">
        <v>3910</v>
      </c>
      <c r="H1770" s="9">
        <v>1449</v>
      </c>
      <c r="I1770" s="9">
        <v>39629</v>
      </c>
      <c r="J1770" s="9">
        <v>3766</v>
      </c>
    </row>
    <row r="1771" spans="1:10" x14ac:dyDescent="0.35">
      <c r="A1771" s="9" t="s">
        <v>12</v>
      </c>
      <c r="B1771" s="9" t="s">
        <v>76</v>
      </c>
      <c r="C1771" s="9">
        <v>10064025</v>
      </c>
      <c r="D1771" s="9" t="s">
        <v>370</v>
      </c>
      <c r="E1771" s="9">
        <v>266</v>
      </c>
      <c r="F1771" s="9">
        <v>3962</v>
      </c>
      <c r="G1771" s="9">
        <v>1170</v>
      </c>
      <c r="H1771" s="9">
        <v>265</v>
      </c>
      <c r="I1771" s="9">
        <v>4039</v>
      </c>
      <c r="J1771" s="9">
        <v>1052</v>
      </c>
    </row>
    <row r="1772" spans="1:10" x14ac:dyDescent="0.35">
      <c r="A1772" s="9" t="s">
        <v>12</v>
      </c>
      <c r="B1772" s="9" t="s">
        <v>61</v>
      </c>
      <c r="C1772" s="9">
        <v>10040307</v>
      </c>
      <c r="D1772" s="9" t="s">
        <v>370</v>
      </c>
      <c r="E1772" s="9">
        <v>5952</v>
      </c>
      <c r="F1772" s="9">
        <v>120846</v>
      </c>
      <c r="G1772" s="9">
        <v>3141</v>
      </c>
      <c r="H1772" s="9">
        <v>5912</v>
      </c>
      <c r="I1772" s="9">
        <v>125658</v>
      </c>
      <c r="J1772" s="9">
        <v>3121</v>
      </c>
    </row>
    <row r="1773" spans="1:10" x14ac:dyDescent="0.35">
      <c r="A1773" s="9" t="s">
        <v>5</v>
      </c>
      <c r="B1773" s="9" t="s">
        <v>371</v>
      </c>
      <c r="C1773" s="9">
        <v>760200020</v>
      </c>
      <c r="D1773" s="9" t="s">
        <v>370</v>
      </c>
      <c r="E1773" s="9">
        <v>1733</v>
      </c>
      <c r="F1773" s="9">
        <v>98207</v>
      </c>
      <c r="G1773" s="9">
        <v>3388</v>
      </c>
      <c r="H1773" s="9">
        <v>1470</v>
      </c>
      <c r="I1773" s="9">
        <v>78407</v>
      </c>
      <c r="J1773" s="9">
        <v>2104</v>
      </c>
    </row>
    <row r="1774" spans="1:10" x14ac:dyDescent="0.35">
      <c r="A1774" s="9" t="s">
        <v>9</v>
      </c>
      <c r="B1774" s="9" t="s">
        <v>42</v>
      </c>
      <c r="C1774" s="9">
        <v>170020401</v>
      </c>
      <c r="D1774" s="9" t="s">
        <v>370</v>
      </c>
      <c r="E1774" s="9">
        <v>4503</v>
      </c>
      <c r="F1774" s="9">
        <v>222842</v>
      </c>
      <c r="G1774" s="9">
        <v>34822</v>
      </c>
      <c r="H1774" s="9">
        <v>4032</v>
      </c>
      <c r="I1774" s="9">
        <v>189560</v>
      </c>
      <c r="J1774" s="9">
        <v>29826</v>
      </c>
    </row>
    <row r="1775" spans="1:10" x14ac:dyDescent="0.35">
      <c r="A1775" s="9" t="s">
        <v>15</v>
      </c>
      <c r="B1775" s="9" t="s">
        <v>62</v>
      </c>
      <c r="C1775" s="9">
        <v>660200027</v>
      </c>
      <c r="D1775" s="9" t="s">
        <v>370</v>
      </c>
      <c r="E1775" s="9">
        <v>1454</v>
      </c>
      <c r="F1775" s="9">
        <v>22316</v>
      </c>
      <c r="G1775" s="9">
        <v>1546</v>
      </c>
      <c r="H1775" s="9">
        <v>1395</v>
      </c>
      <c r="I1775" s="9">
        <v>21808</v>
      </c>
      <c r="J1775" s="9">
        <v>1344</v>
      </c>
    </row>
    <row r="1776" spans="1:10" x14ac:dyDescent="0.35">
      <c r="A1776" s="9" t="s">
        <v>5</v>
      </c>
      <c r="B1776" s="9" t="s">
        <v>64</v>
      </c>
      <c r="C1776" s="9">
        <v>680200030</v>
      </c>
      <c r="D1776" s="9" t="s">
        <v>370</v>
      </c>
      <c r="E1776" s="9">
        <v>557</v>
      </c>
      <c r="F1776" s="9">
        <v>13269</v>
      </c>
      <c r="G1776" s="9">
        <v>731</v>
      </c>
      <c r="H1776" s="9">
        <v>150</v>
      </c>
      <c r="I1776" s="9">
        <v>3131</v>
      </c>
      <c r="J1776" s="9">
        <v>140</v>
      </c>
    </row>
    <row r="1777" spans="1:10" x14ac:dyDescent="0.35">
      <c r="A1777" s="9" t="s">
        <v>15</v>
      </c>
      <c r="B1777" s="9" t="s">
        <v>16</v>
      </c>
      <c r="C1777" s="9">
        <v>700200041</v>
      </c>
      <c r="D1777" s="9" t="s">
        <v>370</v>
      </c>
      <c r="E1777" s="9">
        <v>1085</v>
      </c>
      <c r="F1777" s="9">
        <v>29110</v>
      </c>
      <c r="G1777" s="9">
        <v>2100</v>
      </c>
      <c r="H1777" s="9">
        <v>1139</v>
      </c>
      <c r="I1777" s="9">
        <v>26696</v>
      </c>
      <c r="J1777" s="9">
        <v>1151</v>
      </c>
    </row>
    <row r="1778" spans="1:10" x14ac:dyDescent="0.35">
      <c r="A1778" s="9" t="s">
        <v>5</v>
      </c>
      <c r="B1778" s="9" t="s">
        <v>372</v>
      </c>
      <c r="C1778" s="9">
        <v>210000008</v>
      </c>
      <c r="D1778" s="9" t="s">
        <v>370</v>
      </c>
      <c r="E1778" s="9">
        <v>2700</v>
      </c>
      <c r="F1778" s="9">
        <v>127372</v>
      </c>
      <c r="G1778" s="9">
        <v>4261</v>
      </c>
      <c r="H1778" s="9">
        <v>2835</v>
      </c>
      <c r="I1778" s="9">
        <v>155247</v>
      </c>
      <c r="J1778" s="9">
        <v>4167</v>
      </c>
    </row>
    <row r="1779" spans="1:10" x14ac:dyDescent="0.35">
      <c r="A1779" s="9" t="s">
        <v>12</v>
      </c>
      <c r="B1779" s="9" t="s">
        <v>88</v>
      </c>
      <c r="C1779" s="9">
        <v>10000995</v>
      </c>
      <c r="D1779" s="9" t="s">
        <v>370</v>
      </c>
      <c r="E1779" s="9">
        <v>1678</v>
      </c>
      <c r="F1779" s="9">
        <v>45071</v>
      </c>
      <c r="G1779" s="9">
        <v>3362</v>
      </c>
      <c r="H1779" s="9">
        <v>24</v>
      </c>
      <c r="I1779" s="9">
        <v>1073</v>
      </c>
      <c r="J1779" s="9">
        <v>4</v>
      </c>
    </row>
    <row r="1780" spans="1:10" x14ac:dyDescent="0.35">
      <c r="A1780" s="9" t="s">
        <v>12</v>
      </c>
      <c r="B1780" s="9" t="s">
        <v>123</v>
      </c>
      <c r="C1780" s="9">
        <v>130013001</v>
      </c>
      <c r="D1780" s="9" t="s">
        <v>370</v>
      </c>
      <c r="E1780" s="9">
        <v>500</v>
      </c>
      <c r="F1780" s="9">
        <v>7421</v>
      </c>
      <c r="G1780" s="9">
        <v>870</v>
      </c>
      <c r="H1780" s="9">
        <v>525</v>
      </c>
      <c r="I1780" s="9">
        <v>7841</v>
      </c>
      <c r="J1780" s="9">
        <v>730</v>
      </c>
    </row>
    <row r="1781" spans="1:10" x14ac:dyDescent="0.35">
      <c r="A1781" s="9" t="s">
        <v>25</v>
      </c>
      <c r="B1781" s="9" t="s">
        <v>32</v>
      </c>
      <c r="C1781" s="9">
        <v>740200008</v>
      </c>
      <c r="D1781" s="9" t="s">
        <v>370</v>
      </c>
      <c r="E1781" s="9">
        <v>1397</v>
      </c>
      <c r="F1781" s="9">
        <v>33156</v>
      </c>
      <c r="G1781" s="9">
        <v>1308</v>
      </c>
      <c r="H1781" s="9">
        <v>1440</v>
      </c>
      <c r="I1781" s="9">
        <v>39364</v>
      </c>
      <c r="J1781" s="9">
        <v>1149</v>
      </c>
    </row>
    <row r="1782" spans="1:10" x14ac:dyDescent="0.35">
      <c r="A1782" s="9" t="s">
        <v>12</v>
      </c>
      <c r="B1782" s="9" t="s">
        <v>89</v>
      </c>
      <c r="C1782" s="9">
        <v>801000013</v>
      </c>
      <c r="D1782" s="9" t="s">
        <v>370</v>
      </c>
      <c r="E1782" s="9">
        <v>600</v>
      </c>
      <c r="F1782" s="9">
        <v>17408</v>
      </c>
      <c r="G1782" s="9">
        <v>682</v>
      </c>
      <c r="H1782" s="9">
        <v>630</v>
      </c>
      <c r="I1782" s="9">
        <v>23935</v>
      </c>
      <c r="J1782" s="9">
        <v>768</v>
      </c>
    </row>
    <row r="1783" spans="1:10" x14ac:dyDescent="0.35">
      <c r="A1783" s="9" t="s">
        <v>25</v>
      </c>
      <c r="B1783" s="9" t="s">
        <v>178</v>
      </c>
      <c r="C1783" s="9">
        <v>741400026</v>
      </c>
      <c r="D1783" s="9" t="s">
        <v>370</v>
      </c>
      <c r="E1783" s="9">
        <v>37</v>
      </c>
      <c r="F1783" s="9">
        <v>568</v>
      </c>
      <c r="G1783" s="9">
        <v>18</v>
      </c>
      <c r="H1783" s="9">
        <v>39</v>
      </c>
      <c r="I1783" s="9">
        <v>684</v>
      </c>
      <c r="J1783" s="9">
        <v>38</v>
      </c>
    </row>
    <row r="1784" spans="1:10" x14ac:dyDescent="0.35">
      <c r="A1784" s="9" t="s">
        <v>5</v>
      </c>
      <c r="B1784" s="9" t="s">
        <v>65</v>
      </c>
      <c r="C1784" s="9">
        <v>760200002</v>
      </c>
      <c r="D1784" s="9" t="s">
        <v>370</v>
      </c>
      <c r="E1784" s="9">
        <v>725</v>
      </c>
      <c r="F1784" s="9">
        <v>18267</v>
      </c>
      <c r="G1784" s="9">
        <v>852</v>
      </c>
      <c r="H1784" s="9">
        <v>678</v>
      </c>
      <c r="I1784" s="9">
        <v>13319</v>
      </c>
      <c r="J1784" s="9">
        <v>636</v>
      </c>
    </row>
    <row r="1785" spans="1:10" x14ac:dyDescent="0.35">
      <c r="A1785" s="9" t="s">
        <v>9</v>
      </c>
      <c r="B1785" s="9" t="s">
        <v>66</v>
      </c>
      <c r="C1785" s="9">
        <v>641600001</v>
      </c>
      <c r="D1785" s="9" t="s">
        <v>370</v>
      </c>
      <c r="E1785" s="9">
        <v>139</v>
      </c>
      <c r="F1785" s="9">
        <v>6634</v>
      </c>
      <c r="G1785" s="9">
        <v>131</v>
      </c>
      <c r="H1785" s="9">
        <v>146</v>
      </c>
      <c r="I1785" s="9">
        <v>8566</v>
      </c>
      <c r="J1785" s="9">
        <v>109</v>
      </c>
    </row>
    <row r="1786" spans="1:10" x14ac:dyDescent="0.35">
      <c r="A1786" s="9" t="s">
        <v>5</v>
      </c>
      <c r="B1786" s="9" t="s">
        <v>67</v>
      </c>
      <c r="C1786" s="9">
        <v>210020301</v>
      </c>
      <c r="D1786" s="9" t="s">
        <v>370</v>
      </c>
      <c r="E1786" s="9">
        <v>3472</v>
      </c>
      <c r="F1786" s="9">
        <v>105586</v>
      </c>
      <c r="G1786" s="9">
        <v>11678</v>
      </c>
      <c r="H1786" s="9">
        <v>2840</v>
      </c>
      <c r="I1786" s="9">
        <v>91783</v>
      </c>
      <c r="J1786" s="9">
        <v>15251</v>
      </c>
    </row>
    <row r="1787" spans="1:10" x14ac:dyDescent="0.35">
      <c r="A1787" s="9" t="s">
        <v>12</v>
      </c>
      <c r="B1787" s="9" t="s">
        <v>43</v>
      </c>
      <c r="C1787" s="9">
        <v>10020301</v>
      </c>
      <c r="D1787" s="9" t="s">
        <v>370</v>
      </c>
      <c r="E1787" s="9">
        <v>1944</v>
      </c>
      <c r="F1787" s="9">
        <v>108046</v>
      </c>
      <c r="G1787" s="9">
        <v>1803</v>
      </c>
      <c r="H1787" s="9">
        <v>2041</v>
      </c>
      <c r="I1787" s="9">
        <v>96389</v>
      </c>
      <c r="J1787" s="9">
        <v>2121</v>
      </c>
    </row>
    <row r="1788" spans="1:10" x14ac:dyDescent="0.35">
      <c r="A1788" s="9" t="s">
        <v>12</v>
      </c>
      <c r="B1788" s="9" t="s">
        <v>44</v>
      </c>
      <c r="C1788" s="9">
        <v>10020302</v>
      </c>
      <c r="D1788" s="9" t="s">
        <v>370</v>
      </c>
      <c r="E1788" s="9">
        <v>10705</v>
      </c>
      <c r="F1788" s="9">
        <v>201836</v>
      </c>
      <c r="G1788" s="9">
        <v>9856</v>
      </c>
      <c r="H1788" s="9">
        <v>9466</v>
      </c>
      <c r="I1788" s="9">
        <v>181903</v>
      </c>
      <c r="J1788" s="9">
        <v>9484</v>
      </c>
    </row>
    <row r="1789" spans="1:10" x14ac:dyDescent="0.35">
      <c r="A1789" s="9" t="s">
        <v>12</v>
      </c>
      <c r="B1789" s="9" t="s">
        <v>34</v>
      </c>
      <c r="C1789" s="9">
        <v>10000234</v>
      </c>
      <c r="D1789" s="9" t="s">
        <v>370</v>
      </c>
      <c r="E1789" s="9">
        <v>1334</v>
      </c>
      <c r="F1789" s="9">
        <v>78534</v>
      </c>
      <c r="G1789" s="9">
        <v>3397</v>
      </c>
      <c r="H1789" s="9">
        <v>854</v>
      </c>
      <c r="I1789" s="9">
        <v>70087</v>
      </c>
      <c r="J1789" s="9">
        <v>2391</v>
      </c>
    </row>
    <row r="1790" spans="1:10" x14ac:dyDescent="0.35">
      <c r="A1790" s="9" t="s">
        <v>12</v>
      </c>
      <c r="B1790" s="9" t="s">
        <v>35</v>
      </c>
      <c r="C1790" s="9">
        <v>10001535</v>
      </c>
      <c r="D1790" s="9" t="s">
        <v>370</v>
      </c>
      <c r="E1790" s="9">
        <v>2427</v>
      </c>
      <c r="F1790" s="9">
        <v>58667</v>
      </c>
      <c r="G1790" s="9">
        <v>2017</v>
      </c>
      <c r="H1790" s="9">
        <v>2548</v>
      </c>
      <c r="I1790" s="9">
        <v>59546</v>
      </c>
      <c r="J1790" s="9">
        <v>1383</v>
      </c>
    </row>
    <row r="1791" spans="1:10" x14ac:dyDescent="0.35">
      <c r="A1791" s="9" t="s">
        <v>12</v>
      </c>
      <c r="B1791" s="9" t="s">
        <v>110</v>
      </c>
      <c r="C1791" s="9">
        <v>801200001</v>
      </c>
      <c r="D1791" s="9" t="s">
        <v>370</v>
      </c>
      <c r="E1791" s="9">
        <v>400</v>
      </c>
      <c r="F1791" s="9">
        <v>11051</v>
      </c>
      <c r="G1791" s="9">
        <v>383</v>
      </c>
      <c r="H1791" s="9">
        <v>420</v>
      </c>
      <c r="I1791" s="9">
        <v>13208</v>
      </c>
      <c r="J1791" s="9">
        <v>478</v>
      </c>
    </row>
    <row r="1792" spans="1:10" x14ac:dyDescent="0.35">
      <c r="A1792" s="9" t="s">
        <v>9</v>
      </c>
      <c r="B1792" s="9" t="s">
        <v>68</v>
      </c>
      <c r="C1792" s="9">
        <v>840200047</v>
      </c>
      <c r="D1792" s="9" t="s">
        <v>370</v>
      </c>
      <c r="E1792" s="9">
        <v>1178</v>
      </c>
      <c r="F1792" s="9">
        <v>30878</v>
      </c>
      <c r="G1792" s="9">
        <v>1457</v>
      </c>
      <c r="H1792" s="9">
        <v>812</v>
      </c>
      <c r="I1792" s="9">
        <v>27426</v>
      </c>
      <c r="J1792" s="9">
        <v>920</v>
      </c>
    </row>
    <row r="1793" spans="1:10" x14ac:dyDescent="0.35">
      <c r="A1793" s="9" t="s">
        <v>15</v>
      </c>
      <c r="B1793" s="9" t="s">
        <v>111</v>
      </c>
      <c r="C1793" s="9">
        <v>941600020</v>
      </c>
      <c r="D1793" s="9" t="s">
        <v>370</v>
      </c>
      <c r="E1793" s="9">
        <v>362</v>
      </c>
      <c r="F1793" s="9">
        <v>6706</v>
      </c>
      <c r="G1793" s="9">
        <v>225</v>
      </c>
      <c r="H1793" s="9">
        <v>380</v>
      </c>
      <c r="I1793" s="9">
        <v>7520</v>
      </c>
      <c r="J1793" s="9">
        <v>89</v>
      </c>
    </row>
    <row r="1794" spans="1:10" x14ac:dyDescent="0.35">
      <c r="A1794" s="9" t="s">
        <v>5</v>
      </c>
      <c r="B1794" s="9" t="s">
        <v>373</v>
      </c>
      <c r="C1794" s="9">
        <v>50000025</v>
      </c>
      <c r="D1794" s="9" t="s">
        <v>370</v>
      </c>
      <c r="E1794" s="9">
        <v>3847</v>
      </c>
      <c r="F1794" s="9">
        <v>132658</v>
      </c>
      <c r="G1794" s="9">
        <v>4053</v>
      </c>
      <c r="H1794" s="9">
        <v>4039</v>
      </c>
      <c r="I1794" s="9">
        <v>114397</v>
      </c>
      <c r="J1794" s="9">
        <v>4051</v>
      </c>
    </row>
    <row r="1795" spans="1:10" x14ac:dyDescent="0.35">
      <c r="A1795" s="9" t="s">
        <v>9</v>
      </c>
      <c r="B1795" s="9" t="s">
        <v>69</v>
      </c>
      <c r="C1795" s="9">
        <v>880200016</v>
      </c>
      <c r="D1795" s="9" t="s">
        <v>370</v>
      </c>
      <c r="E1795" s="9">
        <v>1334</v>
      </c>
      <c r="F1795" s="9">
        <v>51724</v>
      </c>
      <c r="G1795" s="9">
        <v>697</v>
      </c>
      <c r="H1795" s="9">
        <v>1401</v>
      </c>
      <c r="I1795" s="9">
        <v>94269</v>
      </c>
      <c r="J1795" s="9">
        <v>1106</v>
      </c>
    </row>
    <row r="1796" spans="1:10" x14ac:dyDescent="0.35">
      <c r="A1796" s="9" t="s">
        <v>12</v>
      </c>
      <c r="B1796" s="9" t="s">
        <v>70</v>
      </c>
      <c r="C1796" s="9">
        <v>10011401</v>
      </c>
      <c r="D1796" s="9" t="s">
        <v>370</v>
      </c>
      <c r="E1796" s="9">
        <v>21430</v>
      </c>
      <c r="F1796" s="9">
        <v>348931</v>
      </c>
      <c r="G1796" s="9">
        <v>24852</v>
      </c>
      <c r="H1796" s="9">
        <v>17401</v>
      </c>
      <c r="I1796" s="9">
        <v>288123</v>
      </c>
      <c r="J1796" s="9">
        <v>21080</v>
      </c>
    </row>
    <row r="1797" spans="1:10" x14ac:dyDescent="0.35">
      <c r="A1797" s="9" t="s">
        <v>9</v>
      </c>
      <c r="B1797" s="9" t="s">
        <v>71</v>
      </c>
      <c r="C1797" s="9">
        <v>900200046</v>
      </c>
      <c r="D1797" s="9" t="s">
        <v>370</v>
      </c>
      <c r="E1797" s="9">
        <v>2200</v>
      </c>
      <c r="F1797" s="9">
        <v>81744</v>
      </c>
      <c r="G1797" s="9">
        <v>4905</v>
      </c>
      <c r="H1797" s="9">
        <v>2310</v>
      </c>
      <c r="I1797" s="9">
        <v>74269</v>
      </c>
      <c r="J1797" s="9">
        <v>3982</v>
      </c>
    </row>
    <row r="1798" spans="1:10" x14ac:dyDescent="0.35">
      <c r="A1798" s="9" t="s">
        <v>9</v>
      </c>
      <c r="B1798" s="9" t="s">
        <v>94</v>
      </c>
      <c r="C1798" s="9">
        <v>170024101</v>
      </c>
      <c r="D1798" s="9" t="s">
        <v>370</v>
      </c>
      <c r="E1798" s="9">
        <v>536</v>
      </c>
      <c r="F1798" s="9">
        <v>14698</v>
      </c>
      <c r="G1798" s="9">
        <v>782</v>
      </c>
      <c r="H1798" s="9">
        <v>536</v>
      </c>
      <c r="I1798" s="9">
        <v>16465</v>
      </c>
      <c r="J1798" s="9">
        <v>910</v>
      </c>
    </row>
    <row r="1799" spans="1:10" x14ac:dyDescent="0.35">
      <c r="A1799" s="9" t="s">
        <v>9</v>
      </c>
      <c r="B1799" s="9" t="s">
        <v>37</v>
      </c>
      <c r="C1799" s="9">
        <v>270024101</v>
      </c>
      <c r="D1799" s="9" t="s">
        <v>370</v>
      </c>
      <c r="E1799" s="9">
        <v>866</v>
      </c>
      <c r="F1799" s="9">
        <v>28349</v>
      </c>
      <c r="G1799" s="9">
        <v>1472</v>
      </c>
      <c r="H1799" s="9">
        <v>909</v>
      </c>
      <c r="I1799" s="9">
        <v>30766</v>
      </c>
      <c r="J1799" s="9">
        <v>1977</v>
      </c>
    </row>
    <row r="1800" spans="1:10" x14ac:dyDescent="0.35">
      <c r="A1800" s="9" t="s">
        <v>12</v>
      </c>
      <c r="B1800" s="9" t="s">
        <v>13</v>
      </c>
      <c r="C1800" s="9">
        <v>10064120</v>
      </c>
      <c r="D1800" s="9" t="s">
        <v>370</v>
      </c>
      <c r="E1800" s="9">
        <v>10490</v>
      </c>
      <c r="F1800" s="9">
        <v>388377</v>
      </c>
      <c r="G1800" s="9">
        <v>7346</v>
      </c>
      <c r="H1800" s="9">
        <v>11015</v>
      </c>
      <c r="I1800" s="9">
        <v>422329</v>
      </c>
      <c r="J1800" s="9">
        <v>7133</v>
      </c>
    </row>
    <row r="1801" spans="1:10" x14ac:dyDescent="0.35">
      <c r="A1801" s="9" t="s">
        <v>15</v>
      </c>
      <c r="B1801" s="9" t="s">
        <v>45</v>
      </c>
      <c r="C1801" s="9">
        <v>250000092</v>
      </c>
      <c r="D1801" s="9" t="s">
        <v>370</v>
      </c>
      <c r="E1801" s="9">
        <v>2500</v>
      </c>
      <c r="F1801" s="9">
        <v>41626</v>
      </c>
      <c r="G1801" s="9">
        <v>14911</v>
      </c>
      <c r="H1801" s="9">
        <v>2020</v>
      </c>
      <c r="I1801" s="9">
        <v>33380</v>
      </c>
      <c r="J1801" s="9">
        <v>15219</v>
      </c>
    </row>
    <row r="1802" spans="1:10" x14ac:dyDescent="0.35">
      <c r="A1802" s="9" t="s">
        <v>25</v>
      </c>
      <c r="B1802" s="9" t="s">
        <v>39</v>
      </c>
      <c r="C1802" s="9">
        <v>90000026</v>
      </c>
      <c r="D1802" s="9" t="s">
        <v>370</v>
      </c>
      <c r="E1802" s="9">
        <v>382</v>
      </c>
      <c r="F1802" s="9">
        <v>6103</v>
      </c>
      <c r="G1802" s="9">
        <v>348</v>
      </c>
      <c r="H1802" s="9">
        <v>387</v>
      </c>
      <c r="I1802" s="9">
        <v>5951</v>
      </c>
      <c r="J1802" s="9">
        <v>231</v>
      </c>
    </row>
    <row r="1803" spans="1:10" x14ac:dyDescent="0.35">
      <c r="A1803" s="9" t="s">
        <v>9</v>
      </c>
      <c r="B1803" s="9" t="s">
        <v>10</v>
      </c>
      <c r="C1803" s="9">
        <v>270020302</v>
      </c>
      <c r="D1803" s="9" t="s">
        <v>370</v>
      </c>
      <c r="E1803" s="9">
        <v>511</v>
      </c>
      <c r="F1803" s="9">
        <v>13447</v>
      </c>
      <c r="G1803" s="9">
        <v>7589</v>
      </c>
      <c r="H1803" s="9">
        <v>537</v>
      </c>
      <c r="I1803" s="9">
        <v>14561</v>
      </c>
      <c r="J1803" s="9">
        <v>6304</v>
      </c>
    </row>
    <row r="1804" spans="1:10" x14ac:dyDescent="0.35">
      <c r="A1804" s="9" t="s">
        <v>25</v>
      </c>
      <c r="B1804" s="9" t="s">
        <v>49</v>
      </c>
      <c r="C1804" s="9">
        <v>320200001</v>
      </c>
      <c r="D1804" s="9" t="s">
        <v>374</v>
      </c>
      <c r="E1804" s="9">
        <v>137</v>
      </c>
      <c r="F1804" s="9">
        <v>226487</v>
      </c>
      <c r="G1804" s="9">
        <v>289</v>
      </c>
      <c r="H1804" s="9">
        <v>138</v>
      </c>
      <c r="I1804" s="9">
        <v>247497</v>
      </c>
      <c r="J1804" s="9">
        <v>131</v>
      </c>
    </row>
    <row r="1805" spans="1:10" x14ac:dyDescent="0.35">
      <c r="A1805" s="9" t="s">
        <v>15</v>
      </c>
      <c r="B1805" s="9" t="s">
        <v>51</v>
      </c>
      <c r="C1805" s="9">
        <v>360200027</v>
      </c>
      <c r="D1805" s="9" t="s">
        <v>374</v>
      </c>
      <c r="E1805" s="9">
        <v>45</v>
      </c>
      <c r="F1805" s="9">
        <v>10474</v>
      </c>
      <c r="G1805" s="9">
        <v>104</v>
      </c>
      <c r="H1805" s="9">
        <v>45</v>
      </c>
      <c r="I1805" s="9">
        <v>11145</v>
      </c>
      <c r="J1805" s="9">
        <v>127</v>
      </c>
    </row>
    <row r="1806" spans="1:10" x14ac:dyDescent="0.35">
      <c r="A1806" s="9" t="s">
        <v>12</v>
      </c>
      <c r="B1806" s="9" t="s">
        <v>319</v>
      </c>
      <c r="C1806" s="9">
        <v>804462601</v>
      </c>
      <c r="D1806" s="9" t="s">
        <v>374</v>
      </c>
      <c r="E1806" s="9">
        <v>733</v>
      </c>
      <c r="F1806" s="9">
        <v>938238</v>
      </c>
      <c r="G1806" s="9">
        <v>0</v>
      </c>
      <c r="H1806" s="9">
        <v>806</v>
      </c>
      <c r="I1806" s="9">
        <v>1023847</v>
      </c>
      <c r="J1806" s="9">
        <v>41</v>
      </c>
    </row>
    <row r="1807" spans="1:10" x14ac:dyDescent="0.35">
      <c r="A1807" s="9" t="s">
        <v>12</v>
      </c>
      <c r="B1807" s="9" t="s">
        <v>21</v>
      </c>
      <c r="C1807" s="9">
        <v>804435102</v>
      </c>
      <c r="D1807" s="9" t="s">
        <v>374</v>
      </c>
      <c r="E1807" s="9">
        <v>96</v>
      </c>
      <c r="F1807" s="9">
        <v>74917</v>
      </c>
      <c r="G1807" s="9">
        <v>85</v>
      </c>
      <c r="H1807" s="9">
        <v>106</v>
      </c>
      <c r="I1807" s="9">
        <v>108760</v>
      </c>
      <c r="J1807" s="9">
        <v>66</v>
      </c>
    </row>
    <row r="1808" spans="1:10" x14ac:dyDescent="0.35">
      <c r="A1808" s="9" t="s">
        <v>15</v>
      </c>
      <c r="B1808" s="9" t="s">
        <v>24</v>
      </c>
      <c r="C1808" s="9">
        <v>500200052</v>
      </c>
      <c r="D1808" s="9" t="s">
        <v>374</v>
      </c>
      <c r="E1808" s="9">
        <v>99</v>
      </c>
      <c r="F1808" s="9">
        <v>77440</v>
      </c>
      <c r="G1808" s="9">
        <v>573</v>
      </c>
      <c r="H1808" s="9">
        <v>107</v>
      </c>
      <c r="I1808" s="9">
        <v>113475</v>
      </c>
      <c r="J1808" s="9">
        <v>710</v>
      </c>
    </row>
    <row r="1809" spans="1:10" x14ac:dyDescent="0.35">
      <c r="A1809" s="9" t="s">
        <v>25</v>
      </c>
      <c r="B1809" s="9" t="s">
        <v>26</v>
      </c>
      <c r="C1809" s="9">
        <v>400200024</v>
      </c>
      <c r="D1809" s="9" t="s">
        <v>374</v>
      </c>
      <c r="E1809" s="9">
        <v>2</v>
      </c>
      <c r="F1809" s="9">
        <v>597</v>
      </c>
      <c r="G1809" s="9">
        <v>32</v>
      </c>
      <c r="H1809" s="9">
        <v>2</v>
      </c>
      <c r="I1809" s="9">
        <v>461</v>
      </c>
      <c r="J1809" s="9">
        <v>16</v>
      </c>
    </row>
    <row r="1810" spans="1:10" x14ac:dyDescent="0.35">
      <c r="A1810" s="9" t="s">
        <v>12</v>
      </c>
      <c r="B1810" s="9" t="s">
        <v>27</v>
      </c>
      <c r="C1810" s="9">
        <v>10011804</v>
      </c>
      <c r="D1810" s="9" t="s">
        <v>374</v>
      </c>
      <c r="E1810" s="9">
        <v>1167</v>
      </c>
      <c r="F1810" s="9">
        <v>418869</v>
      </c>
      <c r="G1810" s="9">
        <v>22876</v>
      </c>
      <c r="H1810" s="9">
        <v>500</v>
      </c>
      <c r="I1810" s="9">
        <v>183749</v>
      </c>
      <c r="J1810" s="9">
        <v>8959</v>
      </c>
    </row>
    <row r="1811" spans="1:10" x14ac:dyDescent="0.35">
      <c r="A1811" s="9" t="s">
        <v>15</v>
      </c>
      <c r="B1811" s="9" t="s">
        <v>52</v>
      </c>
      <c r="C1811" s="9">
        <v>420200052</v>
      </c>
      <c r="D1811" s="9" t="s">
        <v>374</v>
      </c>
      <c r="E1811" s="9">
        <v>122</v>
      </c>
      <c r="F1811" s="9">
        <v>196733</v>
      </c>
      <c r="G1811" s="9">
        <v>280</v>
      </c>
      <c r="H1811" s="9">
        <v>134</v>
      </c>
      <c r="I1811" s="9">
        <v>225618</v>
      </c>
      <c r="J1811" s="9">
        <v>120</v>
      </c>
    </row>
    <row r="1812" spans="1:10" x14ac:dyDescent="0.35">
      <c r="A1812" s="9" t="s">
        <v>5</v>
      </c>
      <c r="B1812" s="9" t="s">
        <v>6</v>
      </c>
      <c r="C1812" s="9">
        <v>50020401</v>
      </c>
      <c r="D1812" s="9" t="s">
        <v>374</v>
      </c>
      <c r="E1812" s="9">
        <v>127</v>
      </c>
      <c r="F1812" s="9">
        <v>25015</v>
      </c>
      <c r="G1812" s="9">
        <v>385</v>
      </c>
      <c r="H1812" s="9">
        <v>111</v>
      </c>
      <c r="I1812" s="9">
        <v>19849</v>
      </c>
      <c r="J1812" s="9">
        <v>337</v>
      </c>
    </row>
    <row r="1813" spans="1:10" x14ac:dyDescent="0.35">
      <c r="A1813" s="9" t="s">
        <v>25</v>
      </c>
      <c r="B1813" s="9" t="s">
        <v>53</v>
      </c>
      <c r="C1813" s="9">
        <v>460200036</v>
      </c>
      <c r="D1813" s="9" t="s">
        <v>374</v>
      </c>
      <c r="E1813" s="9">
        <v>47</v>
      </c>
      <c r="F1813" s="9">
        <v>7026</v>
      </c>
      <c r="G1813" s="9">
        <v>58</v>
      </c>
      <c r="H1813" s="9">
        <v>25</v>
      </c>
      <c r="I1813" s="9">
        <v>3601</v>
      </c>
      <c r="J1813" s="9">
        <v>56</v>
      </c>
    </row>
    <row r="1814" spans="1:10" x14ac:dyDescent="0.35">
      <c r="A1814" s="9" t="s">
        <v>9</v>
      </c>
      <c r="B1814" s="9" t="s">
        <v>75</v>
      </c>
      <c r="C1814" s="9">
        <v>170024104</v>
      </c>
      <c r="D1814" s="9" t="s">
        <v>374</v>
      </c>
      <c r="E1814" s="9">
        <v>28</v>
      </c>
      <c r="F1814" s="9">
        <v>2852</v>
      </c>
      <c r="G1814" s="9">
        <v>118</v>
      </c>
      <c r="H1814" s="9">
        <v>36</v>
      </c>
      <c r="I1814" s="9">
        <v>3179</v>
      </c>
      <c r="J1814" s="9">
        <v>45</v>
      </c>
    </row>
    <row r="1815" spans="1:10" x14ac:dyDescent="0.35">
      <c r="A1815" s="9" t="s">
        <v>25</v>
      </c>
      <c r="B1815" s="9" t="s">
        <v>56</v>
      </c>
      <c r="C1815" s="9">
        <v>90020301</v>
      </c>
      <c r="D1815" s="9" t="s">
        <v>374</v>
      </c>
      <c r="E1815" s="9">
        <v>116</v>
      </c>
      <c r="F1815" s="9">
        <v>13020</v>
      </c>
      <c r="G1815" s="9">
        <v>149</v>
      </c>
      <c r="H1815" s="9">
        <v>128</v>
      </c>
      <c r="I1815" s="9">
        <v>12967</v>
      </c>
      <c r="J1815" s="9">
        <v>203</v>
      </c>
    </row>
    <row r="1816" spans="1:10" x14ac:dyDescent="0.35">
      <c r="A1816" s="9" t="s">
        <v>25</v>
      </c>
      <c r="B1816" s="9" t="s">
        <v>31</v>
      </c>
      <c r="C1816" s="9">
        <v>90024101</v>
      </c>
      <c r="D1816" s="9" t="s">
        <v>374</v>
      </c>
      <c r="E1816" s="9">
        <v>46</v>
      </c>
      <c r="F1816" s="9">
        <v>70195</v>
      </c>
      <c r="G1816" s="9">
        <v>36</v>
      </c>
      <c r="H1816" s="9">
        <v>51</v>
      </c>
      <c r="I1816" s="9">
        <v>81739</v>
      </c>
      <c r="J1816" s="9">
        <v>11</v>
      </c>
    </row>
    <row r="1817" spans="1:10" x14ac:dyDescent="0.35">
      <c r="A1817" s="9" t="s">
        <v>25</v>
      </c>
      <c r="B1817" s="9" t="s">
        <v>57</v>
      </c>
      <c r="C1817" s="9">
        <v>110000048</v>
      </c>
      <c r="D1817" s="9" t="s">
        <v>374</v>
      </c>
      <c r="E1817" s="9">
        <v>250</v>
      </c>
      <c r="F1817" s="9">
        <v>404596</v>
      </c>
      <c r="G1817" s="9">
        <v>249</v>
      </c>
      <c r="H1817" s="9">
        <v>248</v>
      </c>
      <c r="I1817" s="9">
        <v>437471</v>
      </c>
      <c r="J1817" s="9">
        <v>263</v>
      </c>
    </row>
    <row r="1818" spans="1:10" x14ac:dyDescent="0.35">
      <c r="A1818" s="9" t="s">
        <v>12</v>
      </c>
      <c r="B1818" s="9" t="s">
        <v>58</v>
      </c>
      <c r="C1818" s="9">
        <v>130020302</v>
      </c>
      <c r="D1818" s="9" t="s">
        <v>374</v>
      </c>
      <c r="E1818" s="9">
        <v>160</v>
      </c>
      <c r="F1818" s="9">
        <v>192788</v>
      </c>
      <c r="G1818" s="9">
        <v>331</v>
      </c>
      <c r="H1818" s="9">
        <v>167</v>
      </c>
      <c r="I1818" s="9">
        <v>217528</v>
      </c>
      <c r="J1818" s="9">
        <v>329</v>
      </c>
    </row>
    <row r="1819" spans="1:10" x14ac:dyDescent="0.35">
      <c r="A1819" s="9" t="s">
        <v>5</v>
      </c>
      <c r="B1819" s="9" t="s">
        <v>59</v>
      </c>
      <c r="C1819" s="9">
        <v>600200001</v>
      </c>
      <c r="D1819" s="9" t="s">
        <v>374</v>
      </c>
      <c r="E1819" s="9">
        <v>11</v>
      </c>
      <c r="F1819" s="9">
        <v>2693</v>
      </c>
      <c r="G1819" s="9">
        <v>35</v>
      </c>
      <c r="H1819" s="9">
        <v>5</v>
      </c>
      <c r="I1819" s="9">
        <v>991</v>
      </c>
      <c r="J1819" s="9">
        <v>12</v>
      </c>
    </row>
    <row r="1820" spans="1:10" x14ac:dyDescent="0.35">
      <c r="A1820" s="9" t="s">
        <v>9</v>
      </c>
      <c r="B1820" s="9" t="s">
        <v>60</v>
      </c>
      <c r="C1820" s="9">
        <v>620200038</v>
      </c>
      <c r="D1820" s="9" t="s">
        <v>374</v>
      </c>
      <c r="E1820" s="9">
        <v>191</v>
      </c>
      <c r="F1820" s="9">
        <v>117996</v>
      </c>
      <c r="G1820" s="9">
        <v>341</v>
      </c>
      <c r="H1820" s="9">
        <v>210</v>
      </c>
      <c r="I1820" s="9">
        <v>136709</v>
      </c>
      <c r="J1820" s="9">
        <v>460</v>
      </c>
    </row>
    <row r="1821" spans="1:10" x14ac:dyDescent="0.35">
      <c r="A1821" s="9" t="s">
        <v>12</v>
      </c>
      <c r="B1821" s="9" t="s">
        <v>61</v>
      </c>
      <c r="C1821" s="9">
        <v>10040307</v>
      </c>
      <c r="D1821" s="9" t="s">
        <v>374</v>
      </c>
      <c r="E1821" s="9">
        <v>159</v>
      </c>
      <c r="F1821" s="9">
        <v>163063</v>
      </c>
      <c r="G1821" s="9">
        <v>250</v>
      </c>
      <c r="H1821" s="9">
        <v>175</v>
      </c>
      <c r="I1821" s="9">
        <v>174196</v>
      </c>
      <c r="J1821" s="9">
        <v>126</v>
      </c>
    </row>
    <row r="1822" spans="1:10" x14ac:dyDescent="0.35">
      <c r="A1822" s="9" t="s">
        <v>12</v>
      </c>
      <c r="B1822" s="9" t="s">
        <v>214</v>
      </c>
      <c r="C1822" s="9">
        <v>19466204</v>
      </c>
      <c r="D1822" s="9" t="s">
        <v>374</v>
      </c>
      <c r="E1822" s="9">
        <v>932</v>
      </c>
      <c r="F1822" s="9">
        <v>884000</v>
      </c>
      <c r="G1822" s="9">
        <v>2024</v>
      </c>
      <c r="H1822" s="9">
        <v>1025</v>
      </c>
      <c r="I1822" s="9">
        <v>971370</v>
      </c>
      <c r="J1822" s="9">
        <v>2028</v>
      </c>
    </row>
    <row r="1823" spans="1:10" x14ac:dyDescent="0.35">
      <c r="A1823" s="9" t="s">
        <v>9</v>
      </c>
      <c r="B1823" s="9" t="s">
        <v>42</v>
      </c>
      <c r="C1823" s="9">
        <v>170020401</v>
      </c>
      <c r="D1823" s="9" t="s">
        <v>374</v>
      </c>
      <c r="E1823" s="9">
        <v>9</v>
      </c>
      <c r="F1823" s="9">
        <v>1518</v>
      </c>
      <c r="G1823" s="9">
        <v>47</v>
      </c>
      <c r="H1823" s="9">
        <v>25</v>
      </c>
      <c r="I1823" s="9">
        <v>27489</v>
      </c>
      <c r="J1823" s="9">
        <v>70</v>
      </c>
    </row>
    <row r="1824" spans="1:10" x14ac:dyDescent="0.35">
      <c r="A1824" s="9" t="s">
        <v>15</v>
      </c>
      <c r="B1824" s="9" t="s">
        <v>62</v>
      </c>
      <c r="C1824" s="9">
        <v>660200027</v>
      </c>
      <c r="D1824" s="9" t="s">
        <v>374</v>
      </c>
      <c r="E1824" s="9">
        <v>197</v>
      </c>
      <c r="F1824" s="9">
        <v>170480</v>
      </c>
      <c r="G1824" s="9">
        <v>281</v>
      </c>
      <c r="H1824" s="9">
        <v>217</v>
      </c>
      <c r="I1824" s="9">
        <v>174655</v>
      </c>
      <c r="J1824" s="9">
        <v>185</v>
      </c>
    </row>
    <row r="1825" spans="1:10" x14ac:dyDescent="0.35">
      <c r="A1825" s="9" t="s">
        <v>5</v>
      </c>
      <c r="B1825" s="9" t="s">
        <v>64</v>
      </c>
      <c r="C1825" s="9">
        <v>680200030</v>
      </c>
      <c r="D1825" s="9" t="s">
        <v>374</v>
      </c>
      <c r="E1825" s="9">
        <v>56</v>
      </c>
      <c r="F1825" s="9">
        <v>55431</v>
      </c>
      <c r="G1825" s="9">
        <v>196</v>
      </c>
      <c r="H1825" s="9">
        <v>62</v>
      </c>
      <c r="I1825" s="9">
        <v>61151</v>
      </c>
      <c r="J1825" s="9">
        <v>209</v>
      </c>
    </row>
    <row r="1826" spans="1:10" x14ac:dyDescent="0.35">
      <c r="A1826" s="9" t="s">
        <v>15</v>
      </c>
      <c r="B1826" s="9" t="s">
        <v>16</v>
      </c>
      <c r="C1826" s="9">
        <v>700200041</v>
      </c>
      <c r="D1826" s="9" t="s">
        <v>374</v>
      </c>
      <c r="E1826" s="9">
        <v>272</v>
      </c>
      <c r="F1826" s="9">
        <v>216930</v>
      </c>
      <c r="G1826" s="9">
        <v>492</v>
      </c>
      <c r="H1826" s="9">
        <v>299</v>
      </c>
      <c r="I1826" s="9">
        <v>251957</v>
      </c>
      <c r="J1826" s="9">
        <v>720</v>
      </c>
    </row>
    <row r="1827" spans="1:10" x14ac:dyDescent="0.35">
      <c r="A1827" s="9" t="s">
        <v>25</v>
      </c>
      <c r="B1827" s="9" t="s">
        <v>32</v>
      </c>
      <c r="C1827" s="9">
        <v>740200008</v>
      </c>
      <c r="D1827" s="9" t="s">
        <v>374</v>
      </c>
      <c r="E1827" s="9">
        <v>46</v>
      </c>
      <c r="F1827" s="9">
        <v>23826</v>
      </c>
      <c r="G1827" s="9">
        <v>55</v>
      </c>
      <c r="H1827" s="9">
        <v>51</v>
      </c>
      <c r="I1827" s="9">
        <v>15452</v>
      </c>
      <c r="J1827" s="9">
        <v>78</v>
      </c>
    </row>
    <row r="1828" spans="1:10" x14ac:dyDescent="0.35">
      <c r="A1828" s="9" t="s">
        <v>5</v>
      </c>
      <c r="B1828" s="9" t="s">
        <v>65</v>
      </c>
      <c r="C1828" s="9">
        <v>760200002</v>
      </c>
      <c r="D1828" s="9" t="s">
        <v>374</v>
      </c>
      <c r="E1828" s="9">
        <v>22</v>
      </c>
      <c r="F1828" s="9">
        <v>21377</v>
      </c>
      <c r="G1828" s="9">
        <v>41</v>
      </c>
      <c r="H1828" s="9">
        <v>24</v>
      </c>
      <c r="I1828" s="9">
        <v>12347</v>
      </c>
      <c r="J1828" s="9">
        <v>35</v>
      </c>
    </row>
    <row r="1829" spans="1:10" x14ac:dyDescent="0.35">
      <c r="A1829" s="9" t="s">
        <v>9</v>
      </c>
      <c r="B1829" s="9" t="s">
        <v>66</v>
      </c>
      <c r="C1829" s="9">
        <v>641600001</v>
      </c>
      <c r="D1829" s="9" t="s">
        <v>374</v>
      </c>
      <c r="E1829" s="9">
        <v>49</v>
      </c>
      <c r="F1829" s="9">
        <v>161038</v>
      </c>
      <c r="G1829" s="9">
        <v>323</v>
      </c>
      <c r="H1829" s="9">
        <v>54</v>
      </c>
      <c r="I1829" s="9">
        <v>181258</v>
      </c>
      <c r="J1829" s="9">
        <v>577</v>
      </c>
    </row>
    <row r="1830" spans="1:10" x14ac:dyDescent="0.35">
      <c r="A1830" s="9" t="s">
        <v>5</v>
      </c>
      <c r="B1830" s="9" t="s">
        <v>67</v>
      </c>
      <c r="C1830" s="9">
        <v>210020301</v>
      </c>
      <c r="D1830" s="9" t="s">
        <v>374</v>
      </c>
      <c r="E1830" s="9">
        <v>326</v>
      </c>
      <c r="F1830" s="9">
        <v>279987</v>
      </c>
      <c r="G1830" s="9">
        <v>1039</v>
      </c>
      <c r="H1830" s="9">
        <v>359</v>
      </c>
      <c r="I1830" s="9">
        <v>318445</v>
      </c>
      <c r="J1830" s="9">
        <v>1311</v>
      </c>
    </row>
    <row r="1831" spans="1:10" x14ac:dyDescent="0.35">
      <c r="A1831" s="9" t="s">
        <v>12</v>
      </c>
      <c r="B1831" s="9" t="s">
        <v>43</v>
      </c>
      <c r="C1831" s="9">
        <v>10020301</v>
      </c>
      <c r="D1831" s="9" t="s">
        <v>374</v>
      </c>
      <c r="E1831" s="9">
        <v>508</v>
      </c>
      <c r="F1831" s="9">
        <v>415564</v>
      </c>
      <c r="G1831" s="9">
        <v>423</v>
      </c>
      <c r="H1831" s="9">
        <v>559</v>
      </c>
      <c r="I1831" s="9">
        <v>480546</v>
      </c>
      <c r="J1831" s="9">
        <v>427</v>
      </c>
    </row>
    <row r="1832" spans="1:10" x14ac:dyDescent="0.35">
      <c r="A1832" s="9" t="s">
        <v>12</v>
      </c>
      <c r="B1832" s="9" t="s">
        <v>44</v>
      </c>
      <c r="C1832" s="9">
        <v>10020302</v>
      </c>
      <c r="D1832" s="9" t="s">
        <v>374</v>
      </c>
      <c r="E1832" s="9">
        <v>438</v>
      </c>
      <c r="F1832" s="9">
        <v>163432</v>
      </c>
      <c r="G1832" s="9">
        <v>350</v>
      </c>
      <c r="H1832" s="9">
        <v>482</v>
      </c>
      <c r="I1832" s="9">
        <v>175483</v>
      </c>
      <c r="J1832" s="9">
        <v>337</v>
      </c>
    </row>
    <row r="1833" spans="1:10" x14ac:dyDescent="0.35">
      <c r="A1833" s="9" t="s">
        <v>12</v>
      </c>
      <c r="B1833" s="9" t="s">
        <v>34</v>
      </c>
      <c r="C1833" s="9">
        <v>10000234</v>
      </c>
      <c r="D1833" s="9" t="s">
        <v>374</v>
      </c>
      <c r="E1833" s="9">
        <v>836</v>
      </c>
      <c r="F1833" s="9">
        <v>1352599</v>
      </c>
      <c r="G1833" s="9">
        <v>2320</v>
      </c>
      <c r="H1833" s="9">
        <v>920</v>
      </c>
      <c r="I1833" s="9">
        <v>1780117</v>
      </c>
      <c r="J1833" s="9">
        <v>3244</v>
      </c>
    </row>
    <row r="1834" spans="1:10" x14ac:dyDescent="0.35">
      <c r="A1834" s="9" t="s">
        <v>9</v>
      </c>
      <c r="B1834" s="9" t="s">
        <v>68</v>
      </c>
      <c r="C1834" s="9">
        <v>840200047</v>
      </c>
      <c r="D1834" s="9" t="s">
        <v>374</v>
      </c>
      <c r="E1834" s="9">
        <v>37</v>
      </c>
      <c r="F1834" s="9">
        <v>64528</v>
      </c>
      <c r="G1834" s="9">
        <v>0</v>
      </c>
      <c r="H1834" s="9">
        <v>41</v>
      </c>
      <c r="I1834" s="9">
        <v>63780</v>
      </c>
      <c r="J1834" s="9">
        <v>52</v>
      </c>
    </row>
    <row r="1835" spans="1:10" x14ac:dyDescent="0.35">
      <c r="A1835" s="9" t="s">
        <v>12</v>
      </c>
      <c r="B1835" s="9" t="s">
        <v>19</v>
      </c>
      <c r="C1835" s="9">
        <v>801600003</v>
      </c>
      <c r="D1835" s="9" t="s">
        <v>374</v>
      </c>
      <c r="E1835" s="9">
        <v>10</v>
      </c>
      <c r="F1835" s="9">
        <v>12007</v>
      </c>
      <c r="G1835" s="9">
        <v>49</v>
      </c>
      <c r="H1835" s="9">
        <v>11</v>
      </c>
      <c r="I1835" s="9">
        <v>17351</v>
      </c>
      <c r="J1835" s="9">
        <v>16</v>
      </c>
    </row>
    <row r="1836" spans="1:10" x14ac:dyDescent="0.35">
      <c r="A1836" s="9" t="s">
        <v>12</v>
      </c>
      <c r="B1836" s="9" t="s">
        <v>70</v>
      </c>
      <c r="C1836" s="9">
        <v>10011401</v>
      </c>
      <c r="D1836" s="9" t="s">
        <v>374</v>
      </c>
      <c r="E1836" s="9">
        <v>344</v>
      </c>
      <c r="F1836" s="9">
        <v>135194</v>
      </c>
      <c r="G1836" s="9">
        <v>470</v>
      </c>
      <c r="H1836" s="9">
        <v>378</v>
      </c>
      <c r="I1836" s="9">
        <v>151357</v>
      </c>
      <c r="J1836" s="9">
        <v>289</v>
      </c>
    </row>
    <row r="1837" spans="1:10" x14ac:dyDescent="0.35">
      <c r="A1837" s="9" t="s">
        <v>9</v>
      </c>
      <c r="B1837" s="9" t="s">
        <v>71</v>
      </c>
      <c r="C1837" s="9">
        <v>900200046</v>
      </c>
      <c r="D1837" s="9" t="s">
        <v>374</v>
      </c>
      <c r="E1837" s="9">
        <v>28</v>
      </c>
      <c r="F1837" s="9">
        <v>30239</v>
      </c>
      <c r="G1837" s="9">
        <v>12</v>
      </c>
      <c r="H1837" s="9">
        <v>31</v>
      </c>
      <c r="I1837" s="9">
        <v>54194</v>
      </c>
      <c r="J1837" s="9">
        <v>70</v>
      </c>
    </row>
    <row r="1838" spans="1:10" x14ac:dyDescent="0.35">
      <c r="A1838" s="9" t="s">
        <v>12</v>
      </c>
      <c r="B1838" s="9" t="s">
        <v>13</v>
      </c>
      <c r="C1838" s="9">
        <v>10064120</v>
      </c>
      <c r="D1838" s="9" t="s">
        <v>374</v>
      </c>
      <c r="E1838" s="9">
        <v>593</v>
      </c>
      <c r="F1838" s="9">
        <v>885610</v>
      </c>
      <c r="G1838" s="9">
        <v>571</v>
      </c>
      <c r="H1838" s="9">
        <v>652</v>
      </c>
      <c r="I1838" s="9">
        <v>1019966</v>
      </c>
      <c r="J1838" s="9">
        <v>572</v>
      </c>
    </row>
    <row r="1839" spans="1:10" x14ac:dyDescent="0.35">
      <c r="A1839" s="9" t="s">
        <v>15</v>
      </c>
      <c r="B1839" s="9" t="s">
        <v>45</v>
      </c>
      <c r="C1839" s="9">
        <v>250000092</v>
      </c>
      <c r="D1839" s="9" t="s">
        <v>374</v>
      </c>
      <c r="E1839" s="9">
        <v>351</v>
      </c>
      <c r="F1839" s="9">
        <v>209321</v>
      </c>
      <c r="G1839" s="9">
        <v>745</v>
      </c>
      <c r="H1839" s="9">
        <v>383</v>
      </c>
      <c r="I1839" s="9">
        <v>258181</v>
      </c>
      <c r="J1839" s="9">
        <v>801</v>
      </c>
    </row>
    <row r="1840" spans="1:10" x14ac:dyDescent="0.35">
      <c r="A1840" s="9" t="s">
        <v>9</v>
      </c>
      <c r="B1840" s="9" t="s">
        <v>10</v>
      </c>
      <c r="C1840" s="9">
        <v>270020302</v>
      </c>
      <c r="D1840" s="9" t="s">
        <v>374</v>
      </c>
      <c r="E1840" s="9">
        <v>493</v>
      </c>
      <c r="F1840" s="9">
        <v>382350</v>
      </c>
      <c r="G1840" s="9">
        <v>617</v>
      </c>
      <c r="H1840" s="9">
        <v>526</v>
      </c>
      <c r="I1840" s="9">
        <v>454171</v>
      </c>
      <c r="J1840" s="9">
        <v>749</v>
      </c>
    </row>
    <row r="1841" spans="1:10" x14ac:dyDescent="0.35">
      <c r="A1841" s="9" t="s">
        <v>12</v>
      </c>
      <c r="B1841" s="9" t="s">
        <v>146</v>
      </c>
      <c r="C1841" s="9">
        <v>801400007</v>
      </c>
      <c r="D1841" s="9" t="s">
        <v>375</v>
      </c>
      <c r="E1841" s="9">
        <v>1007</v>
      </c>
      <c r="F1841" s="9">
        <v>17834</v>
      </c>
      <c r="G1841" s="9">
        <v>220</v>
      </c>
      <c r="H1841" s="9">
        <v>1128</v>
      </c>
      <c r="I1841" s="9">
        <v>20084</v>
      </c>
      <c r="J1841" s="9">
        <v>203</v>
      </c>
    </row>
    <row r="1842" spans="1:10" x14ac:dyDescent="0.35">
      <c r="A1842" s="9" t="s">
        <v>5</v>
      </c>
      <c r="B1842" s="9" t="s">
        <v>148</v>
      </c>
      <c r="C1842" s="9">
        <v>210077412</v>
      </c>
      <c r="D1842" s="9" t="s">
        <v>375</v>
      </c>
      <c r="E1842" s="9">
        <v>1947</v>
      </c>
      <c r="F1842" s="9">
        <v>34481</v>
      </c>
      <c r="G1842" s="9">
        <v>678</v>
      </c>
      <c r="H1842" s="9">
        <v>1817</v>
      </c>
      <c r="I1842" s="9">
        <v>32662</v>
      </c>
      <c r="J1842" s="9">
        <v>726</v>
      </c>
    </row>
    <row r="1843" spans="1:10" x14ac:dyDescent="0.35">
      <c r="A1843" s="9" t="s">
        <v>25</v>
      </c>
      <c r="B1843" s="9" t="s">
        <v>49</v>
      </c>
      <c r="C1843" s="9">
        <v>320200001</v>
      </c>
      <c r="D1843" s="9" t="s">
        <v>375</v>
      </c>
      <c r="E1843" s="9">
        <v>3840</v>
      </c>
      <c r="F1843" s="9">
        <v>61427</v>
      </c>
      <c r="G1843" s="9">
        <v>2338</v>
      </c>
      <c r="H1843" s="9">
        <v>3579</v>
      </c>
      <c r="I1843" s="9">
        <v>56686</v>
      </c>
      <c r="J1843" s="9">
        <v>1992</v>
      </c>
    </row>
    <row r="1844" spans="1:10" x14ac:dyDescent="0.35">
      <c r="A1844" s="9" t="s">
        <v>15</v>
      </c>
      <c r="B1844" s="9" t="s">
        <v>99</v>
      </c>
      <c r="C1844" s="9">
        <v>360200020</v>
      </c>
      <c r="D1844" s="9" t="s">
        <v>375</v>
      </c>
      <c r="E1844" s="9">
        <v>522</v>
      </c>
      <c r="F1844" s="9">
        <v>7398</v>
      </c>
      <c r="G1844" s="9">
        <v>319</v>
      </c>
      <c r="H1844" s="9">
        <v>448</v>
      </c>
      <c r="I1844" s="9">
        <v>5822</v>
      </c>
      <c r="J1844" s="9">
        <v>363</v>
      </c>
    </row>
    <row r="1845" spans="1:10" x14ac:dyDescent="0.35">
      <c r="A1845" s="9" t="s">
        <v>15</v>
      </c>
      <c r="B1845" s="9" t="s">
        <v>51</v>
      </c>
      <c r="C1845" s="9">
        <v>360200027</v>
      </c>
      <c r="D1845" s="9" t="s">
        <v>375</v>
      </c>
      <c r="E1845" s="9">
        <v>1878</v>
      </c>
      <c r="F1845" s="9">
        <v>33717</v>
      </c>
      <c r="G1845" s="9">
        <v>1960</v>
      </c>
      <c r="H1845" s="9">
        <v>1896</v>
      </c>
      <c r="I1845" s="9">
        <v>35634</v>
      </c>
      <c r="J1845" s="9">
        <v>1541</v>
      </c>
    </row>
    <row r="1846" spans="1:10" x14ac:dyDescent="0.35">
      <c r="A1846" s="9" t="s">
        <v>5</v>
      </c>
      <c r="B1846" s="9" t="s">
        <v>149</v>
      </c>
      <c r="C1846" s="9">
        <v>440800009</v>
      </c>
      <c r="D1846" s="9" t="s">
        <v>375</v>
      </c>
      <c r="E1846" s="9">
        <v>2210</v>
      </c>
      <c r="F1846" s="9">
        <v>34410</v>
      </c>
      <c r="G1846" s="9">
        <v>294</v>
      </c>
      <c r="H1846" s="9">
        <v>2383</v>
      </c>
      <c r="I1846" s="9">
        <v>37527</v>
      </c>
      <c r="J1846" s="9">
        <v>318</v>
      </c>
    </row>
    <row r="1847" spans="1:10" x14ac:dyDescent="0.35">
      <c r="A1847" s="9" t="s">
        <v>12</v>
      </c>
      <c r="B1847" s="9" t="s">
        <v>21</v>
      </c>
      <c r="C1847" s="9">
        <v>804435102</v>
      </c>
      <c r="D1847" s="9" t="s">
        <v>375</v>
      </c>
      <c r="E1847" s="9">
        <v>4661</v>
      </c>
      <c r="F1847" s="9">
        <v>81810</v>
      </c>
      <c r="G1847" s="9">
        <v>1807</v>
      </c>
      <c r="H1847" s="9">
        <v>1372</v>
      </c>
      <c r="I1847" s="9">
        <v>24439</v>
      </c>
      <c r="J1847" s="9">
        <v>520</v>
      </c>
    </row>
    <row r="1848" spans="1:10" x14ac:dyDescent="0.35">
      <c r="A1848" s="9" t="s">
        <v>15</v>
      </c>
      <c r="B1848" s="9" t="s">
        <v>24</v>
      </c>
      <c r="C1848" s="9">
        <v>500200052</v>
      </c>
      <c r="D1848" s="9" t="s">
        <v>375</v>
      </c>
      <c r="E1848" s="9">
        <v>5513</v>
      </c>
      <c r="F1848" s="9">
        <v>97181</v>
      </c>
      <c r="G1848" s="9">
        <v>5406</v>
      </c>
      <c r="H1848" s="9">
        <v>5808</v>
      </c>
      <c r="I1848" s="9">
        <v>102361</v>
      </c>
      <c r="J1848" s="9">
        <v>4896</v>
      </c>
    </row>
    <row r="1849" spans="1:10" x14ac:dyDescent="0.35">
      <c r="A1849" s="9" t="s">
        <v>25</v>
      </c>
      <c r="B1849" s="9" t="s">
        <v>26</v>
      </c>
      <c r="C1849" s="9">
        <v>400200024</v>
      </c>
      <c r="D1849" s="9" t="s">
        <v>375</v>
      </c>
      <c r="E1849" s="9">
        <v>3922</v>
      </c>
      <c r="F1849" s="9">
        <v>67722</v>
      </c>
      <c r="G1849" s="9">
        <v>3819</v>
      </c>
      <c r="H1849" s="9">
        <v>2026</v>
      </c>
      <c r="I1849" s="9">
        <v>37511</v>
      </c>
      <c r="J1849" s="9">
        <v>2180</v>
      </c>
    </row>
    <row r="1850" spans="1:10" x14ac:dyDescent="0.35">
      <c r="A1850" s="9" t="s">
        <v>12</v>
      </c>
      <c r="B1850" s="9" t="s">
        <v>27</v>
      </c>
      <c r="C1850" s="9">
        <v>10011804</v>
      </c>
      <c r="D1850" s="9" t="s">
        <v>375</v>
      </c>
      <c r="E1850" s="9">
        <v>29370</v>
      </c>
      <c r="F1850" s="9">
        <v>508515</v>
      </c>
      <c r="G1850" s="9">
        <v>124165</v>
      </c>
      <c r="H1850" s="9">
        <v>17317</v>
      </c>
      <c r="I1850" s="9">
        <v>528121</v>
      </c>
      <c r="J1850" s="9">
        <v>67575</v>
      </c>
    </row>
    <row r="1851" spans="1:10" x14ac:dyDescent="0.35">
      <c r="A1851" s="9" t="s">
        <v>15</v>
      </c>
      <c r="B1851" s="9" t="s">
        <v>154</v>
      </c>
      <c r="C1851" s="9">
        <v>420200032</v>
      </c>
      <c r="D1851" s="9" t="s">
        <v>375</v>
      </c>
      <c r="E1851" s="9">
        <v>857</v>
      </c>
      <c r="F1851" s="9">
        <v>14764</v>
      </c>
      <c r="G1851" s="9">
        <v>643</v>
      </c>
      <c r="H1851" s="9">
        <v>592</v>
      </c>
      <c r="I1851" s="9">
        <v>10500</v>
      </c>
      <c r="J1851" s="9">
        <v>627</v>
      </c>
    </row>
    <row r="1852" spans="1:10" x14ac:dyDescent="0.35">
      <c r="A1852" s="9" t="s">
        <v>15</v>
      </c>
      <c r="B1852" s="9" t="s">
        <v>52</v>
      </c>
      <c r="C1852" s="9">
        <v>420200052</v>
      </c>
      <c r="D1852" s="9" t="s">
        <v>375</v>
      </c>
      <c r="E1852" s="9">
        <v>8493</v>
      </c>
      <c r="F1852" s="9">
        <v>121482</v>
      </c>
      <c r="G1852" s="9">
        <v>7399</v>
      </c>
      <c r="H1852" s="9">
        <v>8583</v>
      </c>
      <c r="I1852" s="9">
        <v>130368</v>
      </c>
      <c r="J1852" s="9">
        <v>6649</v>
      </c>
    </row>
    <row r="1853" spans="1:10" x14ac:dyDescent="0.35">
      <c r="A1853" s="9" t="s">
        <v>25</v>
      </c>
      <c r="B1853" s="9" t="s">
        <v>131</v>
      </c>
      <c r="C1853" s="9">
        <v>740200049</v>
      </c>
      <c r="D1853" s="9" t="s">
        <v>375</v>
      </c>
      <c r="E1853" s="9">
        <v>337</v>
      </c>
      <c r="F1853" s="9">
        <v>5118</v>
      </c>
      <c r="G1853" s="9">
        <v>79</v>
      </c>
      <c r="H1853" s="9">
        <v>377</v>
      </c>
      <c r="I1853" s="9">
        <v>5748</v>
      </c>
      <c r="J1853" s="9">
        <v>132</v>
      </c>
    </row>
    <row r="1854" spans="1:10" x14ac:dyDescent="0.35">
      <c r="A1854" s="9" t="s">
        <v>5</v>
      </c>
      <c r="B1854" s="9" t="s">
        <v>28</v>
      </c>
      <c r="C1854" s="9">
        <v>50022601</v>
      </c>
      <c r="D1854" s="9" t="s">
        <v>375</v>
      </c>
      <c r="E1854" s="9">
        <v>7010</v>
      </c>
      <c r="F1854" s="9">
        <v>115586</v>
      </c>
      <c r="G1854" s="9">
        <v>21165</v>
      </c>
      <c r="H1854" s="9">
        <v>4891</v>
      </c>
      <c r="I1854" s="9">
        <v>110640</v>
      </c>
      <c r="J1854" s="9">
        <v>12795</v>
      </c>
    </row>
    <row r="1855" spans="1:10" x14ac:dyDescent="0.35">
      <c r="A1855" s="9" t="s">
        <v>5</v>
      </c>
      <c r="B1855" s="9" t="s">
        <v>6</v>
      </c>
      <c r="C1855" s="9">
        <v>50020401</v>
      </c>
      <c r="D1855" s="9" t="s">
        <v>375</v>
      </c>
      <c r="E1855" s="9">
        <v>13700</v>
      </c>
      <c r="F1855" s="9">
        <v>262508</v>
      </c>
      <c r="G1855" s="9">
        <v>12252</v>
      </c>
      <c r="H1855" s="9">
        <v>12119</v>
      </c>
      <c r="I1855" s="9">
        <v>223452</v>
      </c>
      <c r="J1855" s="9">
        <v>10188</v>
      </c>
    </row>
    <row r="1856" spans="1:10" x14ac:dyDescent="0.35">
      <c r="A1856" s="9" t="s">
        <v>25</v>
      </c>
      <c r="B1856" s="9" t="s">
        <v>53</v>
      </c>
      <c r="C1856" s="9">
        <v>460200036</v>
      </c>
      <c r="D1856" s="9" t="s">
        <v>375</v>
      </c>
      <c r="E1856" s="9">
        <v>8196</v>
      </c>
      <c r="F1856" s="9">
        <v>134914</v>
      </c>
      <c r="G1856" s="9">
        <v>4937</v>
      </c>
      <c r="H1856" s="9">
        <v>4625</v>
      </c>
      <c r="I1856" s="9">
        <v>74374</v>
      </c>
      <c r="J1856" s="9">
        <v>2236</v>
      </c>
    </row>
    <row r="1857" spans="1:10" x14ac:dyDescent="0.35">
      <c r="A1857" s="9" t="s">
        <v>9</v>
      </c>
      <c r="B1857" s="9" t="s">
        <v>100</v>
      </c>
      <c r="C1857" s="9">
        <v>270065201</v>
      </c>
      <c r="D1857" s="9" t="s">
        <v>375</v>
      </c>
      <c r="E1857" s="9">
        <v>2132</v>
      </c>
      <c r="F1857" s="9">
        <v>34577</v>
      </c>
      <c r="G1857" s="9">
        <v>1386</v>
      </c>
      <c r="H1857" s="9">
        <v>2131</v>
      </c>
      <c r="I1857" s="9">
        <v>35510</v>
      </c>
      <c r="J1857" s="9">
        <v>1004</v>
      </c>
    </row>
    <row r="1858" spans="1:10" x14ac:dyDescent="0.35">
      <c r="A1858" s="9" t="s">
        <v>12</v>
      </c>
      <c r="B1858" s="9" t="s">
        <v>101</v>
      </c>
      <c r="C1858" s="9">
        <v>130066201</v>
      </c>
      <c r="D1858" s="9" t="s">
        <v>375</v>
      </c>
      <c r="E1858" s="9">
        <v>1217</v>
      </c>
      <c r="F1858" s="9">
        <v>18944</v>
      </c>
      <c r="G1858" s="9">
        <v>187</v>
      </c>
      <c r="H1858" s="9">
        <v>1363</v>
      </c>
      <c r="I1858" s="9">
        <v>21222</v>
      </c>
      <c r="J1858" s="9">
        <v>196</v>
      </c>
    </row>
    <row r="1859" spans="1:10" x14ac:dyDescent="0.35">
      <c r="A1859" s="9" t="s">
        <v>12</v>
      </c>
      <c r="B1859" s="9" t="s">
        <v>102</v>
      </c>
      <c r="C1859" s="9">
        <v>10054114</v>
      </c>
      <c r="D1859" s="9" t="s">
        <v>375</v>
      </c>
      <c r="E1859" s="9">
        <v>844</v>
      </c>
      <c r="F1859" s="9">
        <v>13720</v>
      </c>
      <c r="G1859" s="9">
        <v>492</v>
      </c>
      <c r="H1859" s="9">
        <v>844</v>
      </c>
      <c r="I1859" s="9">
        <v>14200</v>
      </c>
      <c r="J1859" s="9">
        <v>605</v>
      </c>
    </row>
    <row r="1860" spans="1:10" x14ac:dyDescent="0.35">
      <c r="A1860" s="9" t="s">
        <v>12</v>
      </c>
      <c r="B1860" s="9" t="s">
        <v>30</v>
      </c>
      <c r="C1860" s="9">
        <v>10064111</v>
      </c>
      <c r="D1860" s="9" t="s">
        <v>375</v>
      </c>
      <c r="E1860" s="9">
        <v>2430</v>
      </c>
      <c r="F1860" s="9">
        <v>45418</v>
      </c>
      <c r="G1860" s="9">
        <v>1674</v>
      </c>
      <c r="H1860" s="9">
        <v>2343</v>
      </c>
      <c r="I1860" s="9">
        <v>45976</v>
      </c>
      <c r="J1860" s="9">
        <v>1160</v>
      </c>
    </row>
    <row r="1861" spans="1:10" x14ac:dyDescent="0.35">
      <c r="A1861" s="9" t="s">
        <v>5</v>
      </c>
      <c r="B1861" s="9" t="s">
        <v>117</v>
      </c>
      <c r="C1861" s="9">
        <v>50000017</v>
      </c>
      <c r="D1861" s="9" t="s">
        <v>375</v>
      </c>
      <c r="E1861" s="9">
        <v>1518</v>
      </c>
      <c r="F1861" s="9">
        <v>25547</v>
      </c>
      <c r="G1861" s="9">
        <v>908</v>
      </c>
      <c r="H1861" s="9">
        <v>1700</v>
      </c>
      <c r="I1861" s="9">
        <v>28412</v>
      </c>
      <c r="J1861" s="9">
        <v>984</v>
      </c>
    </row>
    <row r="1862" spans="1:10" x14ac:dyDescent="0.35">
      <c r="A1862" s="9" t="s">
        <v>12</v>
      </c>
      <c r="B1862" s="9" t="s">
        <v>103</v>
      </c>
      <c r="C1862" s="9">
        <v>801600009</v>
      </c>
      <c r="D1862" s="9" t="s">
        <v>375</v>
      </c>
      <c r="E1862" s="9">
        <v>3294</v>
      </c>
      <c r="F1862" s="9">
        <v>61008</v>
      </c>
      <c r="G1862" s="9">
        <v>1066</v>
      </c>
      <c r="H1862" s="9">
        <v>3680</v>
      </c>
      <c r="I1862" s="9">
        <v>70083</v>
      </c>
      <c r="J1862" s="9">
        <v>1071</v>
      </c>
    </row>
    <row r="1863" spans="1:10" x14ac:dyDescent="0.35">
      <c r="A1863" s="9" t="s">
        <v>12</v>
      </c>
      <c r="B1863" s="9" t="s">
        <v>104</v>
      </c>
      <c r="C1863" s="9">
        <v>19367401</v>
      </c>
      <c r="D1863" s="9" t="s">
        <v>375</v>
      </c>
      <c r="E1863" s="9">
        <v>67</v>
      </c>
      <c r="F1863" s="9">
        <v>1443</v>
      </c>
      <c r="G1863" s="9">
        <v>20</v>
      </c>
      <c r="H1863" s="9">
        <v>47</v>
      </c>
      <c r="I1863" s="9">
        <v>848</v>
      </c>
      <c r="J1863" s="9">
        <v>9</v>
      </c>
    </row>
    <row r="1864" spans="1:10" x14ac:dyDescent="0.35">
      <c r="A1864" s="9" t="s">
        <v>25</v>
      </c>
      <c r="B1864" s="9" t="s">
        <v>105</v>
      </c>
      <c r="C1864" s="9">
        <v>406435102</v>
      </c>
      <c r="D1864" s="9" t="s">
        <v>375</v>
      </c>
      <c r="E1864" s="9">
        <v>942</v>
      </c>
      <c r="F1864" s="9">
        <v>17113</v>
      </c>
      <c r="G1864" s="9">
        <v>635</v>
      </c>
      <c r="H1864" s="9">
        <v>1055</v>
      </c>
      <c r="I1864" s="9">
        <v>19582</v>
      </c>
      <c r="J1864" s="9">
        <v>619</v>
      </c>
    </row>
    <row r="1865" spans="1:10" x14ac:dyDescent="0.35">
      <c r="A1865" s="9" t="s">
        <v>12</v>
      </c>
      <c r="B1865" s="9" t="s">
        <v>118</v>
      </c>
      <c r="C1865" s="9">
        <v>10054109</v>
      </c>
      <c r="D1865" s="9" t="s">
        <v>375</v>
      </c>
      <c r="E1865" s="9">
        <v>171</v>
      </c>
      <c r="F1865" s="9">
        <v>2994</v>
      </c>
      <c r="G1865" s="9">
        <v>22</v>
      </c>
      <c r="H1865" s="9">
        <v>192</v>
      </c>
      <c r="I1865" s="9">
        <v>3419</v>
      </c>
      <c r="J1865" s="9">
        <v>39</v>
      </c>
    </row>
    <row r="1866" spans="1:10" x14ac:dyDescent="0.35">
      <c r="A1866" s="9" t="s">
        <v>15</v>
      </c>
      <c r="B1866" s="9" t="s">
        <v>162</v>
      </c>
      <c r="C1866" s="9">
        <v>250000072</v>
      </c>
      <c r="D1866" s="9" t="s">
        <v>375</v>
      </c>
      <c r="E1866" s="9">
        <v>2233</v>
      </c>
      <c r="F1866" s="9">
        <v>39573</v>
      </c>
      <c r="G1866" s="9">
        <v>304</v>
      </c>
      <c r="H1866" s="9">
        <v>2501</v>
      </c>
      <c r="I1866" s="9">
        <v>43994</v>
      </c>
      <c r="J1866" s="9">
        <v>331</v>
      </c>
    </row>
    <row r="1867" spans="1:10" x14ac:dyDescent="0.35">
      <c r="A1867" s="9" t="s">
        <v>25</v>
      </c>
      <c r="B1867" s="9" t="s">
        <v>56</v>
      </c>
      <c r="C1867" s="9">
        <v>90020301</v>
      </c>
      <c r="D1867" s="9" t="s">
        <v>375</v>
      </c>
      <c r="E1867" s="9">
        <v>3958</v>
      </c>
      <c r="F1867" s="9">
        <v>67663</v>
      </c>
      <c r="G1867" s="9">
        <v>4412</v>
      </c>
      <c r="H1867" s="9">
        <v>2979</v>
      </c>
      <c r="I1867" s="9">
        <v>56902</v>
      </c>
      <c r="J1867" s="9">
        <v>2772</v>
      </c>
    </row>
    <row r="1868" spans="1:10" x14ac:dyDescent="0.35">
      <c r="A1868" s="9" t="s">
        <v>25</v>
      </c>
      <c r="B1868" s="9" t="s">
        <v>31</v>
      </c>
      <c r="C1868" s="9">
        <v>90024101</v>
      </c>
      <c r="D1868" s="9" t="s">
        <v>375</v>
      </c>
      <c r="E1868" s="9">
        <v>1936</v>
      </c>
      <c r="F1868" s="9">
        <v>31850</v>
      </c>
      <c r="G1868" s="9">
        <v>872</v>
      </c>
      <c r="H1868" s="9">
        <v>1371</v>
      </c>
      <c r="I1868" s="9">
        <v>23598</v>
      </c>
      <c r="J1868" s="9">
        <v>616</v>
      </c>
    </row>
    <row r="1869" spans="1:10" x14ac:dyDescent="0.35">
      <c r="A1869" s="9" t="s">
        <v>25</v>
      </c>
      <c r="B1869" s="9" t="s">
        <v>57</v>
      </c>
      <c r="C1869" s="9">
        <v>110000048</v>
      </c>
      <c r="D1869" s="9" t="s">
        <v>375</v>
      </c>
      <c r="E1869" s="9">
        <v>4000</v>
      </c>
      <c r="F1869" s="9">
        <v>61110</v>
      </c>
      <c r="G1869" s="9">
        <v>3637</v>
      </c>
      <c r="H1869" s="9">
        <v>3275</v>
      </c>
      <c r="I1869" s="9">
        <v>48815</v>
      </c>
      <c r="J1869" s="9">
        <v>3006</v>
      </c>
    </row>
    <row r="1870" spans="1:10" x14ac:dyDescent="0.35">
      <c r="A1870" s="9" t="s">
        <v>25</v>
      </c>
      <c r="B1870" s="9" t="s">
        <v>160</v>
      </c>
      <c r="C1870" s="9">
        <v>90077418</v>
      </c>
      <c r="D1870" s="9" t="s">
        <v>375</v>
      </c>
      <c r="E1870" s="9">
        <v>203</v>
      </c>
      <c r="F1870" s="9">
        <v>3584</v>
      </c>
      <c r="G1870" s="9">
        <v>116</v>
      </c>
      <c r="H1870" s="9">
        <v>227</v>
      </c>
      <c r="I1870" s="9">
        <v>3630</v>
      </c>
      <c r="J1870" s="9">
        <v>120</v>
      </c>
    </row>
    <row r="1871" spans="1:10" x14ac:dyDescent="0.35">
      <c r="A1871" s="9" t="s">
        <v>12</v>
      </c>
      <c r="B1871" s="9" t="s">
        <v>58</v>
      </c>
      <c r="C1871" s="9">
        <v>130020302</v>
      </c>
      <c r="D1871" s="9" t="s">
        <v>375</v>
      </c>
      <c r="E1871" s="9">
        <v>4140</v>
      </c>
      <c r="F1871" s="9">
        <v>66528</v>
      </c>
      <c r="G1871" s="9">
        <v>1657</v>
      </c>
      <c r="H1871" s="9">
        <v>4637</v>
      </c>
      <c r="I1871" s="9">
        <v>74377</v>
      </c>
      <c r="J1871" s="9">
        <v>1802</v>
      </c>
    </row>
    <row r="1872" spans="1:10" x14ac:dyDescent="0.35">
      <c r="A1872" s="9" t="s">
        <v>12</v>
      </c>
      <c r="B1872" s="9" t="s">
        <v>84</v>
      </c>
      <c r="C1872" s="9">
        <v>130024102</v>
      </c>
      <c r="D1872" s="9" t="s">
        <v>375</v>
      </c>
      <c r="E1872" s="9">
        <v>2971</v>
      </c>
      <c r="F1872" s="9">
        <v>59664</v>
      </c>
      <c r="G1872" s="9">
        <v>1626</v>
      </c>
      <c r="H1872" s="9">
        <v>2183</v>
      </c>
      <c r="I1872" s="9">
        <v>46834</v>
      </c>
      <c r="J1872" s="9">
        <v>1280</v>
      </c>
    </row>
    <row r="1873" spans="1:10" x14ac:dyDescent="0.35">
      <c r="A1873" s="9" t="s">
        <v>5</v>
      </c>
      <c r="B1873" s="9" t="s">
        <v>119</v>
      </c>
      <c r="C1873" s="9">
        <v>681000002</v>
      </c>
      <c r="D1873" s="9" t="s">
        <v>375</v>
      </c>
      <c r="E1873" s="9">
        <v>440</v>
      </c>
      <c r="F1873" s="9">
        <v>6022</v>
      </c>
      <c r="G1873" s="9">
        <v>455</v>
      </c>
      <c r="H1873" s="9">
        <v>493</v>
      </c>
      <c r="I1873" s="9">
        <v>6889</v>
      </c>
      <c r="J1873" s="9">
        <v>519</v>
      </c>
    </row>
    <row r="1874" spans="1:10" x14ac:dyDescent="0.35">
      <c r="A1874" s="9" t="s">
        <v>12</v>
      </c>
      <c r="B1874" s="9" t="s">
        <v>106</v>
      </c>
      <c r="C1874" s="9">
        <v>10000433</v>
      </c>
      <c r="D1874" s="9" t="s">
        <v>375</v>
      </c>
      <c r="E1874" s="9">
        <v>673</v>
      </c>
      <c r="F1874" s="9">
        <v>12102</v>
      </c>
      <c r="G1874" s="9">
        <v>430</v>
      </c>
      <c r="H1874" s="9">
        <v>754</v>
      </c>
      <c r="I1874" s="9">
        <v>13079</v>
      </c>
      <c r="J1874" s="9">
        <v>392</v>
      </c>
    </row>
    <row r="1875" spans="1:10" x14ac:dyDescent="0.35">
      <c r="A1875" s="9" t="s">
        <v>5</v>
      </c>
      <c r="B1875" s="9" t="s">
        <v>389</v>
      </c>
      <c r="C1875" s="9">
        <v>601000001</v>
      </c>
      <c r="D1875" s="9" t="s">
        <v>375</v>
      </c>
      <c r="E1875" s="9">
        <v>1746</v>
      </c>
      <c r="F1875" s="9">
        <v>25397</v>
      </c>
      <c r="G1875" s="9">
        <v>3038</v>
      </c>
      <c r="H1875" s="9">
        <v>1543</v>
      </c>
      <c r="I1875" s="9">
        <v>22636</v>
      </c>
      <c r="J1875" s="9">
        <v>2488</v>
      </c>
    </row>
    <row r="1876" spans="1:10" x14ac:dyDescent="0.35">
      <c r="A1876" s="9" t="s">
        <v>5</v>
      </c>
      <c r="B1876" s="9" t="s">
        <v>59</v>
      </c>
      <c r="C1876" s="9">
        <v>600200001</v>
      </c>
      <c r="D1876" s="9" t="s">
        <v>375</v>
      </c>
      <c r="E1876" s="9">
        <v>3749</v>
      </c>
      <c r="F1876" s="9">
        <v>62261</v>
      </c>
      <c r="G1876" s="9">
        <v>2553</v>
      </c>
      <c r="H1876" s="9">
        <v>4199</v>
      </c>
      <c r="I1876" s="9">
        <v>70479</v>
      </c>
      <c r="J1876" s="9">
        <v>2733</v>
      </c>
    </row>
    <row r="1877" spans="1:10" x14ac:dyDescent="0.35">
      <c r="A1877" s="9" t="s">
        <v>9</v>
      </c>
      <c r="B1877" s="9" t="s">
        <v>85</v>
      </c>
      <c r="C1877" s="9">
        <v>270064101</v>
      </c>
      <c r="D1877" s="9" t="s">
        <v>375</v>
      </c>
      <c r="E1877" s="9">
        <v>1250</v>
      </c>
      <c r="F1877" s="9">
        <v>19259</v>
      </c>
      <c r="G1877" s="9">
        <v>853</v>
      </c>
      <c r="H1877" s="9">
        <v>1400</v>
      </c>
      <c r="I1877" s="9">
        <v>21945</v>
      </c>
      <c r="J1877" s="9">
        <v>1004</v>
      </c>
    </row>
    <row r="1878" spans="1:10" x14ac:dyDescent="0.35">
      <c r="A1878" s="9" t="s">
        <v>9</v>
      </c>
      <c r="B1878" s="9" t="s">
        <v>165</v>
      </c>
      <c r="C1878" s="9">
        <v>620200037</v>
      </c>
      <c r="D1878" s="9" t="s">
        <v>375</v>
      </c>
      <c r="E1878" s="9">
        <v>799</v>
      </c>
      <c r="F1878" s="9">
        <v>12466</v>
      </c>
      <c r="G1878" s="9">
        <v>229</v>
      </c>
      <c r="H1878" s="9">
        <v>895</v>
      </c>
      <c r="I1878" s="9">
        <v>14061</v>
      </c>
      <c r="J1878" s="9">
        <v>268</v>
      </c>
    </row>
    <row r="1879" spans="1:10" x14ac:dyDescent="0.35">
      <c r="A1879" s="9" t="s">
        <v>9</v>
      </c>
      <c r="B1879" s="9" t="s">
        <v>60</v>
      </c>
      <c r="C1879" s="9">
        <v>620200038</v>
      </c>
      <c r="D1879" s="9" t="s">
        <v>375</v>
      </c>
      <c r="E1879" s="9">
        <v>1600</v>
      </c>
      <c r="F1879" s="9">
        <v>24922</v>
      </c>
      <c r="G1879" s="9">
        <v>1228</v>
      </c>
      <c r="H1879" s="9">
        <v>1792</v>
      </c>
      <c r="I1879" s="9">
        <v>28388</v>
      </c>
      <c r="J1879" s="9">
        <v>988</v>
      </c>
    </row>
    <row r="1880" spans="1:10" x14ac:dyDescent="0.35">
      <c r="A1880" s="9" t="s">
        <v>9</v>
      </c>
      <c r="B1880" s="9" t="s">
        <v>107</v>
      </c>
      <c r="C1880" s="9">
        <v>170065204</v>
      </c>
      <c r="D1880" s="9" t="s">
        <v>375</v>
      </c>
      <c r="E1880" s="9">
        <v>1756</v>
      </c>
      <c r="F1880" s="9">
        <v>26793</v>
      </c>
      <c r="G1880" s="9">
        <v>1739</v>
      </c>
      <c r="H1880" s="9">
        <v>1504</v>
      </c>
      <c r="I1880" s="9">
        <v>25832</v>
      </c>
      <c r="J1880" s="9">
        <v>1864</v>
      </c>
    </row>
    <row r="1881" spans="1:10" x14ac:dyDescent="0.35">
      <c r="A1881" s="9" t="s">
        <v>9</v>
      </c>
      <c r="B1881" s="9" t="s">
        <v>167</v>
      </c>
      <c r="C1881" s="9">
        <v>880200089</v>
      </c>
      <c r="D1881" s="9" t="s">
        <v>375</v>
      </c>
      <c r="E1881" s="9">
        <v>1229</v>
      </c>
      <c r="F1881" s="9">
        <v>19185</v>
      </c>
      <c r="G1881" s="9">
        <v>409</v>
      </c>
      <c r="H1881" s="9">
        <v>1252</v>
      </c>
      <c r="I1881" s="9">
        <v>19525</v>
      </c>
      <c r="J1881" s="9">
        <v>466</v>
      </c>
    </row>
    <row r="1882" spans="1:10" x14ac:dyDescent="0.35">
      <c r="A1882" s="9" t="s">
        <v>12</v>
      </c>
      <c r="B1882" s="9" t="s">
        <v>168</v>
      </c>
      <c r="C1882" s="9">
        <v>10000873</v>
      </c>
      <c r="D1882" s="9" t="s">
        <v>375</v>
      </c>
      <c r="E1882" s="9">
        <v>4665</v>
      </c>
      <c r="F1882" s="9">
        <v>84718</v>
      </c>
      <c r="G1882" s="9">
        <v>2490</v>
      </c>
      <c r="H1882" s="9">
        <v>5074</v>
      </c>
      <c r="I1882" s="9">
        <v>95015</v>
      </c>
      <c r="J1882" s="9">
        <v>2585</v>
      </c>
    </row>
    <row r="1883" spans="1:10" x14ac:dyDescent="0.35">
      <c r="A1883" s="9" t="s">
        <v>12</v>
      </c>
      <c r="B1883" s="9" t="s">
        <v>61</v>
      </c>
      <c r="C1883" s="9">
        <v>10040307</v>
      </c>
      <c r="D1883" s="9" t="s">
        <v>375</v>
      </c>
      <c r="E1883" s="9">
        <v>4723</v>
      </c>
      <c r="F1883" s="9">
        <v>74377</v>
      </c>
      <c r="G1883" s="9">
        <v>2475</v>
      </c>
      <c r="H1883" s="9">
        <v>5290</v>
      </c>
      <c r="I1883" s="9">
        <v>84070</v>
      </c>
      <c r="J1883" s="9">
        <v>2481</v>
      </c>
    </row>
    <row r="1884" spans="1:10" x14ac:dyDescent="0.35">
      <c r="A1884" s="9" t="s">
        <v>5</v>
      </c>
      <c r="B1884" s="9" t="s">
        <v>170</v>
      </c>
      <c r="C1884" s="9">
        <v>760200003</v>
      </c>
      <c r="D1884" s="9" t="s">
        <v>375</v>
      </c>
      <c r="E1884" s="9">
        <v>906</v>
      </c>
      <c r="F1884" s="9">
        <v>14103</v>
      </c>
      <c r="G1884" s="9">
        <v>261</v>
      </c>
      <c r="H1884" s="9">
        <v>961</v>
      </c>
      <c r="I1884" s="9">
        <v>14963</v>
      </c>
      <c r="J1884" s="9">
        <v>246</v>
      </c>
    </row>
    <row r="1885" spans="1:10" x14ac:dyDescent="0.35">
      <c r="A1885" s="9" t="s">
        <v>9</v>
      </c>
      <c r="B1885" s="9" t="s">
        <v>42</v>
      </c>
      <c r="C1885" s="9">
        <v>170020401</v>
      </c>
      <c r="D1885" s="9" t="s">
        <v>375</v>
      </c>
      <c r="E1885" s="9">
        <v>8093</v>
      </c>
      <c r="F1885" s="9">
        <v>138767</v>
      </c>
      <c r="G1885" s="9">
        <v>13132</v>
      </c>
      <c r="H1885" s="9">
        <v>7025</v>
      </c>
      <c r="I1885" s="9">
        <v>136036</v>
      </c>
      <c r="J1885" s="9">
        <v>9391</v>
      </c>
    </row>
    <row r="1886" spans="1:10" x14ac:dyDescent="0.35">
      <c r="A1886" s="9" t="s">
        <v>15</v>
      </c>
      <c r="B1886" s="9" t="s">
        <v>62</v>
      </c>
      <c r="C1886" s="9">
        <v>660200027</v>
      </c>
      <c r="D1886" s="9" t="s">
        <v>375</v>
      </c>
      <c r="E1886" s="9">
        <v>5242</v>
      </c>
      <c r="F1886" s="9">
        <v>94369</v>
      </c>
      <c r="G1886" s="9">
        <v>3006</v>
      </c>
      <c r="H1886" s="9">
        <v>5871</v>
      </c>
      <c r="I1886" s="9">
        <v>107497</v>
      </c>
      <c r="J1886" s="9">
        <v>3254</v>
      </c>
    </row>
    <row r="1887" spans="1:10" x14ac:dyDescent="0.35">
      <c r="A1887" s="9" t="s">
        <v>5</v>
      </c>
      <c r="B1887" s="9" t="s">
        <v>120</v>
      </c>
      <c r="C1887" s="9">
        <v>761200001</v>
      </c>
      <c r="D1887" s="9" t="s">
        <v>375</v>
      </c>
      <c r="E1887" s="9">
        <v>1077</v>
      </c>
      <c r="F1887" s="9">
        <v>15591</v>
      </c>
      <c r="G1887" s="9">
        <v>873</v>
      </c>
      <c r="H1887" s="9">
        <v>1206</v>
      </c>
      <c r="I1887" s="9">
        <v>17120</v>
      </c>
      <c r="J1887" s="9">
        <v>807</v>
      </c>
    </row>
    <row r="1888" spans="1:10" x14ac:dyDescent="0.35">
      <c r="A1888" s="9" t="s">
        <v>5</v>
      </c>
      <c r="B1888" s="9" t="s">
        <v>64</v>
      </c>
      <c r="C1888" s="9">
        <v>680200030</v>
      </c>
      <c r="D1888" s="9" t="s">
        <v>375</v>
      </c>
      <c r="E1888" s="9">
        <v>5500</v>
      </c>
      <c r="F1888" s="9">
        <v>107384</v>
      </c>
      <c r="G1888" s="9">
        <v>4120</v>
      </c>
      <c r="H1888" s="9">
        <v>4277</v>
      </c>
      <c r="I1888" s="9">
        <v>87007</v>
      </c>
      <c r="J1888" s="9">
        <v>3164</v>
      </c>
    </row>
    <row r="1889" spans="1:10" x14ac:dyDescent="0.35">
      <c r="A1889" s="9" t="s">
        <v>15</v>
      </c>
      <c r="B1889" s="9" t="s">
        <v>16</v>
      </c>
      <c r="C1889" s="9">
        <v>700200041</v>
      </c>
      <c r="D1889" s="9" t="s">
        <v>375</v>
      </c>
      <c r="E1889" s="9">
        <v>3514</v>
      </c>
      <c r="F1889" s="9">
        <v>53584</v>
      </c>
      <c r="G1889" s="9">
        <v>3055</v>
      </c>
      <c r="H1889" s="9">
        <v>3936</v>
      </c>
      <c r="I1889" s="9">
        <v>61765</v>
      </c>
      <c r="J1889" s="9">
        <v>3238</v>
      </c>
    </row>
    <row r="1890" spans="1:10" x14ac:dyDescent="0.35">
      <c r="A1890" s="9" t="s">
        <v>9</v>
      </c>
      <c r="B1890" s="9" t="s">
        <v>174</v>
      </c>
      <c r="C1890" s="9">
        <v>270077409</v>
      </c>
      <c r="D1890" s="9" t="s">
        <v>375</v>
      </c>
      <c r="E1890" s="9">
        <v>575</v>
      </c>
      <c r="F1890" s="9">
        <v>8968</v>
      </c>
      <c r="G1890" s="9">
        <v>49</v>
      </c>
      <c r="H1890" s="9">
        <v>585</v>
      </c>
      <c r="I1890" s="9">
        <v>9124</v>
      </c>
      <c r="J1890" s="9">
        <v>39</v>
      </c>
    </row>
    <row r="1891" spans="1:10" x14ac:dyDescent="0.35">
      <c r="A1891" s="9" t="s">
        <v>5</v>
      </c>
      <c r="B1891" s="9" t="s">
        <v>108</v>
      </c>
      <c r="C1891" s="9">
        <v>50064005</v>
      </c>
      <c r="D1891" s="9" t="s">
        <v>375</v>
      </c>
      <c r="E1891" s="9">
        <v>1644</v>
      </c>
      <c r="F1891" s="9">
        <v>29384</v>
      </c>
      <c r="G1891" s="9">
        <v>1121</v>
      </c>
      <c r="H1891" s="9">
        <v>1841</v>
      </c>
      <c r="I1891" s="9">
        <v>32522</v>
      </c>
      <c r="J1891" s="9">
        <v>1293</v>
      </c>
    </row>
    <row r="1892" spans="1:10" x14ac:dyDescent="0.35">
      <c r="A1892" s="9" t="s">
        <v>12</v>
      </c>
      <c r="B1892" s="9" t="s">
        <v>88</v>
      </c>
      <c r="C1892" s="9">
        <v>10000995</v>
      </c>
      <c r="D1892" s="9" t="s">
        <v>375</v>
      </c>
      <c r="E1892" s="9">
        <v>2016</v>
      </c>
      <c r="F1892" s="9">
        <v>31229</v>
      </c>
      <c r="G1892" s="9">
        <v>1339</v>
      </c>
      <c r="H1892" s="9">
        <v>2016</v>
      </c>
      <c r="I1892" s="9">
        <v>37276</v>
      </c>
      <c r="J1892" s="9">
        <v>1794</v>
      </c>
    </row>
    <row r="1893" spans="1:10" x14ac:dyDescent="0.35">
      <c r="A1893" s="9" t="s">
        <v>25</v>
      </c>
      <c r="B1893" s="9" t="s">
        <v>121</v>
      </c>
      <c r="C1893" s="9">
        <v>90024001</v>
      </c>
      <c r="D1893" s="9" t="s">
        <v>375</v>
      </c>
      <c r="E1893" s="9">
        <v>2245</v>
      </c>
      <c r="F1893" s="9">
        <v>36890</v>
      </c>
      <c r="G1893" s="9">
        <v>3610</v>
      </c>
      <c r="H1893" s="9">
        <v>1565</v>
      </c>
      <c r="I1893" s="9">
        <v>25623</v>
      </c>
      <c r="J1893" s="9">
        <v>2352</v>
      </c>
    </row>
    <row r="1894" spans="1:10" x14ac:dyDescent="0.35">
      <c r="A1894" s="9" t="s">
        <v>12</v>
      </c>
      <c r="B1894" s="9" t="s">
        <v>122</v>
      </c>
      <c r="C1894" s="9">
        <v>10064103</v>
      </c>
      <c r="D1894" s="9" t="s">
        <v>375</v>
      </c>
      <c r="E1894" s="9">
        <v>2019</v>
      </c>
      <c r="F1894" s="9">
        <v>44768</v>
      </c>
      <c r="G1894" s="9">
        <v>961</v>
      </c>
      <c r="H1894" s="9">
        <v>2069</v>
      </c>
      <c r="I1894" s="9">
        <v>45282</v>
      </c>
      <c r="J1894" s="9">
        <v>748</v>
      </c>
    </row>
    <row r="1895" spans="1:10" x14ac:dyDescent="0.35">
      <c r="A1895" s="9" t="s">
        <v>15</v>
      </c>
      <c r="B1895" s="9" t="s">
        <v>176</v>
      </c>
      <c r="C1895" s="9">
        <v>660200029</v>
      </c>
      <c r="D1895" s="9" t="s">
        <v>375</v>
      </c>
      <c r="E1895" s="9">
        <v>1328</v>
      </c>
      <c r="F1895" s="9">
        <v>20674</v>
      </c>
      <c r="G1895" s="9">
        <v>84</v>
      </c>
      <c r="H1895" s="9">
        <v>1487</v>
      </c>
      <c r="I1895" s="9">
        <v>23149</v>
      </c>
      <c r="J1895" s="9">
        <v>67</v>
      </c>
    </row>
    <row r="1896" spans="1:10" x14ac:dyDescent="0.35">
      <c r="A1896" s="9" t="s">
        <v>12</v>
      </c>
      <c r="B1896" s="9" t="s">
        <v>123</v>
      </c>
      <c r="C1896" s="9">
        <v>130013001</v>
      </c>
      <c r="D1896" s="9" t="s">
        <v>375</v>
      </c>
      <c r="E1896" s="9">
        <v>360</v>
      </c>
      <c r="F1896" s="9">
        <v>6915</v>
      </c>
      <c r="G1896" s="9">
        <v>278</v>
      </c>
      <c r="H1896" s="9">
        <v>327</v>
      </c>
      <c r="I1896" s="9">
        <v>6619</v>
      </c>
      <c r="J1896" s="9">
        <v>161</v>
      </c>
    </row>
    <row r="1897" spans="1:10" x14ac:dyDescent="0.35">
      <c r="A1897" s="9" t="s">
        <v>25</v>
      </c>
      <c r="B1897" s="9" t="s">
        <v>32</v>
      </c>
      <c r="C1897" s="9">
        <v>740200008</v>
      </c>
      <c r="D1897" s="9" t="s">
        <v>375</v>
      </c>
      <c r="E1897" s="9">
        <v>6295</v>
      </c>
      <c r="F1897" s="9">
        <v>112426</v>
      </c>
      <c r="G1897" s="9">
        <v>2653</v>
      </c>
      <c r="H1897" s="9">
        <v>7050</v>
      </c>
      <c r="I1897" s="9">
        <v>126632</v>
      </c>
      <c r="J1897" s="9">
        <v>3228</v>
      </c>
    </row>
    <row r="1898" spans="1:10" x14ac:dyDescent="0.35">
      <c r="A1898" s="9" t="s">
        <v>12</v>
      </c>
      <c r="B1898" s="9" t="s">
        <v>89</v>
      </c>
      <c r="C1898" s="9">
        <v>801000013</v>
      </c>
      <c r="D1898" s="9" t="s">
        <v>375</v>
      </c>
      <c r="E1898" s="9">
        <v>203</v>
      </c>
      <c r="F1898" s="9">
        <v>3153</v>
      </c>
      <c r="G1898" s="9">
        <v>145</v>
      </c>
      <c r="H1898" s="9">
        <v>215</v>
      </c>
      <c r="I1898" s="9">
        <v>3660</v>
      </c>
      <c r="J1898" s="9">
        <v>188</v>
      </c>
    </row>
    <row r="1899" spans="1:10" x14ac:dyDescent="0.35">
      <c r="A1899" s="9" t="s">
        <v>12</v>
      </c>
      <c r="B1899" s="9" t="s">
        <v>33</v>
      </c>
      <c r="C1899" s="9">
        <v>10011803</v>
      </c>
      <c r="D1899" s="9" t="s">
        <v>375</v>
      </c>
      <c r="E1899" s="9">
        <v>12811</v>
      </c>
      <c r="F1899" s="9">
        <v>300125</v>
      </c>
      <c r="G1899" s="9">
        <v>6082</v>
      </c>
      <c r="H1899" s="9">
        <v>10334</v>
      </c>
      <c r="I1899" s="9">
        <v>237019</v>
      </c>
      <c r="J1899" s="9">
        <v>3500</v>
      </c>
    </row>
    <row r="1900" spans="1:10" x14ac:dyDescent="0.35">
      <c r="A1900" s="9" t="s">
        <v>5</v>
      </c>
      <c r="B1900" s="9" t="s">
        <v>65</v>
      </c>
      <c r="C1900" s="9">
        <v>760200002</v>
      </c>
      <c r="D1900" s="9" t="s">
        <v>375</v>
      </c>
      <c r="E1900" s="9">
        <v>3772</v>
      </c>
      <c r="F1900" s="9">
        <v>67863</v>
      </c>
      <c r="G1900" s="9">
        <v>4364</v>
      </c>
      <c r="H1900" s="9">
        <v>3722</v>
      </c>
      <c r="I1900" s="9">
        <v>66475</v>
      </c>
      <c r="J1900" s="9">
        <v>3872</v>
      </c>
    </row>
    <row r="1901" spans="1:10" x14ac:dyDescent="0.35">
      <c r="A1901" s="9" t="s">
        <v>9</v>
      </c>
      <c r="B1901" s="9" t="s">
        <v>66</v>
      </c>
      <c r="C1901" s="9">
        <v>641600001</v>
      </c>
      <c r="D1901" s="9" t="s">
        <v>375</v>
      </c>
      <c r="E1901" s="9">
        <v>541</v>
      </c>
      <c r="F1901" s="9">
        <v>8803</v>
      </c>
      <c r="G1901" s="9">
        <v>488</v>
      </c>
      <c r="H1901" s="9">
        <v>606</v>
      </c>
      <c r="I1901" s="9">
        <v>9975</v>
      </c>
      <c r="J1901" s="9">
        <v>544</v>
      </c>
    </row>
    <row r="1902" spans="1:10" x14ac:dyDescent="0.35">
      <c r="A1902" s="9" t="s">
        <v>5</v>
      </c>
      <c r="B1902" s="9" t="s">
        <v>109</v>
      </c>
      <c r="C1902" s="9">
        <v>50064009</v>
      </c>
      <c r="D1902" s="9" t="s">
        <v>375</v>
      </c>
      <c r="E1902" s="9">
        <v>2940</v>
      </c>
      <c r="F1902" s="9">
        <v>54920</v>
      </c>
      <c r="G1902" s="9">
        <v>1137</v>
      </c>
      <c r="H1902" s="9">
        <v>2020</v>
      </c>
      <c r="I1902" s="9">
        <v>37357</v>
      </c>
      <c r="J1902" s="9">
        <v>760</v>
      </c>
    </row>
    <row r="1903" spans="1:10" x14ac:dyDescent="0.35">
      <c r="A1903" s="9" t="s">
        <v>15</v>
      </c>
      <c r="B1903" s="9" t="s">
        <v>180</v>
      </c>
      <c r="C1903" s="9">
        <v>250000071</v>
      </c>
      <c r="D1903" s="9" t="s">
        <v>375</v>
      </c>
      <c r="E1903" s="9">
        <v>1449</v>
      </c>
      <c r="F1903" s="9">
        <v>25662</v>
      </c>
      <c r="G1903" s="9">
        <v>318</v>
      </c>
      <c r="H1903" s="9">
        <v>1623</v>
      </c>
      <c r="I1903" s="9">
        <v>28743</v>
      </c>
      <c r="J1903" s="9">
        <v>390</v>
      </c>
    </row>
    <row r="1904" spans="1:10" x14ac:dyDescent="0.35">
      <c r="A1904" s="9" t="s">
        <v>5</v>
      </c>
      <c r="B1904" s="9" t="s">
        <v>67</v>
      </c>
      <c r="C1904" s="9">
        <v>210020301</v>
      </c>
      <c r="D1904" s="9" t="s">
        <v>375</v>
      </c>
      <c r="E1904" s="9">
        <v>8451</v>
      </c>
      <c r="F1904" s="9">
        <v>158374</v>
      </c>
      <c r="G1904" s="9">
        <v>10522</v>
      </c>
      <c r="H1904" s="9">
        <v>8897</v>
      </c>
      <c r="I1904" s="9">
        <v>180934</v>
      </c>
      <c r="J1904" s="9">
        <v>11034</v>
      </c>
    </row>
    <row r="1905" spans="1:10" x14ac:dyDescent="0.35">
      <c r="A1905" s="9" t="s">
        <v>12</v>
      </c>
      <c r="B1905" s="9" t="s">
        <v>43</v>
      </c>
      <c r="C1905" s="9">
        <v>10020301</v>
      </c>
      <c r="D1905" s="9" t="s">
        <v>375</v>
      </c>
      <c r="E1905" s="9">
        <v>4046</v>
      </c>
      <c r="F1905" s="9">
        <v>67242</v>
      </c>
      <c r="G1905" s="9">
        <v>2057</v>
      </c>
      <c r="H1905" s="9">
        <v>4046</v>
      </c>
      <c r="I1905" s="9">
        <v>70762</v>
      </c>
      <c r="J1905" s="9">
        <v>1570</v>
      </c>
    </row>
    <row r="1906" spans="1:10" x14ac:dyDescent="0.35">
      <c r="A1906" s="9" t="s">
        <v>12</v>
      </c>
      <c r="B1906" s="9" t="s">
        <v>44</v>
      </c>
      <c r="C1906" s="9">
        <v>10020302</v>
      </c>
      <c r="D1906" s="9" t="s">
        <v>375</v>
      </c>
      <c r="E1906" s="9">
        <v>1562</v>
      </c>
      <c r="F1906" s="9">
        <v>33876</v>
      </c>
      <c r="G1906" s="9">
        <v>1018</v>
      </c>
      <c r="H1906" s="9">
        <v>1004</v>
      </c>
      <c r="I1906" s="9">
        <v>22117</v>
      </c>
      <c r="J1906" s="9">
        <v>680</v>
      </c>
    </row>
    <row r="1907" spans="1:10" x14ac:dyDescent="0.35">
      <c r="A1907" s="9" t="s">
        <v>12</v>
      </c>
      <c r="B1907" s="9" t="s">
        <v>34</v>
      </c>
      <c r="C1907" s="9">
        <v>10000234</v>
      </c>
      <c r="D1907" s="9" t="s">
        <v>375</v>
      </c>
      <c r="E1907" s="9">
        <v>18989</v>
      </c>
      <c r="F1907" s="9">
        <v>330554</v>
      </c>
      <c r="G1907" s="9">
        <v>10370</v>
      </c>
      <c r="H1907" s="9">
        <v>20608</v>
      </c>
      <c r="I1907" s="9">
        <v>362026</v>
      </c>
      <c r="J1907" s="9">
        <v>11137</v>
      </c>
    </row>
    <row r="1908" spans="1:10" x14ac:dyDescent="0.35">
      <c r="A1908" s="9" t="s">
        <v>12</v>
      </c>
      <c r="B1908" s="9" t="s">
        <v>184</v>
      </c>
      <c r="C1908" s="9">
        <v>10021301</v>
      </c>
      <c r="D1908" s="9" t="s">
        <v>375</v>
      </c>
      <c r="E1908" s="9">
        <v>1467</v>
      </c>
      <c r="F1908" s="9">
        <v>17298</v>
      </c>
      <c r="G1908" s="9">
        <v>6367</v>
      </c>
      <c r="H1908" s="9">
        <v>655</v>
      </c>
      <c r="I1908" s="9">
        <v>14220</v>
      </c>
      <c r="J1908" s="9">
        <v>2418</v>
      </c>
    </row>
    <row r="1909" spans="1:10" x14ac:dyDescent="0.35">
      <c r="A1909" s="9" t="s">
        <v>12</v>
      </c>
      <c r="B1909" s="9" t="s">
        <v>35</v>
      </c>
      <c r="C1909" s="9">
        <v>10001535</v>
      </c>
      <c r="D1909" s="9" t="s">
        <v>375</v>
      </c>
      <c r="E1909" s="9">
        <v>15477</v>
      </c>
      <c r="F1909" s="9">
        <v>231983</v>
      </c>
      <c r="G1909" s="9">
        <v>12562</v>
      </c>
      <c r="H1909" s="9">
        <v>15874</v>
      </c>
      <c r="I1909" s="9">
        <v>252144</v>
      </c>
      <c r="J1909" s="9">
        <v>12231</v>
      </c>
    </row>
    <row r="1910" spans="1:10" x14ac:dyDescent="0.35">
      <c r="A1910" s="9" t="s">
        <v>12</v>
      </c>
      <c r="B1910" s="9" t="s">
        <v>110</v>
      </c>
      <c r="C1910" s="9">
        <v>801200001</v>
      </c>
      <c r="D1910" s="9" t="s">
        <v>375</v>
      </c>
      <c r="E1910" s="9">
        <v>2558</v>
      </c>
      <c r="F1910" s="9">
        <v>39931</v>
      </c>
      <c r="G1910" s="9">
        <v>976</v>
      </c>
      <c r="H1910" s="9">
        <v>2865</v>
      </c>
      <c r="I1910" s="9">
        <v>44390</v>
      </c>
      <c r="J1910" s="9">
        <v>1239</v>
      </c>
    </row>
    <row r="1911" spans="1:10" x14ac:dyDescent="0.35">
      <c r="A1911" s="9" t="s">
        <v>9</v>
      </c>
      <c r="B1911" s="9" t="s">
        <v>68</v>
      </c>
      <c r="C1911" s="9">
        <v>840200047</v>
      </c>
      <c r="D1911" s="9" t="s">
        <v>375</v>
      </c>
      <c r="E1911" s="9">
        <v>4500</v>
      </c>
      <c r="F1911" s="9">
        <v>65892</v>
      </c>
      <c r="G1911" s="9">
        <v>3566</v>
      </c>
      <c r="H1911" s="9">
        <v>4325</v>
      </c>
      <c r="I1911" s="9">
        <v>64387</v>
      </c>
      <c r="J1911" s="9">
        <v>3207</v>
      </c>
    </row>
    <row r="1912" spans="1:10" x14ac:dyDescent="0.35">
      <c r="A1912" s="9" t="s">
        <v>15</v>
      </c>
      <c r="B1912" s="9" t="s">
        <v>111</v>
      </c>
      <c r="C1912" s="9">
        <v>941600020</v>
      </c>
      <c r="D1912" s="9" t="s">
        <v>375</v>
      </c>
      <c r="E1912" s="9">
        <v>1985</v>
      </c>
      <c r="F1912" s="9">
        <v>31336</v>
      </c>
      <c r="G1912" s="9">
        <v>863</v>
      </c>
      <c r="H1912" s="9">
        <v>2028</v>
      </c>
      <c r="I1912" s="9">
        <v>32103</v>
      </c>
      <c r="J1912" s="9">
        <v>1066</v>
      </c>
    </row>
    <row r="1913" spans="1:10" x14ac:dyDescent="0.35">
      <c r="A1913" s="9" t="s">
        <v>12</v>
      </c>
      <c r="B1913" s="9" t="s">
        <v>92</v>
      </c>
      <c r="C1913" s="9">
        <v>801400002</v>
      </c>
      <c r="D1913" s="9" t="s">
        <v>375</v>
      </c>
      <c r="E1913" s="9">
        <v>1165</v>
      </c>
      <c r="F1913" s="9">
        <v>18364</v>
      </c>
      <c r="G1913" s="9">
        <v>763</v>
      </c>
      <c r="H1913" s="9">
        <v>1818</v>
      </c>
      <c r="I1913" s="9">
        <v>29381</v>
      </c>
      <c r="J1913" s="9">
        <v>1299</v>
      </c>
    </row>
    <row r="1914" spans="1:10" x14ac:dyDescent="0.35">
      <c r="A1914" s="9" t="s">
        <v>12</v>
      </c>
      <c r="B1914" s="9" t="s">
        <v>19</v>
      </c>
      <c r="C1914" s="9">
        <v>801600003</v>
      </c>
      <c r="D1914" s="9" t="s">
        <v>375</v>
      </c>
      <c r="E1914" s="9">
        <v>560</v>
      </c>
      <c r="F1914" s="9">
        <v>9948</v>
      </c>
      <c r="G1914" s="9">
        <v>1458</v>
      </c>
      <c r="H1914" s="9">
        <v>390</v>
      </c>
      <c r="I1914" s="9">
        <v>11123</v>
      </c>
      <c r="J1914" s="9">
        <v>1237</v>
      </c>
    </row>
    <row r="1915" spans="1:10" x14ac:dyDescent="0.35">
      <c r="A1915" s="9" t="s">
        <v>15</v>
      </c>
      <c r="B1915" s="9" t="s">
        <v>186</v>
      </c>
      <c r="C1915" s="9">
        <v>250000180</v>
      </c>
      <c r="D1915" s="9" t="s">
        <v>375</v>
      </c>
      <c r="E1915" s="9">
        <v>2428</v>
      </c>
      <c r="F1915" s="9">
        <v>37804</v>
      </c>
      <c r="G1915" s="9">
        <v>201</v>
      </c>
      <c r="H1915" s="9">
        <v>2318</v>
      </c>
      <c r="I1915" s="9">
        <v>36091</v>
      </c>
      <c r="J1915" s="9">
        <v>211</v>
      </c>
    </row>
    <row r="1916" spans="1:10" x14ac:dyDescent="0.35">
      <c r="A1916" s="9" t="s">
        <v>9</v>
      </c>
      <c r="B1916" s="9" t="s">
        <v>69</v>
      </c>
      <c r="C1916" s="9">
        <v>880200016</v>
      </c>
      <c r="D1916" s="9" t="s">
        <v>375</v>
      </c>
      <c r="E1916" s="9">
        <v>1515</v>
      </c>
      <c r="F1916" s="9">
        <v>19156</v>
      </c>
      <c r="G1916" s="9">
        <v>1427</v>
      </c>
      <c r="H1916" s="9">
        <v>246</v>
      </c>
      <c r="I1916" s="9">
        <v>3085</v>
      </c>
      <c r="J1916" s="9">
        <v>322</v>
      </c>
    </row>
    <row r="1917" spans="1:10" x14ac:dyDescent="0.35">
      <c r="A1917" s="9" t="s">
        <v>12</v>
      </c>
      <c r="B1917" s="9" t="s">
        <v>376</v>
      </c>
      <c r="C1917" s="9">
        <v>10000322</v>
      </c>
      <c r="D1917" s="9" t="s">
        <v>375</v>
      </c>
      <c r="E1917" s="9">
        <v>1133</v>
      </c>
      <c r="F1917" s="9">
        <v>31978</v>
      </c>
      <c r="G1917" s="9">
        <v>225</v>
      </c>
      <c r="H1917" s="9">
        <v>1117</v>
      </c>
      <c r="I1917" s="9">
        <v>32144</v>
      </c>
      <c r="J1917" s="9">
        <v>229</v>
      </c>
    </row>
    <row r="1918" spans="1:10" x14ac:dyDescent="0.35">
      <c r="A1918" s="9" t="s">
        <v>9</v>
      </c>
      <c r="B1918" s="9" t="s">
        <v>71</v>
      </c>
      <c r="C1918" s="9">
        <v>900200046</v>
      </c>
      <c r="D1918" s="9" t="s">
        <v>375</v>
      </c>
      <c r="E1918" s="9">
        <v>4586</v>
      </c>
      <c r="F1918" s="9">
        <v>78512</v>
      </c>
      <c r="G1918" s="9">
        <v>3786</v>
      </c>
      <c r="H1918" s="9">
        <v>1227.2727272727273</v>
      </c>
      <c r="I1918" s="9">
        <v>22170</v>
      </c>
      <c r="J1918" s="9">
        <v>1034</v>
      </c>
    </row>
    <row r="1919" spans="1:10" x14ac:dyDescent="0.35">
      <c r="A1919" s="9" t="s">
        <v>12</v>
      </c>
      <c r="B1919" s="9" t="s">
        <v>112</v>
      </c>
      <c r="C1919" s="9">
        <v>10000289</v>
      </c>
      <c r="D1919" s="9" t="s">
        <v>375</v>
      </c>
      <c r="E1919" s="9">
        <v>10491</v>
      </c>
      <c r="F1919" s="9">
        <v>171725</v>
      </c>
      <c r="G1919" s="9">
        <v>13437</v>
      </c>
      <c r="H1919" s="9">
        <v>9180</v>
      </c>
      <c r="I1919" s="9">
        <v>169472</v>
      </c>
      <c r="J1919" s="9">
        <v>11572</v>
      </c>
    </row>
    <row r="1920" spans="1:10" x14ac:dyDescent="0.35">
      <c r="A1920" s="9" t="s">
        <v>15</v>
      </c>
      <c r="B1920" s="9" t="s">
        <v>36</v>
      </c>
      <c r="C1920" s="9">
        <v>250000087</v>
      </c>
      <c r="D1920" s="9" t="s">
        <v>375</v>
      </c>
      <c r="E1920" s="9">
        <v>1139</v>
      </c>
      <c r="F1920" s="9">
        <v>18313</v>
      </c>
      <c r="G1920" s="9">
        <v>1350</v>
      </c>
      <c r="H1920" s="9">
        <v>1166</v>
      </c>
      <c r="I1920" s="9">
        <v>20756</v>
      </c>
      <c r="J1920" s="9">
        <v>1304</v>
      </c>
    </row>
    <row r="1921" spans="1:10" x14ac:dyDescent="0.35">
      <c r="A1921" s="9" t="s">
        <v>15</v>
      </c>
      <c r="B1921" s="9" t="s">
        <v>194</v>
      </c>
      <c r="C1921" s="9">
        <v>701800002</v>
      </c>
      <c r="D1921" s="9" t="s">
        <v>375</v>
      </c>
      <c r="E1921" s="9">
        <v>1141</v>
      </c>
      <c r="F1921" s="9">
        <v>16370</v>
      </c>
      <c r="G1921" s="9">
        <v>824</v>
      </c>
      <c r="H1921" s="9">
        <v>1070</v>
      </c>
      <c r="I1921" s="9">
        <v>15315</v>
      </c>
      <c r="J1921" s="9">
        <v>632</v>
      </c>
    </row>
    <row r="1922" spans="1:10" x14ac:dyDescent="0.35">
      <c r="A1922" s="9" t="s">
        <v>9</v>
      </c>
      <c r="B1922" s="9" t="s">
        <v>37</v>
      </c>
      <c r="C1922" s="9">
        <v>270024101</v>
      </c>
      <c r="D1922" s="9" t="s">
        <v>375</v>
      </c>
      <c r="E1922" s="9">
        <v>3789</v>
      </c>
      <c r="F1922" s="9">
        <v>61394</v>
      </c>
      <c r="G1922" s="9">
        <v>3411</v>
      </c>
      <c r="H1922" s="9">
        <v>4180</v>
      </c>
      <c r="I1922" s="9">
        <v>69830</v>
      </c>
      <c r="J1922" s="9">
        <v>3217</v>
      </c>
    </row>
    <row r="1923" spans="1:10" x14ac:dyDescent="0.35">
      <c r="A1923" s="9" t="s">
        <v>12</v>
      </c>
      <c r="B1923" s="9" t="s">
        <v>79</v>
      </c>
      <c r="C1923" s="9">
        <v>10064114</v>
      </c>
      <c r="D1923" s="9" t="s">
        <v>375</v>
      </c>
      <c r="E1923" s="9">
        <v>10113</v>
      </c>
      <c r="F1923" s="9">
        <v>196492</v>
      </c>
      <c r="G1923" s="9">
        <v>4252</v>
      </c>
      <c r="H1923" s="9">
        <v>10113</v>
      </c>
      <c r="I1923" s="9">
        <v>220464</v>
      </c>
      <c r="J1923" s="9">
        <v>7130</v>
      </c>
    </row>
    <row r="1924" spans="1:10" x14ac:dyDescent="0.35">
      <c r="A1924" s="9" t="s">
        <v>5</v>
      </c>
      <c r="B1924" s="9" t="s">
        <v>125</v>
      </c>
      <c r="C1924" s="9">
        <v>440800001</v>
      </c>
      <c r="D1924" s="9" t="s">
        <v>375</v>
      </c>
      <c r="E1924" s="9">
        <v>694</v>
      </c>
      <c r="F1924" s="9">
        <v>9660</v>
      </c>
      <c r="G1924" s="9">
        <v>768</v>
      </c>
      <c r="H1924" s="9">
        <v>745</v>
      </c>
      <c r="I1924" s="9">
        <v>10571</v>
      </c>
      <c r="J1924" s="9">
        <v>712</v>
      </c>
    </row>
    <row r="1925" spans="1:10" x14ac:dyDescent="0.35">
      <c r="A1925" s="9" t="s">
        <v>12</v>
      </c>
      <c r="B1925" s="9" t="s">
        <v>13</v>
      </c>
      <c r="C1925" s="9">
        <v>10064120</v>
      </c>
      <c r="D1925" s="9" t="s">
        <v>375</v>
      </c>
      <c r="E1925" s="9">
        <v>37104</v>
      </c>
      <c r="F1925" s="9">
        <v>615184</v>
      </c>
      <c r="G1925" s="9">
        <v>21902</v>
      </c>
      <c r="H1925" s="9">
        <v>30406</v>
      </c>
      <c r="I1925" s="9">
        <v>520999</v>
      </c>
      <c r="J1925" s="9">
        <v>18984</v>
      </c>
    </row>
    <row r="1926" spans="1:10" x14ac:dyDescent="0.35">
      <c r="A1926" s="9" t="s">
        <v>12</v>
      </c>
      <c r="B1926" s="9" t="s">
        <v>113</v>
      </c>
      <c r="C1926" s="9">
        <v>19164506</v>
      </c>
      <c r="D1926" s="9" t="s">
        <v>375</v>
      </c>
      <c r="E1926" s="9">
        <v>2974</v>
      </c>
      <c r="F1926" s="9">
        <v>52739</v>
      </c>
      <c r="G1926" s="9">
        <v>3094</v>
      </c>
      <c r="H1926" s="9">
        <v>1987</v>
      </c>
      <c r="I1926" s="9">
        <v>37958</v>
      </c>
      <c r="J1926" s="9">
        <v>1698</v>
      </c>
    </row>
    <row r="1927" spans="1:10" x14ac:dyDescent="0.35">
      <c r="A1927" s="9" t="s">
        <v>5</v>
      </c>
      <c r="B1927" s="9" t="s">
        <v>126</v>
      </c>
      <c r="C1927" s="9">
        <v>781800005</v>
      </c>
      <c r="D1927" s="9" t="s">
        <v>375</v>
      </c>
      <c r="E1927" s="9">
        <v>1102</v>
      </c>
      <c r="F1927" s="9">
        <v>15990</v>
      </c>
      <c r="G1927" s="9">
        <v>954</v>
      </c>
      <c r="H1927" s="9">
        <v>889</v>
      </c>
      <c r="I1927" s="9">
        <v>13861</v>
      </c>
      <c r="J1927" s="9">
        <v>824</v>
      </c>
    </row>
    <row r="1928" spans="1:10" x14ac:dyDescent="0.35">
      <c r="A1928" s="9" t="s">
        <v>15</v>
      </c>
      <c r="B1928" s="9" t="s">
        <v>45</v>
      </c>
      <c r="C1928" s="9">
        <v>250000092</v>
      </c>
      <c r="D1928" s="9" t="s">
        <v>375</v>
      </c>
      <c r="E1928" s="9">
        <v>3667</v>
      </c>
      <c r="F1928" s="9">
        <v>69218</v>
      </c>
      <c r="G1928" s="9">
        <v>3292</v>
      </c>
      <c r="H1928" s="9">
        <v>3246</v>
      </c>
      <c r="I1928" s="9">
        <v>60922</v>
      </c>
      <c r="J1928" s="9">
        <v>3257</v>
      </c>
    </row>
    <row r="1929" spans="1:10" x14ac:dyDescent="0.35">
      <c r="A1929" s="9" t="s">
        <v>9</v>
      </c>
      <c r="B1929" s="9" t="s">
        <v>80</v>
      </c>
      <c r="C1929" s="9">
        <v>620200058</v>
      </c>
      <c r="D1929" s="9" t="s">
        <v>375</v>
      </c>
      <c r="E1929" s="9">
        <v>2894</v>
      </c>
      <c r="F1929" s="9">
        <v>48842</v>
      </c>
      <c r="G1929" s="9">
        <v>5810</v>
      </c>
      <c r="H1929" s="9">
        <v>2480</v>
      </c>
      <c r="I1929" s="9">
        <v>49453</v>
      </c>
      <c r="J1929" s="9">
        <v>4189</v>
      </c>
    </row>
    <row r="1930" spans="1:10" x14ac:dyDescent="0.35">
      <c r="A1930" s="9" t="s">
        <v>25</v>
      </c>
      <c r="B1930" s="9" t="s">
        <v>39</v>
      </c>
      <c r="C1930" s="9">
        <v>90000026</v>
      </c>
      <c r="D1930" s="9" t="s">
        <v>375</v>
      </c>
      <c r="E1930" s="9">
        <v>3682</v>
      </c>
      <c r="F1930" s="9">
        <v>64098</v>
      </c>
      <c r="G1930" s="9">
        <v>2438</v>
      </c>
      <c r="H1930" s="9">
        <v>3806</v>
      </c>
      <c r="I1930" s="9">
        <v>65336</v>
      </c>
      <c r="J1930" s="9">
        <v>2424</v>
      </c>
    </row>
    <row r="1931" spans="1:10" x14ac:dyDescent="0.35">
      <c r="A1931" s="9" t="s">
        <v>9</v>
      </c>
      <c r="B1931" s="9" t="s">
        <v>10</v>
      </c>
      <c r="C1931" s="9">
        <v>270020302</v>
      </c>
      <c r="D1931" s="9" t="s">
        <v>375</v>
      </c>
      <c r="E1931" s="9">
        <v>4513</v>
      </c>
      <c r="F1931" s="9">
        <v>70009</v>
      </c>
      <c r="G1931" s="9">
        <v>4617</v>
      </c>
      <c r="H1931" s="9">
        <v>4521</v>
      </c>
      <c r="I1931" s="9">
        <v>71646</v>
      </c>
      <c r="J1931" s="9">
        <v>4632</v>
      </c>
    </row>
    <row r="1932" spans="1:10" x14ac:dyDescent="0.35">
      <c r="A1932" s="9" t="s">
        <v>25</v>
      </c>
      <c r="B1932" s="9" t="s">
        <v>49</v>
      </c>
      <c r="C1932" s="9">
        <v>320200001</v>
      </c>
      <c r="D1932" s="9" t="s">
        <v>22</v>
      </c>
      <c r="E1932" s="9">
        <v>81</v>
      </c>
      <c r="F1932" s="9">
        <v>1348</v>
      </c>
      <c r="G1932" s="9">
        <v>106</v>
      </c>
      <c r="H1932" s="9">
        <v>81</v>
      </c>
      <c r="I1932" s="9">
        <v>4424</v>
      </c>
      <c r="J1932" s="9">
        <v>103</v>
      </c>
    </row>
    <row r="1933" spans="1:10" x14ac:dyDescent="0.35">
      <c r="A1933" s="9" t="s">
        <v>15</v>
      </c>
      <c r="B1933" s="9" t="s">
        <v>51</v>
      </c>
      <c r="C1933" s="9">
        <v>360200027</v>
      </c>
      <c r="D1933" s="9" t="s">
        <v>22</v>
      </c>
      <c r="E1933" s="9">
        <v>123</v>
      </c>
      <c r="F1933" s="9">
        <v>4324</v>
      </c>
      <c r="G1933" s="9">
        <v>120</v>
      </c>
      <c r="H1933" s="9">
        <v>83</v>
      </c>
      <c r="I1933" s="9">
        <v>2536</v>
      </c>
      <c r="J1933" s="9">
        <v>99</v>
      </c>
    </row>
    <row r="1934" spans="1:10" x14ac:dyDescent="0.35">
      <c r="A1934" s="9" t="s">
        <v>12</v>
      </c>
      <c r="B1934" s="9" t="s">
        <v>21</v>
      </c>
      <c r="C1934" s="9">
        <v>804435102</v>
      </c>
      <c r="D1934" s="9" t="s">
        <v>22</v>
      </c>
      <c r="E1934" s="9">
        <v>1353</v>
      </c>
      <c r="F1934" s="9">
        <v>67949</v>
      </c>
      <c r="G1934" s="9">
        <v>1690</v>
      </c>
      <c r="H1934" s="9">
        <v>1353</v>
      </c>
      <c r="I1934" s="9">
        <v>73892</v>
      </c>
      <c r="J1934" s="9">
        <v>1728</v>
      </c>
    </row>
    <row r="1935" spans="1:10" x14ac:dyDescent="0.35">
      <c r="A1935" s="9" t="s">
        <v>15</v>
      </c>
      <c r="B1935" s="9" t="s">
        <v>24</v>
      </c>
      <c r="C1935" s="9">
        <v>500200052</v>
      </c>
      <c r="D1935" s="9" t="s">
        <v>22</v>
      </c>
      <c r="E1935" s="9">
        <v>210</v>
      </c>
      <c r="F1935" s="9">
        <v>3095</v>
      </c>
      <c r="G1935" s="9">
        <v>290</v>
      </c>
      <c r="H1935" s="9">
        <v>221</v>
      </c>
      <c r="I1935" s="9">
        <v>3343</v>
      </c>
      <c r="J1935" s="9">
        <v>230</v>
      </c>
    </row>
    <row r="1936" spans="1:10" x14ac:dyDescent="0.35">
      <c r="A1936" s="9" t="s">
        <v>25</v>
      </c>
      <c r="B1936" s="9" t="s">
        <v>26</v>
      </c>
      <c r="C1936" s="9">
        <v>400200024</v>
      </c>
      <c r="D1936" s="9" t="s">
        <v>22</v>
      </c>
      <c r="E1936" s="9">
        <v>415</v>
      </c>
      <c r="F1936" s="9">
        <v>16020</v>
      </c>
      <c r="G1936" s="9">
        <v>563</v>
      </c>
      <c r="H1936" s="9">
        <v>436</v>
      </c>
      <c r="I1936" s="9">
        <v>13450</v>
      </c>
      <c r="J1936" s="9">
        <v>459</v>
      </c>
    </row>
    <row r="1937" spans="1:10" x14ac:dyDescent="0.35">
      <c r="A1937" s="9" t="s">
        <v>12</v>
      </c>
      <c r="B1937" s="9" t="s">
        <v>27</v>
      </c>
      <c r="C1937" s="9">
        <v>10011804</v>
      </c>
      <c r="D1937" s="9" t="s">
        <v>22</v>
      </c>
      <c r="E1937" s="9">
        <v>211</v>
      </c>
      <c r="F1937" s="9">
        <v>33450</v>
      </c>
      <c r="G1937" s="9">
        <v>760</v>
      </c>
      <c r="H1937" s="9">
        <v>202</v>
      </c>
      <c r="I1937" s="9">
        <v>34742</v>
      </c>
      <c r="J1937" s="9">
        <v>757</v>
      </c>
    </row>
    <row r="1938" spans="1:10" x14ac:dyDescent="0.35">
      <c r="A1938" s="9" t="s">
        <v>5</v>
      </c>
      <c r="B1938" s="9" t="s">
        <v>6</v>
      </c>
      <c r="C1938" s="9">
        <v>50020401</v>
      </c>
      <c r="D1938" s="9" t="s">
        <v>22</v>
      </c>
      <c r="E1938" s="9">
        <v>4658</v>
      </c>
      <c r="F1938" s="9">
        <v>319365</v>
      </c>
      <c r="G1938" s="9">
        <v>7941</v>
      </c>
      <c r="H1938" s="9">
        <v>4658</v>
      </c>
      <c r="I1938" s="9">
        <v>327322</v>
      </c>
      <c r="J1938" s="9">
        <v>9552</v>
      </c>
    </row>
    <row r="1939" spans="1:10" x14ac:dyDescent="0.35">
      <c r="A1939" s="9" t="s">
        <v>12</v>
      </c>
      <c r="B1939" s="9" t="s">
        <v>102</v>
      </c>
      <c r="C1939" s="9">
        <v>10054114</v>
      </c>
      <c r="D1939" s="9" t="s">
        <v>22</v>
      </c>
      <c r="E1939" s="9">
        <v>1633</v>
      </c>
      <c r="F1939" s="9">
        <v>67438</v>
      </c>
      <c r="G1939" s="9">
        <v>1294</v>
      </c>
      <c r="H1939" s="9">
        <v>1244</v>
      </c>
      <c r="I1939" s="9">
        <v>64942</v>
      </c>
      <c r="J1939" s="9">
        <v>1049</v>
      </c>
    </row>
    <row r="1940" spans="1:10" x14ac:dyDescent="0.35">
      <c r="A1940" s="9" t="s">
        <v>12</v>
      </c>
      <c r="B1940" s="9" t="s">
        <v>30</v>
      </c>
      <c r="C1940" s="9">
        <v>10064111</v>
      </c>
      <c r="D1940" s="9" t="s">
        <v>22</v>
      </c>
      <c r="E1940" s="9">
        <v>2035</v>
      </c>
      <c r="F1940" s="9">
        <v>111872</v>
      </c>
      <c r="G1940" s="9">
        <v>234</v>
      </c>
      <c r="H1940" s="9">
        <v>1663</v>
      </c>
      <c r="I1940" s="9">
        <v>91016</v>
      </c>
      <c r="J1940" s="9">
        <v>912</v>
      </c>
    </row>
    <row r="1941" spans="1:10" x14ac:dyDescent="0.35">
      <c r="A1941" s="9" t="s">
        <v>12</v>
      </c>
      <c r="B1941" s="9" t="s">
        <v>118</v>
      </c>
      <c r="C1941" s="9">
        <v>10054109</v>
      </c>
      <c r="D1941" s="9" t="s">
        <v>22</v>
      </c>
      <c r="E1941" s="9">
        <v>130</v>
      </c>
      <c r="F1941" s="9">
        <v>1916</v>
      </c>
      <c r="G1941" s="9">
        <v>74</v>
      </c>
      <c r="H1941" s="9">
        <v>129</v>
      </c>
      <c r="I1941" s="9">
        <v>1901</v>
      </c>
      <c r="J1941" s="9">
        <v>76</v>
      </c>
    </row>
    <row r="1942" spans="1:10" x14ac:dyDescent="0.35">
      <c r="A1942" s="9" t="s">
        <v>25</v>
      </c>
      <c r="B1942" s="9" t="s">
        <v>31</v>
      </c>
      <c r="C1942" s="9">
        <v>90024101</v>
      </c>
      <c r="D1942" s="9" t="s">
        <v>22</v>
      </c>
      <c r="E1942" s="9">
        <v>1926</v>
      </c>
      <c r="F1942" s="9">
        <v>34299</v>
      </c>
      <c r="G1942" s="9">
        <v>2331</v>
      </c>
      <c r="H1942" s="9">
        <v>419</v>
      </c>
      <c r="I1942" s="9">
        <v>11610</v>
      </c>
      <c r="J1942" s="9">
        <v>507</v>
      </c>
    </row>
    <row r="1943" spans="1:10" x14ac:dyDescent="0.35">
      <c r="A1943" s="9" t="s">
        <v>25</v>
      </c>
      <c r="B1943" s="9" t="s">
        <v>57</v>
      </c>
      <c r="C1943" s="9">
        <v>110000048</v>
      </c>
      <c r="D1943" s="9" t="s">
        <v>22</v>
      </c>
      <c r="E1943" s="9">
        <v>1846</v>
      </c>
      <c r="F1943" s="9">
        <v>78473</v>
      </c>
      <c r="G1943" s="9">
        <v>2686</v>
      </c>
      <c r="H1943" s="9">
        <v>1748</v>
      </c>
      <c r="I1943" s="9">
        <v>79584</v>
      </c>
      <c r="J1943" s="9">
        <v>2562</v>
      </c>
    </row>
    <row r="1944" spans="1:10" x14ac:dyDescent="0.35">
      <c r="A1944" s="9" t="s">
        <v>12</v>
      </c>
      <c r="B1944" s="9" t="s">
        <v>377</v>
      </c>
      <c r="C1944" s="9">
        <v>130077421</v>
      </c>
      <c r="D1944" s="9" t="s">
        <v>22</v>
      </c>
      <c r="E1944" s="9">
        <v>465</v>
      </c>
      <c r="F1944" s="9">
        <v>72136</v>
      </c>
      <c r="G1944" s="9">
        <v>242</v>
      </c>
      <c r="H1944" s="9">
        <v>488</v>
      </c>
      <c r="I1944" s="9">
        <v>78130</v>
      </c>
      <c r="J1944" s="9">
        <v>188</v>
      </c>
    </row>
    <row r="1945" spans="1:10" x14ac:dyDescent="0.35">
      <c r="A1945" s="9" t="s">
        <v>12</v>
      </c>
      <c r="B1945" s="9" t="s">
        <v>84</v>
      </c>
      <c r="C1945" s="9">
        <v>130024102</v>
      </c>
      <c r="D1945" s="9" t="s">
        <v>22</v>
      </c>
      <c r="E1945" s="9">
        <v>549</v>
      </c>
      <c r="F1945" s="9">
        <v>8128</v>
      </c>
      <c r="G1945" s="9">
        <v>287</v>
      </c>
      <c r="H1945" s="9">
        <v>262</v>
      </c>
      <c r="I1945" s="9">
        <v>3862</v>
      </c>
      <c r="J1945" s="9">
        <v>168</v>
      </c>
    </row>
    <row r="1946" spans="1:10" x14ac:dyDescent="0.35">
      <c r="A1946" s="9" t="s">
        <v>5</v>
      </c>
      <c r="B1946" s="9" t="s">
        <v>59</v>
      </c>
      <c r="C1946" s="9">
        <v>600200001</v>
      </c>
      <c r="D1946" s="9" t="s">
        <v>22</v>
      </c>
      <c r="E1946" s="9">
        <v>272</v>
      </c>
      <c r="F1946" s="9">
        <v>4039</v>
      </c>
      <c r="G1946" s="9">
        <v>360</v>
      </c>
      <c r="H1946" s="9">
        <v>257</v>
      </c>
      <c r="I1946" s="9">
        <v>3951</v>
      </c>
      <c r="J1946" s="9">
        <v>206</v>
      </c>
    </row>
    <row r="1947" spans="1:10" x14ac:dyDescent="0.35">
      <c r="A1947" s="9" t="s">
        <v>9</v>
      </c>
      <c r="B1947" s="9" t="s">
        <v>60</v>
      </c>
      <c r="C1947" s="9">
        <v>620200038</v>
      </c>
      <c r="D1947" s="9" t="s">
        <v>22</v>
      </c>
      <c r="E1947" s="9">
        <v>100</v>
      </c>
      <c r="F1947" s="9">
        <v>6101</v>
      </c>
      <c r="G1947" s="9">
        <v>161</v>
      </c>
      <c r="H1947" s="9">
        <v>105</v>
      </c>
      <c r="I1947" s="9">
        <v>5327</v>
      </c>
      <c r="J1947" s="9">
        <v>146</v>
      </c>
    </row>
    <row r="1948" spans="1:10" x14ac:dyDescent="0.35">
      <c r="A1948" s="9" t="s">
        <v>12</v>
      </c>
      <c r="B1948" s="9" t="s">
        <v>61</v>
      </c>
      <c r="C1948" s="9">
        <v>10040307</v>
      </c>
      <c r="D1948" s="9" t="s">
        <v>22</v>
      </c>
      <c r="E1948" s="9">
        <v>697</v>
      </c>
      <c r="F1948" s="9">
        <v>13826</v>
      </c>
      <c r="G1948" s="9">
        <v>441</v>
      </c>
      <c r="H1948" s="9">
        <v>732</v>
      </c>
      <c r="I1948" s="9">
        <v>18655</v>
      </c>
      <c r="J1948" s="9">
        <v>433</v>
      </c>
    </row>
    <row r="1949" spans="1:10" x14ac:dyDescent="0.35">
      <c r="A1949" s="9" t="s">
        <v>9</v>
      </c>
      <c r="B1949" s="9" t="s">
        <v>42</v>
      </c>
      <c r="C1949" s="9">
        <v>170020401</v>
      </c>
      <c r="D1949" s="9" t="s">
        <v>22</v>
      </c>
      <c r="E1949" s="9">
        <v>2931</v>
      </c>
      <c r="F1949" s="9">
        <v>250543</v>
      </c>
      <c r="G1949" s="9">
        <v>5857</v>
      </c>
      <c r="H1949" s="9">
        <v>2537</v>
      </c>
      <c r="I1949" s="9">
        <v>245360</v>
      </c>
      <c r="J1949" s="9">
        <v>5350</v>
      </c>
    </row>
    <row r="1950" spans="1:10" x14ac:dyDescent="0.35">
      <c r="A1950" s="9" t="s">
        <v>15</v>
      </c>
      <c r="B1950" s="9" t="s">
        <v>62</v>
      </c>
      <c r="C1950" s="9">
        <v>660200027</v>
      </c>
      <c r="D1950" s="9" t="s">
        <v>22</v>
      </c>
      <c r="E1950" s="9">
        <v>347</v>
      </c>
      <c r="F1950" s="9">
        <v>10472</v>
      </c>
      <c r="G1950" s="9">
        <v>366</v>
      </c>
      <c r="H1950" s="9">
        <v>364</v>
      </c>
      <c r="I1950" s="9">
        <v>8625</v>
      </c>
      <c r="J1950" s="9">
        <v>484</v>
      </c>
    </row>
    <row r="1951" spans="1:10" x14ac:dyDescent="0.35">
      <c r="A1951" s="9" t="s">
        <v>5</v>
      </c>
      <c r="B1951" s="9" t="s">
        <v>63</v>
      </c>
      <c r="C1951" s="9">
        <v>50000020</v>
      </c>
      <c r="D1951" s="9" t="s">
        <v>22</v>
      </c>
      <c r="E1951" s="9">
        <v>3600</v>
      </c>
      <c r="F1951" s="9">
        <v>109379</v>
      </c>
      <c r="G1951" s="9">
        <v>3923</v>
      </c>
      <c r="H1951" s="9">
        <v>3065</v>
      </c>
      <c r="I1951" s="9">
        <v>108014</v>
      </c>
      <c r="J1951" s="9">
        <v>3123</v>
      </c>
    </row>
    <row r="1952" spans="1:10" x14ac:dyDescent="0.35">
      <c r="A1952" s="9" t="s">
        <v>15</v>
      </c>
      <c r="B1952" s="9" t="s">
        <v>16</v>
      </c>
      <c r="C1952" s="9">
        <v>700200041</v>
      </c>
      <c r="D1952" s="9" t="s">
        <v>22</v>
      </c>
      <c r="E1952" s="9">
        <v>248</v>
      </c>
      <c r="F1952" s="9">
        <v>4604</v>
      </c>
      <c r="G1952" s="9">
        <v>291</v>
      </c>
      <c r="H1952" s="9">
        <v>260</v>
      </c>
      <c r="I1952" s="9">
        <v>4404</v>
      </c>
      <c r="J1952" s="9">
        <v>262</v>
      </c>
    </row>
    <row r="1953" spans="1:10" x14ac:dyDescent="0.35">
      <c r="A1953" s="9" t="s">
        <v>12</v>
      </c>
      <c r="B1953" s="9" t="s">
        <v>88</v>
      </c>
      <c r="C1953" s="9">
        <v>10000995</v>
      </c>
      <c r="D1953" s="9" t="s">
        <v>22</v>
      </c>
      <c r="E1953" s="9">
        <v>1077</v>
      </c>
      <c r="F1953" s="9">
        <v>54095</v>
      </c>
      <c r="G1953" s="9">
        <v>1346</v>
      </c>
      <c r="H1953" s="9">
        <v>1077</v>
      </c>
      <c r="I1953" s="9">
        <v>58818</v>
      </c>
      <c r="J1953" s="9">
        <v>1376</v>
      </c>
    </row>
    <row r="1954" spans="1:10" x14ac:dyDescent="0.35">
      <c r="A1954" s="9" t="s">
        <v>12</v>
      </c>
      <c r="B1954" s="9" t="s">
        <v>122</v>
      </c>
      <c r="C1954" s="9">
        <v>10064103</v>
      </c>
      <c r="D1954" s="9" t="s">
        <v>22</v>
      </c>
      <c r="E1954" s="9">
        <v>115</v>
      </c>
      <c r="F1954" s="9">
        <v>5335</v>
      </c>
      <c r="G1954" s="9">
        <v>11</v>
      </c>
      <c r="H1954" s="9">
        <v>115</v>
      </c>
      <c r="I1954" s="9">
        <v>2129</v>
      </c>
      <c r="J1954" s="9">
        <v>0</v>
      </c>
    </row>
    <row r="1955" spans="1:10" x14ac:dyDescent="0.35">
      <c r="A1955" s="9" t="s">
        <v>25</v>
      </c>
      <c r="B1955" s="9" t="s">
        <v>32</v>
      </c>
      <c r="C1955" s="9">
        <v>740200008</v>
      </c>
      <c r="D1955" s="9" t="s">
        <v>22</v>
      </c>
      <c r="E1955" s="9">
        <v>24</v>
      </c>
      <c r="F1955" s="9">
        <v>3788</v>
      </c>
      <c r="G1955" s="9">
        <v>23</v>
      </c>
      <c r="H1955" s="9">
        <v>8</v>
      </c>
      <c r="I1955" s="9">
        <v>1302</v>
      </c>
      <c r="J1955" s="9">
        <v>0</v>
      </c>
    </row>
    <row r="1956" spans="1:10" x14ac:dyDescent="0.35">
      <c r="A1956" s="9" t="s">
        <v>12</v>
      </c>
      <c r="B1956" s="9" t="s">
        <v>33</v>
      </c>
      <c r="C1956" s="9">
        <v>10011803</v>
      </c>
      <c r="D1956" s="9" t="s">
        <v>22</v>
      </c>
      <c r="E1956" s="9">
        <v>9406</v>
      </c>
      <c r="F1956" s="9">
        <v>574144</v>
      </c>
      <c r="G1956" s="9">
        <v>10376</v>
      </c>
      <c r="H1956" s="9">
        <v>6833</v>
      </c>
      <c r="I1956" s="9">
        <v>425751</v>
      </c>
      <c r="J1956" s="9">
        <v>8547</v>
      </c>
    </row>
    <row r="1957" spans="1:10" x14ac:dyDescent="0.35">
      <c r="A1957" s="9" t="s">
        <v>5</v>
      </c>
      <c r="B1957" s="9" t="s">
        <v>67</v>
      </c>
      <c r="C1957" s="9">
        <v>210020301</v>
      </c>
      <c r="D1957" s="9" t="s">
        <v>22</v>
      </c>
      <c r="E1957" s="9">
        <v>1454</v>
      </c>
      <c r="F1957" s="9">
        <v>29007</v>
      </c>
      <c r="G1957" s="9">
        <v>2333</v>
      </c>
      <c r="H1957" s="9">
        <v>1470</v>
      </c>
      <c r="I1957" s="9">
        <v>31281</v>
      </c>
      <c r="J1957" s="9">
        <v>2398</v>
      </c>
    </row>
    <row r="1958" spans="1:10" x14ac:dyDescent="0.35">
      <c r="A1958" s="9" t="s">
        <v>12</v>
      </c>
      <c r="B1958" s="9" t="s">
        <v>43</v>
      </c>
      <c r="C1958" s="9">
        <v>10020301</v>
      </c>
      <c r="D1958" s="9" t="s">
        <v>22</v>
      </c>
      <c r="E1958" s="9">
        <v>2147</v>
      </c>
      <c r="F1958" s="9">
        <v>33253</v>
      </c>
      <c r="G1958" s="9">
        <v>1101</v>
      </c>
      <c r="H1958" s="9">
        <v>1780</v>
      </c>
      <c r="I1958" s="9">
        <v>45210</v>
      </c>
      <c r="J1958" s="9">
        <v>916</v>
      </c>
    </row>
    <row r="1959" spans="1:10" x14ac:dyDescent="0.35">
      <c r="A1959" s="9" t="s">
        <v>12</v>
      </c>
      <c r="B1959" s="9" t="s">
        <v>34</v>
      </c>
      <c r="C1959" s="9">
        <v>10000234</v>
      </c>
      <c r="D1959" s="9" t="s">
        <v>22</v>
      </c>
      <c r="E1959" s="9">
        <v>17583</v>
      </c>
      <c r="F1959" s="9">
        <v>1196601</v>
      </c>
      <c r="G1959" s="9">
        <v>32197</v>
      </c>
      <c r="H1959" s="9">
        <v>9441</v>
      </c>
      <c r="I1959" s="9">
        <v>802748</v>
      </c>
      <c r="J1959" s="9">
        <v>17230</v>
      </c>
    </row>
    <row r="1960" spans="1:10" x14ac:dyDescent="0.35">
      <c r="A1960" s="9" t="s">
        <v>12</v>
      </c>
      <c r="B1960" s="9" t="s">
        <v>35</v>
      </c>
      <c r="C1960" s="9">
        <v>10001535</v>
      </c>
      <c r="D1960" s="9" t="s">
        <v>22</v>
      </c>
      <c r="E1960" s="9">
        <v>2394</v>
      </c>
      <c r="F1960" s="9">
        <v>39673</v>
      </c>
      <c r="G1960" s="9">
        <v>1491</v>
      </c>
      <c r="H1960" s="9">
        <v>2514</v>
      </c>
      <c r="I1960" s="9">
        <v>44064</v>
      </c>
      <c r="J1960" s="9">
        <v>1629</v>
      </c>
    </row>
    <row r="1961" spans="1:10" x14ac:dyDescent="0.35">
      <c r="A1961" s="9" t="s">
        <v>12</v>
      </c>
      <c r="B1961" s="9" t="s">
        <v>110</v>
      </c>
      <c r="C1961" s="9">
        <v>801200001</v>
      </c>
      <c r="D1961" s="9" t="s">
        <v>22</v>
      </c>
      <c r="E1961" s="9">
        <v>591</v>
      </c>
      <c r="F1961" s="9">
        <v>10230</v>
      </c>
      <c r="G1961" s="9">
        <v>234</v>
      </c>
      <c r="H1961" s="9">
        <v>607</v>
      </c>
      <c r="I1961" s="9">
        <v>12381</v>
      </c>
      <c r="J1961" s="9">
        <v>272</v>
      </c>
    </row>
    <row r="1962" spans="1:10" x14ac:dyDescent="0.35">
      <c r="A1962" s="9" t="s">
        <v>15</v>
      </c>
      <c r="B1962" s="9" t="s">
        <v>111</v>
      </c>
      <c r="C1962" s="9">
        <v>941600020</v>
      </c>
      <c r="D1962" s="9" t="s">
        <v>22</v>
      </c>
      <c r="E1962" s="9">
        <v>361</v>
      </c>
      <c r="F1962" s="9">
        <v>5597</v>
      </c>
      <c r="G1962" s="9">
        <v>395</v>
      </c>
      <c r="H1962" s="9">
        <v>379</v>
      </c>
      <c r="I1962" s="9">
        <v>5999</v>
      </c>
      <c r="J1962" s="9">
        <v>351</v>
      </c>
    </row>
    <row r="1963" spans="1:10" x14ac:dyDescent="0.35">
      <c r="A1963" s="9" t="s">
        <v>15</v>
      </c>
      <c r="B1963" s="9" t="s">
        <v>378</v>
      </c>
      <c r="C1963" s="9">
        <v>420200066</v>
      </c>
      <c r="D1963" s="9" t="s">
        <v>22</v>
      </c>
      <c r="E1963" s="9">
        <v>651</v>
      </c>
      <c r="F1963" s="9">
        <v>86965</v>
      </c>
      <c r="G1963" s="9">
        <v>1232</v>
      </c>
      <c r="H1963" s="9">
        <v>684</v>
      </c>
      <c r="I1963" s="9">
        <v>75817</v>
      </c>
      <c r="J1963" s="9">
        <v>987</v>
      </c>
    </row>
    <row r="1964" spans="1:10" x14ac:dyDescent="0.35">
      <c r="A1964" s="9" t="s">
        <v>12</v>
      </c>
      <c r="B1964" s="9" t="s">
        <v>379</v>
      </c>
      <c r="C1964" s="9">
        <v>19464002</v>
      </c>
      <c r="D1964" s="9" t="s">
        <v>22</v>
      </c>
      <c r="E1964" s="9">
        <v>2958</v>
      </c>
      <c r="F1964" s="9">
        <v>222892</v>
      </c>
      <c r="G1964" s="9">
        <v>2575</v>
      </c>
      <c r="H1964" s="9">
        <v>2472</v>
      </c>
      <c r="I1964" s="9">
        <v>205554</v>
      </c>
      <c r="J1964" s="9">
        <v>2821</v>
      </c>
    </row>
    <row r="1965" spans="1:10" x14ac:dyDescent="0.35">
      <c r="A1965" s="9" t="s">
        <v>12</v>
      </c>
      <c r="B1965" s="9" t="s">
        <v>13</v>
      </c>
      <c r="C1965" s="9">
        <v>10064120</v>
      </c>
      <c r="D1965" s="9" t="s">
        <v>22</v>
      </c>
      <c r="E1965" s="9">
        <v>5581</v>
      </c>
      <c r="F1965" s="9">
        <v>93441</v>
      </c>
      <c r="G1965" s="9">
        <v>4122</v>
      </c>
      <c r="H1965" s="9">
        <v>5860</v>
      </c>
      <c r="I1965" s="9">
        <v>94383</v>
      </c>
      <c r="J1965" s="9">
        <v>3910</v>
      </c>
    </row>
    <row r="1966" spans="1:10" x14ac:dyDescent="0.35">
      <c r="A1966" s="9" t="s">
        <v>15</v>
      </c>
      <c r="B1966" s="9" t="s">
        <v>45</v>
      </c>
      <c r="C1966" s="9">
        <v>250000092</v>
      </c>
      <c r="D1966" s="9" t="s">
        <v>22</v>
      </c>
      <c r="E1966" s="9">
        <v>1200</v>
      </c>
      <c r="F1966" s="9">
        <v>57272</v>
      </c>
      <c r="G1966" s="9">
        <v>1779</v>
      </c>
      <c r="H1966" s="9">
        <v>759</v>
      </c>
      <c r="I1966" s="9">
        <v>43165</v>
      </c>
      <c r="J1966" s="9">
        <v>1342</v>
      </c>
    </row>
    <row r="1967" spans="1:10" x14ac:dyDescent="0.35">
      <c r="A1967" s="9" t="s">
        <v>25</v>
      </c>
      <c r="B1967" s="9" t="s">
        <v>39</v>
      </c>
      <c r="C1967" s="9">
        <v>90000026</v>
      </c>
      <c r="D1967" s="9" t="s">
        <v>22</v>
      </c>
      <c r="E1967" s="9"/>
      <c r="F1967" s="9"/>
      <c r="G1967" s="9"/>
      <c r="H1967" s="9">
        <v>632</v>
      </c>
      <c r="I1967" s="9">
        <v>33991</v>
      </c>
      <c r="J1967" s="9">
        <v>807</v>
      </c>
    </row>
    <row r="1968" spans="1:10" x14ac:dyDescent="0.35">
      <c r="A1968" s="9" t="s">
        <v>9</v>
      </c>
      <c r="B1968" s="9" t="s">
        <v>10</v>
      </c>
      <c r="C1968" s="9">
        <v>270020302</v>
      </c>
      <c r="D1968" s="9" t="s">
        <v>22</v>
      </c>
      <c r="E1968" s="9">
        <v>1008</v>
      </c>
      <c r="F1968" s="9">
        <v>29448</v>
      </c>
      <c r="G1968" s="9">
        <v>1313</v>
      </c>
      <c r="H1968" s="9">
        <v>846</v>
      </c>
      <c r="I1968" s="9">
        <v>39768</v>
      </c>
      <c r="J1968" s="9">
        <v>1374</v>
      </c>
    </row>
    <row r="1969" spans="1:10" x14ac:dyDescent="0.35">
      <c r="A1969" s="9" t="s">
        <v>12</v>
      </c>
      <c r="B1969" s="9" t="s">
        <v>27</v>
      </c>
      <c r="C1969" s="9">
        <v>10011804</v>
      </c>
      <c r="D1969" s="9" t="s">
        <v>380</v>
      </c>
      <c r="E1969" s="9">
        <v>8</v>
      </c>
      <c r="F1969" s="9">
        <v>2216</v>
      </c>
      <c r="G1969" s="9">
        <v>115</v>
      </c>
      <c r="H1969" s="9">
        <v>8</v>
      </c>
      <c r="I1969" s="9">
        <v>1969</v>
      </c>
      <c r="J1969" s="9">
        <v>49</v>
      </c>
    </row>
    <row r="1970" spans="1:10" x14ac:dyDescent="0.35">
      <c r="A1970" s="9" t="s">
        <v>5</v>
      </c>
      <c r="B1970" s="9" t="s">
        <v>6</v>
      </c>
      <c r="C1970" s="9">
        <v>50020401</v>
      </c>
      <c r="D1970" s="9" t="s">
        <v>380</v>
      </c>
      <c r="E1970" s="9">
        <v>153</v>
      </c>
      <c r="F1970" s="9">
        <v>154717</v>
      </c>
      <c r="G1970" s="9">
        <v>467</v>
      </c>
      <c r="H1970" s="9">
        <v>168</v>
      </c>
      <c r="I1970" s="9">
        <v>166911</v>
      </c>
      <c r="J1970" s="9">
        <v>405</v>
      </c>
    </row>
    <row r="1971" spans="1:10" x14ac:dyDescent="0.35">
      <c r="A1971" s="9" t="s">
        <v>25</v>
      </c>
      <c r="B1971" s="9" t="s">
        <v>57</v>
      </c>
      <c r="C1971" s="9">
        <v>110000048</v>
      </c>
      <c r="D1971" s="9" t="s">
        <v>380</v>
      </c>
      <c r="E1971" s="9">
        <v>51</v>
      </c>
      <c r="F1971" s="9">
        <v>31383</v>
      </c>
      <c r="G1971" s="9">
        <v>170</v>
      </c>
      <c r="H1971" s="9">
        <v>56</v>
      </c>
      <c r="I1971" s="9">
        <v>42563</v>
      </c>
      <c r="J1971" s="9">
        <v>177</v>
      </c>
    </row>
    <row r="1972" spans="1:10" x14ac:dyDescent="0.35">
      <c r="A1972" s="9" t="s">
        <v>9</v>
      </c>
      <c r="B1972" s="9" t="s">
        <v>60</v>
      </c>
      <c r="C1972" s="9">
        <v>620200038</v>
      </c>
      <c r="D1972" s="9" t="s">
        <v>380</v>
      </c>
      <c r="E1972" s="9">
        <v>68</v>
      </c>
      <c r="F1972" s="9">
        <v>18490</v>
      </c>
      <c r="G1972" s="9">
        <v>271</v>
      </c>
      <c r="H1972" s="9">
        <v>75</v>
      </c>
      <c r="I1972" s="9">
        <v>19517</v>
      </c>
      <c r="J1972" s="9">
        <v>294</v>
      </c>
    </row>
    <row r="1973" spans="1:10" x14ac:dyDescent="0.35">
      <c r="A1973" s="9" t="s">
        <v>12</v>
      </c>
      <c r="B1973" s="9" t="s">
        <v>61</v>
      </c>
      <c r="C1973" s="9">
        <v>10040307</v>
      </c>
      <c r="D1973" s="9" t="s">
        <v>380</v>
      </c>
      <c r="E1973" s="9">
        <v>26</v>
      </c>
      <c r="F1973" s="9">
        <v>5591</v>
      </c>
      <c r="G1973" s="9">
        <v>26</v>
      </c>
      <c r="H1973" s="9">
        <v>29</v>
      </c>
      <c r="I1973" s="9">
        <v>7863</v>
      </c>
      <c r="J1973" s="9">
        <v>25</v>
      </c>
    </row>
    <row r="1974" spans="1:10" x14ac:dyDescent="0.35">
      <c r="A1974" s="9" t="s">
        <v>9</v>
      </c>
      <c r="B1974" s="9" t="s">
        <v>42</v>
      </c>
      <c r="C1974" s="9">
        <v>170020401</v>
      </c>
      <c r="D1974" s="9" t="s">
        <v>380</v>
      </c>
      <c r="E1974" s="9">
        <v>64</v>
      </c>
      <c r="F1974" s="9">
        <v>29351</v>
      </c>
      <c r="G1974" s="9">
        <v>507</v>
      </c>
      <c r="H1974" s="9">
        <v>70</v>
      </c>
      <c r="I1974" s="9">
        <v>55916</v>
      </c>
      <c r="J1974" s="9">
        <v>200</v>
      </c>
    </row>
    <row r="1975" spans="1:10" x14ac:dyDescent="0.35">
      <c r="A1975" s="9" t="s">
        <v>5</v>
      </c>
      <c r="B1975" s="9" t="s">
        <v>63</v>
      </c>
      <c r="C1975" s="9">
        <v>50000020</v>
      </c>
      <c r="D1975" s="9" t="s">
        <v>380</v>
      </c>
      <c r="E1975" s="9">
        <v>0</v>
      </c>
      <c r="F1975" s="9">
        <v>0</v>
      </c>
      <c r="G1975" s="9">
        <v>0</v>
      </c>
      <c r="H1975" s="9">
        <v>10</v>
      </c>
      <c r="I1975" s="9">
        <v>7079</v>
      </c>
      <c r="J1975" s="9">
        <v>27</v>
      </c>
    </row>
    <row r="1976" spans="1:10" x14ac:dyDescent="0.35">
      <c r="A1976" s="9" t="s">
        <v>5</v>
      </c>
      <c r="B1976" s="9" t="s">
        <v>64</v>
      </c>
      <c r="C1976" s="9">
        <v>680200030</v>
      </c>
      <c r="D1976" s="9" t="s">
        <v>380</v>
      </c>
      <c r="E1976" s="9">
        <v>26</v>
      </c>
      <c r="F1976" s="9">
        <v>7171</v>
      </c>
      <c r="G1976" s="9">
        <v>75</v>
      </c>
      <c r="H1976" s="9">
        <v>29</v>
      </c>
      <c r="I1976" s="9">
        <v>7663</v>
      </c>
      <c r="J1976" s="9">
        <v>78</v>
      </c>
    </row>
    <row r="1977" spans="1:10" x14ac:dyDescent="0.35">
      <c r="A1977" s="9" t="s">
        <v>25</v>
      </c>
      <c r="B1977" s="9" t="s">
        <v>32</v>
      </c>
      <c r="C1977" s="9">
        <v>740200008</v>
      </c>
      <c r="D1977" s="9" t="s">
        <v>380</v>
      </c>
      <c r="E1977" s="9">
        <v>6</v>
      </c>
      <c r="F1977" s="9">
        <v>1946</v>
      </c>
      <c r="G1977" s="9">
        <v>0</v>
      </c>
      <c r="H1977" s="9">
        <v>2</v>
      </c>
      <c r="I1977" s="9">
        <v>304</v>
      </c>
      <c r="J1977" s="9">
        <v>0</v>
      </c>
    </row>
    <row r="1978" spans="1:10" x14ac:dyDescent="0.35">
      <c r="A1978" s="9" t="s">
        <v>12</v>
      </c>
      <c r="B1978" s="9" t="s">
        <v>33</v>
      </c>
      <c r="C1978" s="9">
        <v>10011803</v>
      </c>
      <c r="D1978" s="9" t="s">
        <v>380</v>
      </c>
      <c r="E1978" s="9">
        <v>529</v>
      </c>
      <c r="F1978" s="9">
        <v>399735</v>
      </c>
      <c r="G1978" s="9">
        <v>1258</v>
      </c>
      <c r="H1978" s="9">
        <v>582</v>
      </c>
      <c r="I1978" s="9">
        <v>442837</v>
      </c>
      <c r="J1978" s="9">
        <v>1192</v>
      </c>
    </row>
    <row r="1979" spans="1:10" x14ac:dyDescent="0.35">
      <c r="A1979" s="9" t="s">
        <v>5</v>
      </c>
      <c r="B1979" s="9" t="s">
        <v>67</v>
      </c>
      <c r="C1979" s="9">
        <v>210020301</v>
      </c>
      <c r="D1979" s="9" t="s">
        <v>380</v>
      </c>
      <c r="E1979" s="9">
        <v>30</v>
      </c>
      <c r="F1979" s="9">
        <v>6807</v>
      </c>
      <c r="G1979" s="9">
        <v>110</v>
      </c>
      <c r="H1979" s="9">
        <v>33</v>
      </c>
      <c r="I1979" s="9">
        <v>10628</v>
      </c>
      <c r="J1979" s="9">
        <v>81</v>
      </c>
    </row>
    <row r="1980" spans="1:10" x14ac:dyDescent="0.35">
      <c r="A1980" s="9" t="s">
        <v>12</v>
      </c>
      <c r="B1980" s="9" t="s">
        <v>43</v>
      </c>
      <c r="C1980" s="9">
        <v>10020301</v>
      </c>
      <c r="D1980" s="9" t="s">
        <v>380</v>
      </c>
      <c r="E1980" s="9">
        <v>205</v>
      </c>
      <c r="F1980" s="9">
        <v>129711</v>
      </c>
      <c r="G1980" s="9">
        <v>271</v>
      </c>
      <c r="H1980" s="9">
        <v>132</v>
      </c>
      <c r="I1980" s="9">
        <v>81951</v>
      </c>
      <c r="J1980" s="9">
        <v>155</v>
      </c>
    </row>
    <row r="1981" spans="1:10" x14ac:dyDescent="0.35">
      <c r="A1981" s="9" t="s">
        <v>12</v>
      </c>
      <c r="B1981" s="9" t="s">
        <v>34</v>
      </c>
      <c r="C1981" s="9">
        <v>10000234</v>
      </c>
      <c r="D1981" s="9" t="s">
        <v>380</v>
      </c>
      <c r="E1981" s="9">
        <v>969</v>
      </c>
      <c r="F1981" s="9">
        <v>687265</v>
      </c>
      <c r="G1981" s="9">
        <v>2520</v>
      </c>
      <c r="H1981" s="9">
        <v>945</v>
      </c>
      <c r="I1981" s="9">
        <v>724689</v>
      </c>
      <c r="J1981" s="9">
        <v>3041</v>
      </c>
    </row>
    <row r="1982" spans="1:10" x14ac:dyDescent="0.35">
      <c r="A1982" s="9" t="s">
        <v>12</v>
      </c>
      <c r="B1982" s="9" t="s">
        <v>379</v>
      </c>
      <c r="C1982" s="9">
        <v>19464002</v>
      </c>
      <c r="D1982" s="9" t="s">
        <v>380</v>
      </c>
      <c r="E1982" s="9">
        <v>4</v>
      </c>
      <c r="F1982" s="9">
        <v>1178</v>
      </c>
      <c r="G1982" s="9">
        <v>24</v>
      </c>
      <c r="H1982" s="9">
        <v>1</v>
      </c>
      <c r="I1982" s="9">
        <v>171</v>
      </c>
      <c r="J1982" s="9">
        <v>12</v>
      </c>
    </row>
    <row r="1983" spans="1:10" x14ac:dyDescent="0.35">
      <c r="A1983" s="9" t="s">
        <v>12</v>
      </c>
      <c r="B1983" s="9" t="s">
        <v>13</v>
      </c>
      <c r="C1983" s="9">
        <v>10064120</v>
      </c>
      <c r="D1983" s="9" t="s">
        <v>380</v>
      </c>
      <c r="E1983" s="9">
        <v>256</v>
      </c>
      <c r="F1983" s="9">
        <v>46305</v>
      </c>
      <c r="G1983" s="9">
        <v>759</v>
      </c>
      <c r="H1983" s="9">
        <v>169</v>
      </c>
      <c r="I1983" s="9">
        <v>30587</v>
      </c>
      <c r="J1983" s="9">
        <v>541</v>
      </c>
    </row>
    <row r="1984" spans="1:10" x14ac:dyDescent="0.35">
      <c r="A1984" s="9" t="s">
        <v>15</v>
      </c>
      <c r="B1984" s="9" t="s">
        <v>45</v>
      </c>
      <c r="C1984" s="9">
        <v>250000092</v>
      </c>
      <c r="D1984" s="9" t="s">
        <v>380</v>
      </c>
      <c r="E1984" s="9">
        <v>53</v>
      </c>
      <c r="F1984" s="9">
        <v>37021</v>
      </c>
      <c r="G1984" s="9">
        <v>97</v>
      </c>
      <c r="H1984" s="9">
        <v>58</v>
      </c>
      <c r="I1984" s="9">
        <v>54482</v>
      </c>
      <c r="J1984" s="9">
        <v>198</v>
      </c>
    </row>
    <row r="1985" spans="1:10" x14ac:dyDescent="0.35">
      <c r="A1985" s="9" t="s">
        <v>9</v>
      </c>
      <c r="B1985" s="9" t="s">
        <v>10</v>
      </c>
      <c r="C1985" s="9">
        <v>270020302</v>
      </c>
      <c r="D1985" s="9" t="s">
        <v>380</v>
      </c>
      <c r="E1985" s="9">
        <v>31</v>
      </c>
      <c r="F1985" s="9">
        <v>20000</v>
      </c>
      <c r="G1985" s="9">
        <v>85</v>
      </c>
      <c r="H1985" s="9">
        <v>34</v>
      </c>
      <c r="I1985" s="9">
        <v>18437</v>
      </c>
      <c r="J1985" s="9">
        <v>160</v>
      </c>
    </row>
    <row r="1986" spans="1:10" x14ac:dyDescent="0.35">
      <c r="A1986" s="9" t="s">
        <v>25</v>
      </c>
      <c r="B1986" s="9" t="s">
        <v>49</v>
      </c>
      <c r="C1986" s="9">
        <v>320200001</v>
      </c>
      <c r="D1986" s="9" t="s">
        <v>381</v>
      </c>
      <c r="E1986" s="9">
        <v>36</v>
      </c>
      <c r="F1986" s="9">
        <v>40562</v>
      </c>
      <c r="G1986" s="9">
        <v>28</v>
      </c>
      <c r="H1986" s="9">
        <v>40</v>
      </c>
      <c r="I1986" s="9">
        <v>45387</v>
      </c>
      <c r="J1986" s="9">
        <v>23</v>
      </c>
    </row>
    <row r="1987" spans="1:10" x14ac:dyDescent="0.35">
      <c r="A1987" s="9" t="s">
        <v>15</v>
      </c>
      <c r="B1987" s="9" t="s">
        <v>51</v>
      </c>
      <c r="C1987" s="9">
        <v>360200027</v>
      </c>
      <c r="D1987" s="9" t="s">
        <v>381</v>
      </c>
      <c r="E1987" s="9">
        <v>4</v>
      </c>
      <c r="F1987" s="9">
        <v>535</v>
      </c>
      <c r="G1987" s="9">
        <v>10</v>
      </c>
      <c r="H1987" s="9">
        <v>10</v>
      </c>
      <c r="I1987" s="9">
        <v>1565</v>
      </c>
      <c r="J1987" s="9">
        <v>45</v>
      </c>
    </row>
    <row r="1988" spans="1:10" x14ac:dyDescent="0.35">
      <c r="A1988" s="9" t="s">
        <v>12</v>
      </c>
      <c r="B1988" s="9" t="s">
        <v>21</v>
      </c>
      <c r="C1988" s="9">
        <v>804435102</v>
      </c>
      <c r="D1988" s="9" t="s">
        <v>381</v>
      </c>
      <c r="E1988" s="9">
        <v>48</v>
      </c>
      <c r="F1988" s="9">
        <v>16290</v>
      </c>
      <c r="G1988" s="9">
        <v>52</v>
      </c>
      <c r="H1988" s="9">
        <v>53</v>
      </c>
      <c r="I1988" s="9">
        <v>34425</v>
      </c>
      <c r="J1988" s="9">
        <v>23</v>
      </c>
    </row>
    <row r="1989" spans="1:10" x14ac:dyDescent="0.35">
      <c r="A1989" s="9" t="s">
        <v>15</v>
      </c>
      <c r="B1989" s="9" t="s">
        <v>24</v>
      </c>
      <c r="C1989" s="9">
        <v>500200052</v>
      </c>
      <c r="D1989" s="9" t="s">
        <v>381</v>
      </c>
      <c r="E1989" s="9">
        <v>75</v>
      </c>
      <c r="F1989" s="9">
        <v>55609</v>
      </c>
      <c r="G1989" s="9">
        <v>186</v>
      </c>
      <c r="H1989" s="9">
        <v>70</v>
      </c>
      <c r="I1989" s="9">
        <v>53183</v>
      </c>
      <c r="J1989" s="9">
        <v>171</v>
      </c>
    </row>
    <row r="1990" spans="1:10" x14ac:dyDescent="0.35">
      <c r="A1990" s="9" t="s">
        <v>25</v>
      </c>
      <c r="B1990" s="9" t="s">
        <v>26</v>
      </c>
      <c r="C1990" s="9">
        <v>400200024</v>
      </c>
      <c r="D1990" s="9" t="s">
        <v>381</v>
      </c>
      <c r="E1990" s="9">
        <v>1</v>
      </c>
      <c r="F1990" s="9">
        <v>611</v>
      </c>
      <c r="G1990" s="9">
        <v>3</v>
      </c>
      <c r="H1990" s="9">
        <v>1</v>
      </c>
      <c r="I1990" s="9">
        <v>511</v>
      </c>
      <c r="J1990" s="9">
        <v>2</v>
      </c>
    </row>
    <row r="1991" spans="1:10" x14ac:dyDescent="0.35">
      <c r="A1991" s="9" t="s">
        <v>12</v>
      </c>
      <c r="B1991" s="9" t="s">
        <v>27</v>
      </c>
      <c r="C1991" s="9">
        <v>10011804</v>
      </c>
      <c r="D1991" s="9" t="s">
        <v>381</v>
      </c>
      <c r="E1991" s="9">
        <v>36</v>
      </c>
      <c r="F1991" s="9">
        <v>6226</v>
      </c>
      <c r="G1991" s="9">
        <v>547</v>
      </c>
      <c r="H1991" s="9">
        <v>41</v>
      </c>
      <c r="I1991" s="9">
        <v>6986</v>
      </c>
      <c r="J1991" s="9">
        <v>576</v>
      </c>
    </row>
    <row r="1992" spans="1:10" x14ac:dyDescent="0.35">
      <c r="A1992" s="9" t="s">
        <v>15</v>
      </c>
      <c r="B1992" s="9" t="s">
        <v>52</v>
      </c>
      <c r="C1992" s="9">
        <v>420200052</v>
      </c>
      <c r="D1992" s="9" t="s">
        <v>381</v>
      </c>
      <c r="E1992" s="9">
        <v>259</v>
      </c>
      <c r="F1992" s="9">
        <v>107121</v>
      </c>
      <c r="G1992" s="9">
        <v>327</v>
      </c>
      <c r="H1992" s="9">
        <v>285</v>
      </c>
      <c r="I1992" s="9">
        <v>107997</v>
      </c>
      <c r="J1992" s="9">
        <v>358</v>
      </c>
    </row>
    <row r="1993" spans="1:10" x14ac:dyDescent="0.35">
      <c r="A1993" s="9" t="s">
        <v>5</v>
      </c>
      <c r="B1993" s="9" t="s">
        <v>6</v>
      </c>
      <c r="C1993" s="9">
        <v>50020401</v>
      </c>
      <c r="D1993" s="9" t="s">
        <v>381</v>
      </c>
      <c r="E1993" s="9">
        <v>93</v>
      </c>
      <c r="F1993" s="9">
        <v>24893</v>
      </c>
      <c r="G1993" s="9">
        <v>321</v>
      </c>
      <c r="H1993" s="9">
        <v>102</v>
      </c>
      <c r="I1993" s="9">
        <v>39934</v>
      </c>
      <c r="J1993" s="9">
        <v>260</v>
      </c>
    </row>
    <row r="1994" spans="1:10" x14ac:dyDescent="0.35">
      <c r="A1994" s="9" t="s">
        <v>25</v>
      </c>
      <c r="B1994" s="9" t="s">
        <v>53</v>
      </c>
      <c r="C1994" s="9">
        <v>460200036</v>
      </c>
      <c r="D1994" s="9" t="s">
        <v>381</v>
      </c>
      <c r="E1994" s="9">
        <v>61</v>
      </c>
      <c r="F1994" s="9">
        <v>6785</v>
      </c>
      <c r="G1994" s="9">
        <v>131</v>
      </c>
      <c r="H1994" s="9">
        <v>67</v>
      </c>
      <c r="I1994" s="9">
        <v>6625</v>
      </c>
      <c r="J1994" s="9">
        <v>129</v>
      </c>
    </row>
    <row r="1995" spans="1:10" x14ac:dyDescent="0.35">
      <c r="A1995" s="9" t="s">
        <v>9</v>
      </c>
      <c r="B1995" s="9" t="s">
        <v>75</v>
      </c>
      <c r="C1995" s="9">
        <v>170024104</v>
      </c>
      <c r="D1995" s="9" t="s">
        <v>381</v>
      </c>
      <c r="E1995" s="9">
        <v>35</v>
      </c>
      <c r="F1995" s="9">
        <v>3575</v>
      </c>
      <c r="G1995" s="9">
        <v>34</v>
      </c>
      <c r="H1995" s="9">
        <v>39</v>
      </c>
      <c r="I1995" s="9">
        <v>4016</v>
      </c>
      <c r="J1995" s="9">
        <v>94</v>
      </c>
    </row>
    <row r="1996" spans="1:10" x14ac:dyDescent="0.35">
      <c r="A1996" s="9" t="s">
        <v>25</v>
      </c>
      <c r="B1996" s="9" t="s">
        <v>56</v>
      </c>
      <c r="C1996" s="9">
        <v>90020301</v>
      </c>
      <c r="D1996" s="9" t="s">
        <v>381</v>
      </c>
      <c r="E1996" s="9">
        <v>136</v>
      </c>
      <c r="F1996" s="9">
        <v>65410</v>
      </c>
      <c r="G1996" s="9">
        <v>152</v>
      </c>
      <c r="H1996" s="9">
        <v>150</v>
      </c>
      <c r="I1996" s="9">
        <v>68031</v>
      </c>
      <c r="J1996" s="9">
        <v>171</v>
      </c>
    </row>
    <row r="1997" spans="1:10" x14ac:dyDescent="0.35">
      <c r="A1997" s="9" t="s">
        <v>25</v>
      </c>
      <c r="B1997" s="9" t="s">
        <v>57</v>
      </c>
      <c r="C1997" s="9">
        <v>110000048</v>
      </c>
      <c r="D1997" s="9" t="s">
        <v>381</v>
      </c>
      <c r="E1997" s="9">
        <v>154</v>
      </c>
      <c r="F1997" s="9">
        <v>54072</v>
      </c>
      <c r="G1997" s="9">
        <v>405</v>
      </c>
      <c r="H1997" s="9">
        <v>169</v>
      </c>
      <c r="I1997" s="9">
        <v>113971</v>
      </c>
      <c r="J1997" s="9">
        <v>356</v>
      </c>
    </row>
    <row r="1998" spans="1:10" x14ac:dyDescent="0.35">
      <c r="A1998" s="9" t="s">
        <v>12</v>
      </c>
      <c r="B1998" s="9" t="s">
        <v>58</v>
      </c>
      <c r="C1998" s="9">
        <v>130020302</v>
      </c>
      <c r="D1998" s="9" t="s">
        <v>381</v>
      </c>
      <c r="E1998" s="9">
        <v>120</v>
      </c>
      <c r="F1998" s="9">
        <v>61430</v>
      </c>
      <c r="G1998" s="9">
        <v>82</v>
      </c>
      <c r="H1998" s="9">
        <v>132</v>
      </c>
      <c r="I1998" s="9">
        <v>59818</v>
      </c>
      <c r="J1998" s="9">
        <v>31</v>
      </c>
    </row>
    <row r="1999" spans="1:10" x14ac:dyDescent="0.35">
      <c r="A1999" s="9" t="s">
        <v>5</v>
      </c>
      <c r="B1999" s="9" t="s">
        <v>59</v>
      </c>
      <c r="C1999" s="9">
        <v>600200001</v>
      </c>
      <c r="D1999" s="9" t="s">
        <v>381</v>
      </c>
      <c r="E1999" s="9">
        <v>7</v>
      </c>
      <c r="F1999" s="9">
        <v>672</v>
      </c>
      <c r="G1999" s="9">
        <v>3</v>
      </c>
      <c r="H1999" s="9">
        <v>8</v>
      </c>
      <c r="I1999" s="9">
        <v>726</v>
      </c>
      <c r="J1999" s="9">
        <v>24</v>
      </c>
    </row>
    <row r="2000" spans="1:10" x14ac:dyDescent="0.35">
      <c r="A2000" s="9" t="s">
        <v>9</v>
      </c>
      <c r="B2000" s="9" t="s">
        <v>60</v>
      </c>
      <c r="C2000" s="9">
        <v>620200038</v>
      </c>
      <c r="D2000" s="9" t="s">
        <v>381</v>
      </c>
      <c r="E2000" s="9">
        <v>220</v>
      </c>
      <c r="F2000" s="9">
        <v>140247</v>
      </c>
      <c r="G2000" s="9">
        <v>458</v>
      </c>
      <c r="H2000" s="9">
        <v>242</v>
      </c>
      <c r="I2000" s="9">
        <v>142893</v>
      </c>
      <c r="J2000" s="9">
        <v>446</v>
      </c>
    </row>
    <row r="2001" spans="1:10" x14ac:dyDescent="0.35">
      <c r="A2001" s="9" t="s">
        <v>12</v>
      </c>
      <c r="B2001" s="9" t="s">
        <v>76</v>
      </c>
      <c r="C2001" s="9">
        <v>10064025</v>
      </c>
      <c r="D2001" s="9" t="s">
        <v>381</v>
      </c>
      <c r="E2001" s="9">
        <v>0</v>
      </c>
      <c r="F2001" s="9">
        <v>0</v>
      </c>
      <c r="G2001" s="9">
        <v>0</v>
      </c>
      <c r="H2001" s="9">
        <v>2</v>
      </c>
      <c r="I2001" s="9">
        <v>589</v>
      </c>
      <c r="J2001" s="9">
        <v>0</v>
      </c>
    </row>
    <row r="2002" spans="1:10" x14ac:dyDescent="0.35">
      <c r="A2002" s="9" t="s">
        <v>12</v>
      </c>
      <c r="B2002" s="9" t="s">
        <v>61</v>
      </c>
      <c r="C2002" s="9">
        <v>10040307</v>
      </c>
      <c r="D2002" s="9" t="s">
        <v>381</v>
      </c>
      <c r="E2002" s="9">
        <v>302</v>
      </c>
      <c r="F2002" s="9">
        <v>387467</v>
      </c>
      <c r="G2002" s="9">
        <v>250</v>
      </c>
      <c r="H2002" s="9">
        <v>328</v>
      </c>
      <c r="I2002" s="9">
        <v>453047</v>
      </c>
      <c r="J2002" s="9">
        <v>174</v>
      </c>
    </row>
    <row r="2003" spans="1:10" x14ac:dyDescent="0.35">
      <c r="A2003" s="9" t="s">
        <v>9</v>
      </c>
      <c r="B2003" s="9" t="s">
        <v>42</v>
      </c>
      <c r="C2003" s="9">
        <v>170020401</v>
      </c>
      <c r="D2003" s="9" t="s">
        <v>381</v>
      </c>
      <c r="E2003" s="9">
        <v>158</v>
      </c>
      <c r="F2003" s="9">
        <v>27760</v>
      </c>
      <c r="G2003" s="9">
        <v>403</v>
      </c>
      <c r="H2003" s="9">
        <v>141</v>
      </c>
      <c r="I2003" s="9">
        <v>38440</v>
      </c>
      <c r="J2003" s="9">
        <v>361</v>
      </c>
    </row>
    <row r="2004" spans="1:10" x14ac:dyDescent="0.35">
      <c r="A2004" s="9" t="s">
        <v>15</v>
      </c>
      <c r="B2004" s="9" t="s">
        <v>62</v>
      </c>
      <c r="C2004" s="9">
        <v>660200027</v>
      </c>
      <c r="D2004" s="9" t="s">
        <v>381</v>
      </c>
      <c r="E2004" s="9">
        <v>41</v>
      </c>
      <c r="F2004" s="9">
        <v>7798</v>
      </c>
      <c r="G2004" s="9">
        <v>47</v>
      </c>
      <c r="H2004" s="9">
        <v>45</v>
      </c>
      <c r="I2004" s="9">
        <v>7731</v>
      </c>
      <c r="J2004" s="9">
        <v>102</v>
      </c>
    </row>
    <row r="2005" spans="1:10" x14ac:dyDescent="0.35">
      <c r="A2005" s="9" t="s">
        <v>5</v>
      </c>
      <c r="B2005" s="9" t="s">
        <v>63</v>
      </c>
      <c r="C2005" s="9">
        <v>50000020</v>
      </c>
      <c r="D2005" s="9" t="s">
        <v>381</v>
      </c>
      <c r="E2005" s="9">
        <v>0</v>
      </c>
      <c r="F2005" s="9">
        <v>0</v>
      </c>
      <c r="G2005" s="9">
        <v>0</v>
      </c>
      <c r="H2005" s="9">
        <v>182</v>
      </c>
      <c r="I2005" s="9">
        <v>36477</v>
      </c>
      <c r="J2005" s="9">
        <v>361</v>
      </c>
    </row>
    <row r="2006" spans="1:10" x14ac:dyDescent="0.35">
      <c r="A2006" s="9" t="s">
        <v>5</v>
      </c>
      <c r="B2006" s="9" t="s">
        <v>64</v>
      </c>
      <c r="C2006" s="9">
        <v>680200030</v>
      </c>
      <c r="D2006" s="9" t="s">
        <v>381</v>
      </c>
      <c r="E2006" s="9">
        <v>9</v>
      </c>
      <c r="F2006" s="9">
        <v>3070</v>
      </c>
      <c r="G2006" s="9">
        <v>28</v>
      </c>
      <c r="H2006" s="9">
        <v>10</v>
      </c>
      <c r="I2006" s="9">
        <v>1795</v>
      </c>
      <c r="J2006" s="9">
        <v>7</v>
      </c>
    </row>
    <row r="2007" spans="1:10" x14ac:dyDescent="0.35">
      <c r="A2007" s="9" t="s">
        <v>25</v>
      </c>
      <c r="B2007" s="9" t="s">
        <v>32</v>
      </c>
      <c r="C2007" s="9">
        <v>740200008</v>
      </c>
      <c r="D2007" s="9" t="s">
        <v>381</v>
      </c>
      <c r="E2007" s="9">
        <v>61</v>
      </c>
      <c r="F2007" s="9">
        <v>8304</v>
      </c>
      <c r="G2007" s="9">
        <v>45</v>
      </c>
      <c r="H2007" s="9">
        <v>25</v>
      </c>
      <c r="I2007" s="9">
        <v>4888</v>
      </c>
      <c r="J2007" s="9">
        <v>47</v>
      </c>
    </row>
    <row r="2008" spans="1:10" x14ac:dyDescent="0.35">
      <c r="A2008" s="9" t="s">
        <v>12</v>
      </c>
      <c r="B2008" s="9" t="s">
        <v>33</v>
      </c>
      <c r="C2008" s="9">
        <v>10011803</v>
      </c>
      <c r="D2008" s="9" t="s">
        <v>381</v>
      </c>
      <c r="E2008" s="9">
        <v>530</v>
      </c>
      <c r="F2008" s="9">
        <v>135941</v>
      </c>
      <c r="G2008" s="9">
        <v>2062</v>
      </c>
      <c r="H2008" s="9">
        <v>611</v>
      </c>
      <c r="I2008" s="9">
        <v>146789</v>
      </c>
      <c r="J2008" s="9">
        <v>2548</v>
      </c>
    </row>
    <row r="2009" spans="1:10" x14ac:dyDescent="0.35">
      <c r="A2009" s="9" t="s">
        <v>5</v>
      </c>
      <c r="B2009" s="9" t="s">
        <v>65</v>
      </c>
      <c r="C2009" s="9">
        <v>760200002</v>
      </c>
      <c r="D2009" s="9" t="s">
        <v>381</v>
      </c>
      <c r="E2009" s="9">
        <v>20</v>
      </c>
      <c r="F2009" s="9">
        <v>7557</v>
      </c>
      <c r="G2009" s="9">
        <v>64</v>
      </c>
      <c r="H2009" s="9">
        <v>22</v>
      </c>
      <c r="I2009" s="9">
        <v>7969</v>
      </c>
      <c r="J2009" s="9">
        <v>50</v>
      </c>
    </row>
    <row r="2010" spans="1:10" x14ac:dyDescent="0.35">
      <c r="A2010" s="9" t="s">
        <v>9</v>
      </c>
      <c r="B2010" s="9" t="s">
        <v>66</v>
      </c>
      <c r="C2010" s="9">
        <v>641600001</v>
      </c>
      <c r="D2010" s="9" t="s">
        <v>381</v>
      </c>
      <c r="E2010" s="9">
        <v>149</v>
      </c>
      <c r="F2010" s="9">
        <v>76119</v>
      </c>
      <c r="G2010" s="9">
        <v>66</v>
      </c>
      <c r="H2010" s="9">
        <v>154</v>
      </c>
      <c r="I2010" s="9">
        <v>78022</v>
      </c>
      <c r="J2010" s="9">
        <v>134</v>
      </c>
    </row>
    <row r="2011" spans="1:10" x14ac:dyDescent="0.35">
      <c r="A2011" s="9" t="s">
        <v>5</v>
      </c>
      <c r="B2011" s="9" t="s">
        <v>67</v>
      </c>
      <c r="C2011" s="9">
        <v>210020301</v>
      </c>
      <c r="D2011" s="9" t="s">
        <v>381</v>
      </c>
      <c r="E2011" s="9">
        <v>468</v>
      </c>
      <c r="F2011" s="9">
        <v>231226</v>
      </c>
      <c r="G2011" s="9">
        <v>1209</v>
      </c>
      <c r="H2011" s="9">
        <v>515</v>
      </c>
      <c r="I2011" s="9">
        <v>248002</v>
      </c>
      <c r="J2011" s="9">
        <v>1372</v>
      </c>
    </row>
    <row r="2012" spans="1:10" x14ac:dyDescent="0.35">
      <c r="A2012" s="9" t="s">
        <v>12</v>
      </c>
      <c r="B2012" s="9" t="s">
        <v>43</v>
      </c>
      <c r="C2012" s="9">
        <v>10020301</v>
      </c>
      <c r="D2012" s="9" t="s">
        <v>381</v>
      </c>
      <c r="E2012" s="9">
        <v>1771</v>
      </c>
      <c r="F2012" s="9">
        <v>961138</v>
      </c>
      <c r="G2012" s="9">
        <v>1785</v>
      </c>
      <c r="H2012" s="9">
        <v>1948</v>
      </c>
      <c r="I2012" s="9">
        <v>1122315</v>
      </c>
      <c r="J2012" s="9">
        <v>1765</v>
      </c>
    </row>
    <row r="2013" spans="1:10" x14ac:dyDescent="0.35">
      <c r="A2013" s="9" t="s">
        <v>12</v>
      </c>
      <c r="B2013" s="9" t="s">
        <v>34</v>
      </c>
      <c r="C2013" s="9">
        <v>10000234</v>
      </c>
      <c r="D2013" s="9" t="s">
        <v>381</v>
      </c>
      <c r="E2013" s="9">
        <v>1438</v>
      </c>
      <c r="F2013" s="9">
        <v>597543</v>
      </c>
      <c r="G2013" s="9">
        <v>2879</v>
      </c>
      <c r="H2013" s="9">
        <v>1582</v>
      </c>
      <c r="I2013" s="9">
        <v>696376</v>
      </c>
      <c r="J2013" s="9">
        <v>2070</v>
      </c>
    </row>
    <row r="2014" spans="1:10" x14ac:dyDescent="0.35">
      <c r="A2014" s="9" t="s">
        <v>9</v>
      </c>
      <c r="B2014" s="9" t="s">
        <v>68</v>
      </c>
      <c r="C2014" s="9">
        <v>840200047</v>
      </c>
      <c r="D2014" s="9" t="s">
        <v>381</v>
      </c>
      <c r="E2014" s="9">
        <v>176</v>
      </c>
      <c r="F2014" s="9">
        <v>174914</v>
      </c>
      <c r="G2014" s="9">
        <v>347</v>
      </c>
      <c r="H2014" s="9">
        <v>194</v>
      </c>
      <c r="I2014" s="9">
        <v>193492</v>
      </c>
      <c r="J2014" s="9">
        <v>303</v>
      </c>
    </row>
    <row r="2015" spans="1:10" x14ac:dyDescent="0.35">
      <c r="A2015" s="9" t="s">
        <v>12</v>
      </c>
      <c r="B2015" s="9" t="s">
        <v>19</v>
      </c>
      <c r="C2015" s="9">
        <v>801600003</v>
      </c>
      <c r="D2015" s="9" t="s">
        <v>381</v>
      </c>
      <c r="E2015" s="9">
        <v>153</v>
      </c>
      <c r="F2015" s="9">
        <v>130726</v>
      </c>
      <c r="G2015" s="9">
        <v>40</v>
      </c>
      <c r="H2015" s="9">
        <v>182</v>
      </c>
      <c r="I2015" s="9">
        <v>112271</v>
      </c>
      <c r="J2015" s="9">
        <v>203</v>
      </c>
    </row>
    <row r="2016" spans="1:10" x14ac:dyDescent="0.35">
      <c r="A2016" s="9" t="s">
        <v>9</v>
      </c>
      <c r="B2016" s="9" t="s">
        <v>71</v>
      </c>
      <c r="C2016" s="9">
        <v>900200046</v>
      </c>
      <c r="D2016" s="9" t="s">
        <v>381</v>
      </c>
      <c r="E2016" s="9">
        <v>34</v>
      </c>
      <c r="F2016" s="9">
        <v>4123</v>
      </c>
      <c r="G2016" s="9">
        <v>51</v>
      </c>
      <c r="H2016" s="9">
        <v>37</v>
      </c>
      <c r="I2016" s="9">
        <v>8759</v>
      </c>
      <c r="J2016" s="9">
        <v>57</v>
      </c>
    </row>
    <row r="2017" spans="1:10" x14ac:dyDescent="0.35">
      <c r="A2017" s="9" t="s">
        <v>12</v>
      </c>
      <c r="B2017" s="9" t="s">
        <v>13</v>
      </c>
      <c r="C2017" s="9">
        <v>10064120</v>
      </c>
      <c r="D2017" s="9" t="s">
        <v>381</v>
      </c>
      <c r="E2017" s="9">
        <v>274</v>
      </c>
      <c r="F2017" s="9">
        <v>104217</v>
      </c>
      <c r="G2017" s="9">
        <v>290</v>
      </c>
      <c r="H2017" s="9">
        <v>301</v>
      </c>
      <c r="I2017" s="9">
        <v>136809</v>
      </c>
      <c r="J2017" s="9">
        <v>291</v>
      </c>
    </row>
    <row r="2018" spans="1:10" x14ac:dyDescent="0.35">
      <c r="A2018" s="9" t="s">
        <v>15</v>
      </c>
      <c r="B2018" s="9" t="s">
        <v>45</v>
      </c>
      <c r="C2018" s="9">
        <v>250000092</v>
      </c>
      <c r="D2018" s="9" t="s">
        <v>381</v>
      </c>
      <c r="E2018" s="9">
        <v>388</v>
      </c>
      <c r="F2018" s="9">
        <v>187302</v>
      </c>
      <c r="G2018" s="9">
        <v>1061</v>
      </c>
      <c r="H2018" s="9">
        <v>338</v>
      </c>
      <c r="I2018" s="9">
        <v>176152</v>
      </c>
      <c r="J2018" s="9">
        <v>620</v>
      </c>
    </row>
    <row r="2019" spans="1:10" x14ac:dyDescent="0.35">
      <c r="A2019" s="9" t="s">
        <v>9</v>
      </c>
      <c r="B2019" s="9" t="s">
        <v>10</v>
      </c>
      <c r="C2019" s="9">
        <v>270020302</v>
      </c>
      <c r="D2019" s="9" t="s">
        <v>381</v>
      </c>
      <c r="E2019" s="9">
        <v>4</v>
      </c>
      <c r="F2019" s="9">
        <v>1005</v>
      </c>
      <c r="G2019" s="9">
        <v>14</v>
      </c>
      <c r="H2019" s="9">
        <v>4</v>
      </c>
      <c r="I2019" s="9">
        <v>1293</v>
      </c>
      <c r="J2019" s="9">
        <v>10</v>
      </c>
    </row>
    <row r="2020" spans="1:10" x14ac:dyDescent="0.35">
      <c r="I2020">
        <v>243899660</v>
      </c>
    </row>
    <row r="2021" spans="1:10" x14ac:dyDescent="0.35">
      <c r="H2021">
        <v>12619858</v>
      </c>
    </row>
    <row r="2023" spans="1:10" x14ac:dyDescent="0.35">
      <c r="I2023">
        <v>13144011</v>
      </c>
    </row>
    <row r="2025" spans="1:10" x14ac:dyDescent="0.35">
      <c r="I2025">
        <v>12800698</v>
      </c>
    </row>
  </sheetData>
  <sortState xmlns:xlrd2="http://schemas.microsoft.com/office/spreadsheetml/2017/richdata2" ref="AO6:AT318">
    <sortCondition descending="1" ref="AT6:AT3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E72A-ED5B-480D-9516-C5D199402993}">
  <dimension ref="A2:W131"/>
  <sheetViews>
    <sheetView topLeftCell="E44" workbookViewId="0">
      <selection activeCell="Q71" sqref="Q71:S71"/>
    </sheetView>
  </sheetViews>
  <sheetFormatPr defaultColWidth="10.54296875" defaultRowHeight="14.5" x14ac:dyDescent="0.35"/>
  <cols>
    <col min="10" max="10" width="13.08984375" customWidth="1"/>
    <col min="15" max="15" width="12.90625" customWidth="1"/>
  </cols>
  <sheetData>
    <row r="2" spans="1:23" x14ac:dyDescent="0.35">
      <c r="E2">
        <v>5789417.1688311687</v>
      </c>
      <c r="F2">
        <v>243381470</v>
      </c>
      <c r="G2">
        <v>8360254.1500000004</v>
      </c>
    </row>
    <row r="3" spans="1:23" x14ac:dyDescent="0.35">
      <c r="E3">
        <v>0</v>
      </c>
      <c r="F3">
        <v>0</v>
      </c>
      <c r="G3">
        <v>0</v>
      </c>
    </row>
    <row r="4" spans="1:23" x14ac:dyDescent="0.35">
      <c r="E4">
        <v>5789417.1688311687</v>
      </c>
      <c r="F4">
        <v>243381470</v>
      </c>
      <c r="G4">
        <v>8360254.1500000004</v>
      </c>
    </row>
    <row r="5" spans="1:23" x14ac:dyDescent="0.35">
      <c r="A5" t="s">
        <v>0</v>
      </c>
      <c r="B5" t="s">
        <v>1</v>
      </c>
      <c r="C5" t="s">
        <v>2</v>
      </c>
      <c r="D5" t="s">
        <v>3</v>
      </c>
      <c r="E5" t="s">
        <v>409</v>
      </c>
      <c r="F5" t="s">
        <v>396</v>
      </c>
      <c r="G5" t="s">
        <v>397</v>
      </c>
      <c r="I5" s="12" t="s">
        <v>1</v>
      </c>
      <c r="J5" s="12" t="s">
        <v>2</v>
      </c>
      <c r="K5" t="s">
        <v>860</v>
      </c>
      <c r="L5" t="s">
        <v>424</v>
      </c>
      <c r="M5" t="s">
        <v>861</v>
      </c>
      <c r="O5" t="s">
        <v>1</v>
      </c>
      <c r="P5" t="s">
        <v>2</v>
      </c>
      <c r="Q5" t="s">
        <v>860</v>
      </c>
      <c r="R5" t="s">
        <v>424</v>
      </c>
      <c r="S5" t="s">
        <v>861</v>
      </c>
    </row>
    <row r="6" spans="1:23" x14ac:dyDescent="0.35">
      <c r="A6" t="s">
        <v>25</v>
      </c>
      <c r="B6" t="s">
        <v>49</v>
      </c>
      <c r="C6">
        <v>320200001</v>
      </c>
      <c r="D6" t="s">
        <v>322</v>
      </c>
      <c r="E6">
        <v>3007</v>
      </c>
      <c r="F6">
        <v>23725</v>
      </c>
      <c r="G6">
        <v>995</v>
      </c>
      <c r="I6" t="s">
        <v>49</v>
      </c>
      <c r="J6">
        <v>320200001</v>
      </c>
      <c r="K6">
        <v>3328.3333333333335</v>
      </c>
      <c r="L6">
        <v>33195</v>
      </c>
      <c r="M6">
        <v>1139</v>
      </c>
      <c r="O6" t="s">
        <v>49</v>
      </c>
      <c r="P6">
        <v>320200001</v>
      </c>
      <c r="Q6">
        <v>3329</v>
      </c>
      <c r="R6">
        <v>33195</v>
      </c>
      <c r="S6">
        <v>1139</v>
      </c>
      <c r="T6" t="b">
        <f>U6=O6</f>
        <v>1</v>
      </c>
      <c r="U6" t="s">
        <v>49</v>
      </c>
      <c r="V6">
        <v>320200001</v>
      </c>
      <c r="W6" t="s">
        <v>322</v>
      </c>
    </row>
    <row r="7" spans="1:23" x14ac:dyDescent="0.35">
      <c r="A7" t="s">
        <v>15</v>
      </c>
      <c r="B7" t="s">
        <v>99</v>
      </c>
      <c r="C7">
        <v>360200020</v>
      </c>
      <c r="D7" t="s">
        <v>322</v>
      </c>
      <c r="E7">
        <v>1128</v>
      </c>
      <c r="F7">
        <v>8327</v>
      </c>
      <c r="G7">
        <v>357</v>
      </c>
      <c r="I7" t="s">
        <v>99</v>
      </c>
      <c r="J7">
        <v>360200020</v>
      </c>
      <c r="K7">
        <v>1300</v>
      </c>
      <c r="L7">
        <v>14679</v>
      </c>
      <c r="M7">
        <v>423</v>
      </c>
      <c r="O7" t="s">
        <v>99</v>
      </c>
      <c r="P7">
        <v>360200020</v>
      </c>
      <c r="Q7">
        <v>1300</v>
      </c>
      <c r="R7">
        <v>14679</v>
      </c>
      <c r="S7">
        <v>423</v>
      </c>
      <c r="T7" t="b">
        <f t="shared" ref="T7:T70" si="0">U7=O7</f>
        <v>1</v>
      </c>
      <c r="U7" t="s">
        <v>99</v>
      </c>
      <c r="V7">
        <v>360200020</v>
      </c>
      <c r="W7" t="s">
        <v>322</v>
      </c>
    </row>
    <row r="8" spans="1:23" x14ac:dyDescent="0.35">
      <c r="A8" t="s">
        <v>15</v>
      </c>
      <c r="B8" t="s">
        <v>51</v>
      </c>
      <c r="C8">
        <v>360200027</v>
      </c>
      <c r="D8" t="s">
        <v>322</v>
      </c>
      <c r="E8">
        <v>652</v>
      </c>
      <c r="F8">
        <v>5144</v>
      </c>
      <c r="G8">
        <v>269</v>
      </c>
      <c r="I8" t="s">
        <v>51</v>
      </c>
      <c r="J8">
        <v>360200027</v>
      </c>
      <c r="K8">
        <v>890</v>
      </c>
      <c r="L8">
        <v>12258</v>
      </c>
      <c r="M8">
        <v>441</v>
      </c>
      <c r="O8" t="s">
        <v>51</v>
      </c>
      <c r="P8">
        <v>360200027</v>
      </c>
      <c r="Q8">
        <v>890</v>
      </c>
      <c r="R8">
        <v>12258</v>
      </c>
      <c r="S8">
        <v>441</v>
      </c>
      <c r="T8" t="b">
        <f t="shared" si="0"/>
        <v>1</v>
      </c>
      <c r="U8" t="s">
        <v>51</v>
      </c>
      <c r="V8">
        <v>360200027</v>
      </c>
      <c r="W8" t="s">
        <v>322</v>
      </c>
    </row>
    <row r="9" spans="1:23" x14ac:dyDescent="0.35">
      <c r="A9" t="s">
        <v>15</v>
      </c>
      <c r="B9" t="s">
        <v>24</v>
      </c>
      <c r="C9">
        <v>500200052</v>
      </c>
      <c r="D9" t="s">
        <v>322</v>
      </c>
      <c r="E9">
        <v>2974</v>
      </c>
      <c r="F9">
        <v>23438</v>
      </c>
      <c r="G9">
        <v>1682</v>
      </c>
      <c r="I9" t="s">
        <v>21</v>
      </c>
      <c r="J9">
        <v>804435102</v>
      </c>
      <c r="K9">
        <v>871</v>
      </c>
      <c r="L9">
        <v>42332</v>
      </c>
      <c r="M9">
        <v>528</v>
      </c>
      <c r="O9" t="s">
        <v>21</v>
      </c>
      <c r="P9">
        <v>804435102</v>
      </c>
      <c r="Q9">
        <v>871</v>
      </c>
      <c r="R9">
        <v>42332</v>
      </c>
      <c r="S9">
        <v>528</v>
      </c>
      <c r="T9" t="b">
        <f t="shared" si="0"/>
        <v>1</v>
      </c>
      <c r="U9" t="s">
        <v>21</v>
      </c>
      <c r="V9">
        <v>804435102</v>
      </c>
      <c r="W9" t="s">
        <v>322</v>
      </c>
    </row>
    <row r="10" spans="1:23" x14ac:dyDescent="0.35">
      <c r="A10" t="s">
        <v>25</v>
      </c>
      <c r="B10" t="s">
        <v>26</v>
      </c>
      <c r="C10">
        <v>400200024</v>
      </c>
      <c r="D10" t="s">
        <v>322</v>
      </c>
      <c r="E10">
        <v>5098</v>
      </c>
      <c r="F10">
        <v>40223</v>
      </c>
      <c r="G10">
        <v>2010</v>
      </c>
      <c r="I10" t="s">
        <v>24</v>
      </c>
      <c r="J10">
        <v>500200052</v>
      </c>
      <c r="K10">
        <v>3837</v>
      </c>
      <c r="L10">
        <v>60265</v>
      </c>
      <c r="M10">
        <v>2471</v>
      </c>
      <c r="O10" t="s">
        <v>24</v>
      </c>
      <c r="P10">
        <v>500200052</v>
      </c>
      <c r="Q10">
        <v>3837</v>
      </c>
      <c r="R10">
        <v>60265</v>
      </c>
      <c r="S10">
        <v>2471</v>
      </c>
      <c r="T10" t="b">
        <f t="shared" si="0"/>
        <v>1</v>
      </c>
      <c r="U10" t="s">
        <v>24</v>
      </c>
      <c r="V10">
        <v>500200052</v>
      </c>
      <c r="W10" t="s">
        <v>322</v>
      </c>
    </row>
    <row r="11" spans="1:23" x14ac:dyDescent="0.35">
      <c r="A11" t="s">
        <v>12</v>
      </c>
      <c r="B11" t="s">
        <v>27</v>
      </c>
      <c r="C11">
        <v>10011804</v>
      </c>
      <c r="D11" t="s">
        <v>322</v>
      </c>
      <c r="E11">
        <v>42901</v>
      </c>
      <c r="F11">
        <v>347785</v>
      </c>
      <c r="G11">
        <v>85875</v>
      </c>
      <c r="I11" t="s">
        <v>26</v>
      </c>
      <c r="J11">
        <v>400200024</v>
      </c>
      <c r="K11">
        <v>7335</v>
      </c>
      <c r="L11">
        <v>128903</v>
      </c>
      <c r="M11">
        <v>3973</v>
      </c>
      <c r="O11" t="s">
        <v>26</v>
      </c>
      <c r="P11">
        <v>400200024</v>
      </c>
      <c r="Q11">
        <v>7335</v>
      </c>
      <c r="R11">
        <v>128903</v>
      </c>
      <c r="S11">
        <v>3973</v>
      </c>
      <c r="T11" t="b">
        <f t="shared" si="0"/>
        <v>1</v>
      </c>
      <c r="U11" t="s">
        <v>26</v>
      </c>
      <c r="V11">
        <v>400200024</v>
      </c>
      <c r="W11" t="s">
        <v>322</v>
      </c>
    </row>
    <row r="12" spans="1:23" x14ac:dyDescent="0.35">
      <c r="A12" t="s">
        <v>15</v>
      </c>
      <c r="B12" t="s">
        <v>52</v>
      </c>
      <c r="C12">
        <v>420200052</v>
      </c>
      <c r="D12" t="s">
        <v>322</v>
      </c>
      <c r="E12">
        <v>5641</v>
      </c>
      <c r="F12">
        <v>46155</v>
      </c>
      <c r="G12">
        <v>2373</v>
      </c>
      <c r="I12" t="s">
        <v>27</v>
      </c>
      <c r="J12">
        <v>10011804</v>
      </c>
      <c r="K12">
        <v>50880</v>
      </c>
      <c r="L12">
        <v>730098</v>
      </c>
      <c r="M12">
        <v>117587</v>
      </c>
      <c r="O12" t="s">
        <v>27</v>
      </c>
      <c r="P12">
        <v>10011804</v>
      </c>
      <c r="Q12">
        <v>50880</v>
      </c>
      <c r="R12">
        <v>730098</v>
      </c>
      <c r="S12">
        <v>117587</v>
      </c>
      <c r="T12" t="b">
        <f t="shared" si="0"/>
        <v>1</v>
      </c>
      <c r="U12" t="s">
        <v>27</v>
      </c>
      <c r="V12">
        <v>10011804</v>
      </c>
      <c r="W12" t="s">
        <v>322</v>
      </c>
    </row>
    <row r="13" spans="1:23" x14ac:dyDescent="0.35">
      <c r="A13" t="s">
        <v>5</v>
      </c>
      <c r="B13" t="s">
        <v>28</v>
      </c>
      <c r="C13">
        <v>50022601</v>
      </c>
      <c r="D13" t="s">
        <v>322</v>
      </c>
      <c r="E13">
        <v>627</v>
      </c>
      <c r="F13">
        <v>5020</v>
      </c>
      <c r="G13">
        <v>1216</v>
      </c>
      <c r="I13" t="s">
        <v>52</v>
      </c>
      <c r="J13">
        <v>420200052</v>
      </c>
      <c r="K13">
        <v>7281</v>
      </c>
      <c r="L13">
        <v>114780</v>
      </c>
      <c r="M13">
        <v>3847</v>
      </c>
      <c r="O13" t="s">
        <v>52</v>
      </c>
      <c r="P13">
        <v>420200052</v>
      </c>
      <c r="Q13">
        <v>7281</v>
      </c>
      <c r="R13">
        <v>114780</v>
      </c>
      <c r="S13">
        <v>3847</v>
      </c>
      <c r="T13" t="b">
        <f t="shared" si="0"/>
        <v>1</v>
      </c>
      <c r="U13" t="s">
        <v>52</v>
      </c>
      <c r="V13">
        <v>420200052</v>
      </c>
      <c r="W13" t="s">
        <v>322</v>
      </c>
    </row>
    <row r="14" spans="1:23" x14ac:dyDescent="0.35">
      <c r="A14" t="s">
        <v>5</v>
      </c>
      <c r="B14" t="s">
        <v>6</v>
      </c>
      <c r="C14">
        <v>50020401</v>
      </c>
      <c r="D14" t="s">
        <v>322</v>
      </c>
      <c r="E14">
        <v>10011</v>
      </c>
      <c r="F14">
        <v>65729</v>
      </c>
      <c r="G14">
        <v>4047</v>
      </c>
      <c r="I14" t="s">
        <v>28</v>
      </c>
      <c r="J14">
        <v>50022601</v>
      </c>
      <c r="K14">
        <v>760.71428571428578</v>
      </c>
      <c r="L14">
        <v>11884</v>
      </c>
      <c r="M14">
        <v>1675</v>
      </c>
      <c r="O14" t="s">
        <v>28</v>
      </c>
      <c r="P14">
        <v>50022601</v>
      </c>
      <c r="Q14">
        <v>761</v>
      </c>
      <c r="R14">
        <v>11884</v>
      </c>
      <c r="S14">
        <v>1675</v>
      </c>
      <c r="T14" t="b">
        <f t="shared" si="0"/>
        <v>1</v>
      </c>
      <c r="U14" t="s">
        <v>28</v>
      </c>
      <c r="V14">
        <v>50022601</v>
      </c>
      <c r="W14" t="s">
        <v>322</v>
      </c>
    </row>
    <row r="15" spans="1:23" x14ac:dyDescent="0.35">
      <c r="A15" t="s">
        <v>25</v>
      </c>
      <c r="B15" t="s">
        <v>53</v>
      </c>
      <c r="C15">
        <v>460200036</v>
      </c>
      <c r="D15" t="s">
        <v>322</v>
      </c>
      <c r="E15">
        <v>2883</v>
      </c>
      <c r="F15">
        <v>27039</v>
      </c>
      <c r="G15">
        <v>946</v>
      </c>
      <c r="I15" t="s">
        <v>6</v>
      </c>
      <c r="J15">
        <v>50020401</v>
      </c>
      <c r="K15">
        <v>12372</v>
      </c>
      <c r="L15">
        <v>153935</v>
      </c>
      <c r="M15">
        <v>6295</v>
      </c>
      <c r="O15" t="s">
        <v>6</v>
      </c>
      <c r="P15">
        <v>50020401</v>
      </c>
      <c r="Q15">
        <v>12372</v>
      </c>
      <c r="R15">
        <v>153935</v>
      </c>
      <c r="S15">
        <v>6295</v>
      </c>
      <c r="T15" t="b">
        <f t="shared" si="0"/>
        <v>1</v>
      </c>
      <c r="U15" t="s">
        <v>6</v>
      </c>
      <c r="V15">
        <v>50020401</v>
      </c>
      <c r="W15" t="s">
        <v>322</v>
      </c>
    </row>
    <row r="16" spans="1:23" x14ac:dyDescent="0.35">
      <c r="A16" t="s">
        <v>12</v>
      </c>
      <c r="B16" t="s">
        <v>102</v>
      </c>
      <c r="C16">
        <v>10054114</v>
      </c>
      <c r="D16" t="s">
        <v>322</v>
      </c>
      <c r="E16">
        <v>1848</v>
      </c>
      <c r="F16">
        <v>14581</v>
      </c>
      <c r="G16">
        <v>324</v>
      </c>
      <c r="I16" t="s">
        <v>53</v>
      </c>
      <c r="J16">
        <v>460200036</v>
      </c>
      <c r="K16">
        <v>4179</v>
      </c>
      <c r="L16">
        <v>67507</v>
      </c>
      <c r="M16">
        <v>1584</v>
      </c>
      <c r="O16" t="s">
        <v>53</v>
      </c>
      <c r="P16">
        <v>460200036</v>
      </c>
      <c r="Q16">
        <v>4179</v>
      </c>
      <c r="R16">
        <v>67507</v>
      </c>
      <c r="S16">
        <v>1584</v>
      </c>
      <c r="T16" t="b">
        <f t="shared" si="0"/>
        <v>1</v>
      </c>
      <c r="U16" t="s">
        <v>53</v>
      </c>
      <c r="V16">
        <v>460200036</v>
      </c>
      <c r="W16" t="s">
        <v>322</v>
      </c>
    </row>
    <row r="17" spans="1:23" x14ac:dyDescent="0.35">
      <c r="A17" t="s">
        <v>12</v>
      </c>
      <c r="B17" t="s">
        <v>30</v>
      </c>
      <c r="C17">
        <v>10064111</v>
      </c>
      <c r="D17" t="s">
        <v>322</v>
      </c>
      <c r="E17">
        <v>7836</v>
      </c>
      <c r="F17">
        <v>61826</v>
      </c>
      <c r="G17">
        <v>1824</v>
      </c>
      <c r="I17" t="s">
        <v>102</v>
      </c>
      <c r="J17">
        <v>10054114</v>
      </c>
      <c r="K17">
        <v>2622</v>
      </c>
      <c r="L17">
        <v>45635</v>
      </c>
      <c r="M17">
        <v>1160</v>
      </c>
      <c r="O17" t="s">
        <v>102</v>
      </c>
      <c r="P17">
        <v>10054114</v>
      </c>
      <c r="Q17">
        <v>2622</v>
      </c>
      <c r="R17">
        <v>45635</v>
      </c>
      <c r="S17">
        <v>1160</v>
      </c>
      <c r="T17" t="b">
        <f t="shared" si="0"/>
        <v>1</v>
      </c>
      <c r="U17" t="s">
        <v>102</v>
      </c>
      <c r="V17">
        <v>10054114</v>
      </c>
      <c r="W17" t="s">
        <v>322</v>
      </c>
    </row>
    <row r="18" spans="1:23" x14ac:dyDescent="0.35">
      <c r="A18" t="s">
        <v>15</v>
      </c>
      <c r="B18" t="s">
        <v>116</v>
      </c>
      <c r="C18">
        <v>705500004</v>
      </c>
      <c r="D18" t="s">
        <v>322</v>
      </c>
      <c r="E18">
        <v>812</v>
      </c>
      <c r="F18">
        <v>9174</v>
      </c>
      <c r="G18">
        <v>494</v>
      </c>
      <c r="I18" t="s">
        <v>30</v>
      </c>
      <c r="J18">
        <v>10064111</v>
      </c>
      <c r="K18">
        <v>10810</v>
      </c>
      <c r="L18">
        <v>194970</v>
      </c>
      <c r="M18">
        <v>3439</v>
      </c>
      <c r="O18" t="s">
        <v>30</v>
      </c>
      <c r="P18">
        <v>10064111</v>
      </c>
      <c r="Q18">
        <v>10810</v>
      </c>
      <c r="R18">
        <v>194970</v>
      </c>
      <c r="S18">
        <v>3439</v>
      </c>
      <c r="T18" t="b">
        <f t="shared" si="0"/>
        <v>1</v>
      </c>
      <c r="U18" t="s">
        <v>30</v>
      </c>
      <c r="V18">
        <v>10064111</v>
      </c>
      <c r="W18" t="s">
        <v>322</v>
      </c>
    </row>
    <row r="19" spans="1:23" x14ac:dyDescent="0.35">
      <c r="A19" t="s">
        <v>5</v>
      </c>
      <c r="B19" t="s">
        <v>117</v>
      </c>
      <c r="C19">
        <v>50000017</v>
      </c>
      <c r="D19" t="s">
        <v>322</v>
      </c>
      <c r="E19">
        <v>1567</v>
      </c>
      <c r="F19">
        <v>12351</v>
      </c>
      <c r="G19">
        <v>675</v>
      </c>
      <c r="I19" t="s">
        <v>116</v>
      </c>
      <c r="J19">
        <v>705500004</v>
      </c>
      <c r="K19">
        <v>812</v>
      </c>
      <c r="L19">
        <v>9174</v>
      </c>
      <c r="M19">
        <v>494</v>
      </c>
      <c r="O19" t="s">
        <v>116</v>
      </c>
      <c r="P19">
        <v>705500004</v>
      </c>
      <c r="Q19">
        <v>812</v>
      </c>
      <c r="R19">
        <v>9174</v>
      </c>
      <c r="S19">
        <v>494</v>
      </c>
      <c r="T19" t="b">
        <f t="shared" si="0"/>
        <v>1</v>
      </c>
      <c r="U19" t="s">
        <v>116</v>
      </c>
    </row>
    <row r="20" spans="1:23" x14ac:dyDescent="0.35">
      <c r="A20" t="s">
        <v>12</v>
      </c>
      <c r="B20" t="s">
        <v>118</v>
      </c>
      <c r="C20">
        <v>10054109</v>
      </c>
      <c r="D20" t="s">
        <v>322</v>
      </c>
      <c r="E20">
        <v>1446</v>
      </c>
      <c r="F20">
        <v>11407</v>
      </c>
      <c r="G20">
        <v>233</v>
      </c>
      <c r="I20" t="s">
        <v>117</v>
      </c>
      <c r="J20">
        <v>50000017</v>
      </c>
      <c r="K20">
        <v>1567</v>
      </c>
      <c r="L20">
        <v>12351</v>
      </c>
      <c r="M20">
        <v>675</v>
      </c>
      <c r="O20" t="s">
        <v>117</v>
      </c>
      <c r="P20">
        <v>50000017</v>
      </c>
      <c r="Q20">
        <v>1567</v>
      </c>
      <c r="R20">
        <v>12351</v>
      </c>
      <c r="S20">
        <v>675</v>
      </c>
      <c r="T20" t="b">
        <f t="shared" si="0"/>
        <v>1</v>
      </c>
      <c r="U20" t="s">
        <v>117</v>
      </c>
    </row>
    <row r="21" spans="1:23" x14ac:dyDescent="0.35">
      <c r="A21" t="s">
        <v>9</v>
      </c>
      <c r="B21" t="s">
        <v>75</v>
      </c>
      <c r="C21">
        <v>170024104</v>
      </c>
      <c r="D21" t="s">
        <v>322</v>
      </c>
      <c r="E21">
        <v>1007</v>
      </c>
      <c r="F21">
        <v>7945</v>
      </c>
      <c r="G21">
        <v>447</v>
      </c>
      <c r="I21" t="s">
        <v>103</v>
      </c>
      <c r="J21">
        <v>801600009</v>
      </c>
      <c r="K21">
        <v>553</v>
      </c>
      <c r="L21">
        <v>28385</v>
      </c>
      <c r="M21">
        <v>126</v>
      </c>
      <c r="O21" t="s">
        <v>103</v>
      </c>
      <c r="P21">
        <v>801600009</v>
      </c>
      <c r="Q21">
        <v>553</v>
      </c>
      <c r="R21">
        <v>28385</v>
      </c>
      <c r="S21">
        <v>126</v>
      </c>
      <c r="T21" t="b">
        <f t="shared" si="0"/>
        <v>1</v>
      </c>
      <c r="U21" t="s">
        <v>103</v>
      </c>
      <c r="V21">
        <v>801600009</v>
      </c>
      <c r="W21" t="s">
        <v>322</v>
      </c>
    </row>
    <row r="22" spans="1:23" x14ac:dyDescent="0.35">
      <c r="A22" t="s">
        <v>25</v>
      </c>
      <c r="B22" t="s">
        <v>56</v>
      </c>
      <c r="C22">
        <v>90020301</v>
      </c>
      <c r="D22" t="s">
        <v>322</v>
      </c>
      <c r="E22">
        <v>1230</v>
      </c>
      <c r="F22">
        <v>28636</v>
      </c>
      <c r="G22">
        <v>378</v>
      </c>
      <c r="I22" t="s">
        <v>104</v>
      </c>
      <c r="J22">
        <v>19367401</v>
      </c>
      <c r="K22">
        <v>156</v>
      </c>
      <c r="L22">
        <v>8007</v>
      </c>
      <c r="M22">
        <v>200</v>
      </c>
      <c r="O22" t="s">
        <v>104</v>
      </c>
      <c r="P22">
        <v>19367401</v>
      </c>
      <c r="Q22">
        <v>156</v>
      </c>
      <c r="R22">
        <v>8007</v>
      </c>
      <c r="S22">
        <v>200</v>
      </c>
      <c r="T22" t="b">
        <f t="shared" si="0"/>
        <v>1</v>
      </c>
      <c r="U22" t="s">
        <v>104</v>
      </c>
      <c r="V22">
        <v>19367401</v>
      </c>
      <c r="W22" t="s">
        <v>322</v>
      </c>
    </row>
    <row r="23" spans="1:23" x14ac:dyDescent="0.35">
      <c r="A23" t="s">
        <v>25</v>
      </c>
      <c r="B23" t="s">
        <v>31</v>
      </c>
      <c r="C23">
        <v>90024101</v>
      </c>
      <c r="D23" t="s">
        <v>322</v>
      </c>
      <c r="E23">
        <v>4287</v>
      </c>
      <c r="F23">
        <v>40410</v>
      </c>
      <c r="G23">
        <v>1409</v>
      </c>
      <c r="I23" t="s">
        <v>118</v>
      </c>
      <c r="J23">
        <v>10054109</v>
      </c>
      <c r="K23">
        <v>1903</v>
      </c>
      <c r="L23">
        <v>29581</v>
      </c>
      <c r="M23">
        <v>413</v>
      </c>
      <c r="O23" t="s">
        <v>118</v>
      </c>
      <c r="P23">
        <v>10054109</v>
      </c>
      <c r="Q23">
        <v>1903</v>
      </c>
      <c r="R23">
        <v>29581</v>
      </c>
      <c r="S23">
        <v>413</v>
      </c>
      <c r="T23" t="b">
        <f t="shared" si="0"/>
        <v>1</v>
      </c>
      <c r="U23" t="s">
        <v>118</v>
      </c>
      <c r="V23">
        <v>10054109</v>
      </c>
      <c r="W23" t="s">
        <v>322</v>
      </c>
    </row>
    <row r="24" spans="1:23" x14ac:dyDescent="0.35">
      <c r="A24" t="s">
        <v>25</v>
      </c>
      <c r="B24" t="s">
        <v>57</v>
      </c>
      <c r="C24">
        <v>110000048</v>
      </c>
      <c r="D24" t="s">
        <v>322</v>
      </c>
      <c r="E24">
        <v>5746</v>
      </c>
      <c r="F24">
        <v>45349</v>
      </c>
      <c r="G24">
        <v>2331</v>
      </c>
      <c r="I24" t="s">
        <v>75</v>
      </c>
      <c r="J24">
        <v>170024104</v>
      </c>
      <c r="K24">
        <v>1007</v>
      </c>
      <c r="L24">
        <v>7945</v>
      </c>
      <c r="M24">
        <v>447</v>
      </c>
      <c r="O24" t="s">
        <v>75</v>
      </c>
      <c r="P24">
        <v>170024104</v>
      </c>
      <c r="Q24">
        <v>1007</v>
      </c>
      <c r="R24">
        <v>7945</v>
      </c>
      <c r="S24">
        <v>447</v>
      </c>
      <c r="T24" t="b">
        <f t="shared" si="0"/>
        <v>1</v>
      </c>
      <c r="U24" t="s">
        <v>75</v>
      </c>
    </row>
    <row r="25" spans="1:23" x14ac:dyDescent="0.35">
      <c r="A25" t="s">
        <v>12</v>
      </c>
      <c r="B25" t="s">
        <v>58</v>
      </c>
      <c r="C25">
        <v>130020302</v>
      </c>
      <c r="D25" t="s">
        <v>322</v>
      </c>
      <c r="E25">
        <v>2926</v>
      </c>
      <c r="F25">
        <v>23086</v>
      </c>
      <c r="G25">
        <v>626</v>
      </c>
      <c r="I25" t="s">
        <v>56</v>
      </c>
      <c r="J25">
        <v>90020301</v>
      </c>
      <c r="K25">
        <v>1841</v>
      </c>
      <c r="L25">
        <v>47965</v>
      </c>
      <c r="M25">
        <v>764</v>
      </c>
      <c r="O25" t="s">
        <v>56</v>
      </c>
      <c r="P25">
        <v>90020301</v>
      </c>
      <c r="Q25">
        <v>1841</v>
      </c>
      <c r="R25">
        <v>47965</v>
      </c>
      <c r="S25">
        <v>764</v>
      </c>
      <c r="T25" t="b">
        <f t="shared" si="0"/>
        <v>1</v>
      </c>
      <c r="U25" t="s">
        <v>56</v>
      </c>
      <c r="V25">
        <v>90020301</v>
      </c>
      <c r="W25" t="s">
        <v>322</v>
      </c>
    </row>
    <row r="26" spans="1:23" x14ac:dyDescent="0.35">
      <c r="A26" t="s">
        <v>12</v>
      </c>
      <c r="B26" t="s">
        <v>84</v>
      </c>
      <c r="C26">
        <v>130024102</v>
      </c>
      <c r="D26" t="s">
        <v>322</v>
      </c>
      <c r="E26">
        <v>3151</v>
      </c>
      <c r="F26">
        <v>24944</v>
      </c>
      <c r="G26">
        <v>1046</v>
      </c>
      <c r="I26" t="s">
        <v>31</v>
      </c>
      <c r="J26">
        <v>90024101</v>
      </c>
      <c r="K26">
        <v>7879</v>
      </c>
      <c r="L26">
        <v>201800</v>
      </c>
      <c r="M26">
        <v>4332</v>
      </c>
      <c r="O26" t="s">
        <v>31</v>
      </c>
      <c r="P26">
        <v>90024101</v>
      </c>
      <c r="Q26">
        <v>7879</v>
      </c>
      <c r="R26">
        <v>201800</v>
      </c>
      <c r="S26">
        <v>4332</v>
      </c>
      <c r="T26" t="b">
        <f t="shared" si="0"/>
        <v>1</v>
      </c>
      <c r="U26" t="s">
        <v>31</v>
      </c>
      <c r="V26">
        <v>90024101</v>
      </c>
      <c r="W26" t="s">
        <v>322</v>
      </c>
    </row>
    <row r="27" spans="1:23" x14ac:dyDescent="0.35">
      <c r="A27" t="s">
        <v>5</v>
      </c>
      <c r="B27" t="s">
        <v>119</v>
      </c>
      <c r="C27">
        <v>681000002</v>
      </c>
      <c r="D27" t="s">
        <v>322</v>
      </c>
      <c r="E27">
        <v>197</v>
      </c>
      <c r="F27">
        <v>1554</v>
      </c>
      <c r="G27">
        <v>126</v>
      </c>
      <c r="I27" t="s">
        <v>57</v>
      </c>
      <c r="J27">
        <v>110000048</v>
      </c>
      <c r="K27">
        <v>7951</v>
      </c>
      <c r="L27">
        <v>122999</v>
      </c>
      <c r="M27">
        <v>4368</v>
      </c>
      <c r="O27" t="s">
        <v>57</v>
      </c>
      <c r="P27">
        <v>110000048</v>
      </c>
      <c r="Q27">
        <v>7951</v>
      </c>
      <c r="R27">
        <v>122999</v>
      </c>
      <c r="S27">
        <v>4368</v>
      </c>
      <c r="T27" t="b">
        <f t="shared" si="0"/>
        <v>1</v>
      </c>
      <c r="U27" t="s">
        <v>57</v>
      </c>
      <c r="V27">
        <v>110000048</v>
      </c>
      <c r="W27" t="s">
        <v>322</v>
      </c>
    </row>
    <row r="28" spans="1:23" x14ac:dyDescent="0.35">
      <c r="A28" t="s">
        <v>5</v>
      </c>
      <c r="B28" t="s">
        <v>389</v>
      </c>
      <c r="C28">
        <v>601000001</v>
      </c>
      <c r="D28" t="s">
        <v>322</v>
      </c>
      <c r="E28">
        <v>963</v>
      </c>
      <c r="F28">
        <v>7598</v>
      </c>
      <c r="G28">
        <v>415</v>
      </c>
      <c r="I28" t="s">
        <v>58</v>
      </c>
      <c r="J28">
        <v>130020302</v>
      </c>
      <c r="K28">
        <v>4118</v>
      </c>
      <c r="L28">
        <v>72460</v>
      </c>
      <c r="M28">
        <v>1197</v>
      </c>
      <c r="O28" t="s">
        <v>58</v>
      </c>
      <c r="P28">
        <v>130020302</v>
      </c>
      <c r="Q28">
        <v>4118</v>
      </c>
      <c r="R28">
        <v>72460</v>
      </c>
      <c r="S28">
        <v>1197</v>
      </c>
      <c r="T28" t="b">
        <f t="shared" si="0"/>
        <v>1</v>
      </c>
      <c r="U28" t="s">
        <v>58</v>
      </c>
      <c r="V28">
        <v>130020302</v>
      </c>
      <c r="W28" t="s">
        <v>322</v>
      </c>
    </row>
    <row r="29" spans="1:23" x14ac:dyDescent="0.35">
      <c r="A29" t="s">
        <v>5</v>
      </c>
      <c r="B29" t="s">
        <v>59</v>
      </c>
      <c r="C29">
        <v>600200001</v>
      </c>
      <c r="D29" t="s">
        <v>322</v>
      </c>
      <c r="E29">
        <v>5630</v>
      </c>
      <c r="F29">
        <v>44462</v>
      </c>
      <c r="G29">
        <v>2316</v>
      </c>
      <c r="I29" t="s">
        <v>84</v>
      </c>
      <c r="J29">
        <v>130024102</v>
      </c>
      <c r="K29">
        <v>4159</v>
      </c>
      <c r="L29">
        <v>68694</v>
      </c>
      <c r="M29">
        <v>1610</v>
      </c>
      <c r="O29" t="s">
        <v>84</v>
      </c>
      <c r="P29">
        <v>130024102</v>
      </c>
      <c r="Q29">
        <v>4159</v>
      </c>
      <c r="R29">
        <v>68694</v>
      </c>
      <c r="S29">
        <v>1610</v>
      </c>
      <c r="T29" t="b">
        <f t="shared" si="0"/>
        <v>1</v>
      </c>
      <c r="U29" t="s">
        <v>84</v>
      </c>
      <c r="V29">
        <v>130024102</v>
      </c>
      <c r="W29" t="s">
        <v>322</v>
      </c>
    </row>
    <row r="30" spans="1:23" x14ac:dyDescent="0.35">
      <c r="A30" t="s">
        <v>9</v>
      </c>
      <c r="B30" t="s">
        <v>85</v>
      </c>
      <c r="C30">
        <v>270064101</v>
      </c>
      <c r="D30" t="s">
        <v>322</v>
      </c>
      <c r="E30">
        <v>57</v>
      </c>
      <c r="F30">
        <v>450</v>
      </c>
      <c r="G30">
        <v>23</v>
      </c>
      <c r="I30" t="s">
        <v>119</v>
      </c>
      <c r="J30">
        <v>681000002</v>
      </c>
      <c r="K30">
        <v>197</v>
      </c>
      <c r="L30">
        <v>1554</v>
      </c>
      <c r="M30">
        <v>126</v>
      </c>
      <c r="O30" t="s">
        <v>119</v>
      </c>
      <c r="P30">
        <v>681000002</v>
      </c>
      <c r="Q30">
        <v>197</v>
      </c>
      <c r="R30">
        <v>1554</v>
      </c>
      <c r="S30">
        <v>126</v>
      </c>
      <c r="T30" t="b">
        <f t="shared" si="0"/>
        <v>1</v>
      </c>
      <c r="U30" t="s">
        <v>119</v>
      </c>
    </row>
    <row r="31" spans="1:23" x14ac:dyDescent="0.35">
      <c r="A31" t="s">
        <v>9</v>
      </c>
      <c r="B31" t="s">
        <v>107</v>
      </c>
      <c r="C31">
        <v>170065204</v>
      </c>
      <c r="D31" t="s">
        <v>322</v>
      </c>
      <c r="E31">
        <v>2499</v>
      </c>
      <c r="F31">
        <v>19717</v>
      </c>
      <c r="G31">
        <v>846</v>
      </c>
      <c r="I31" t="s">
        <v>389</v>
      </c>
      <c r="J31">
        <v>601000001</v>
      </c>
      <c r="K31">
        <v>963</v>
      </c>
      <c r="L31">
        <v>7598</v>
      </c>
      <c r="M31">
        <v>415</v>
      </c>
      <c r="O31" t="s">
        <v>389</v>
      </c>
      <c r="P31">
        <v>601000001</v>
      </c>
      <c r="Q31">
        <v>963</v>
      </c>
      <c r="R31">
        <v>7598</v>
      </c>
      <c r="S31">
        <v>415</v>
      </c>
      <c r="T31" t="b">
        <f t="shared" si="0"/>
        <v>1</v>
      </c>
      <c r="U31" t="s">
        <v>389</v>
      </c>
    </row>
    <row r="32" spans="1:23" x14ac:dyDescent="0.35">
      <c r="A32" t="s">
        <v>12</v>
      </c>
      <c r="B32" t="s">
        <v>61</v>
      </c>
      <c r="C32">
        <v>10040307</v>
      </c>
      <c r="D32" t="s">
        <v>322</v>
      </c>
      <c r="E32">
        <v>5477</v>
      </c>
      <c r="F32">
        <v>43207</v>
      </c>
      <c r="G32">
        <v>1453</v>
      </c>
      <c r="I32" t="s">
        <v>59</v>
      </c>
      <c r="J32">
        <v>600200001</v>
      </c>
      <c r="K32">
        <v>6555</v>
      </c>
      <c r="L32">
        <v>87979</v>
      </c>
      <c r="M32">
        <v>2968</v>
      </c>
      <c r="O32" t="s">
        <v>59</v>
      </c>
      <c r="P32">
        <v>600200001</v>
      </c>
      <c r="Q32">
        <v>6555</v>
      </c>
      <c r="R32">
        <v>87979</v>
      </c>
      <c r="S32">
        <v>2968</v>
      </c>
      <c r="T32" t="b">
        <f t="shared" si="0"/>
        <v>1</v>
      </c>
      <c r="U32" t="s">
        <v>59</v>
      </c>
      <c r="V32">
        <v>600200001</v>
      </c>
      <c r="W32" t="s">
        <v>322</v>
      </c>
    </row>
    <row r="33" spans="1:23" x14ac:dyDescent="0.35">
      <c r="A33" t="s">
        <v>9</v>
      </c>
      <c r="B33" t="s">
        <v>42</v>
      </c>
      <c r="C33">
        <v>170020401</v>
      </c>
      <c r="D33" t="s">
        <v>322</v>
      </c>
      <c r="E33">
        <v>3044</v>
      </c>
      <c r="F33">
        <v>24048</v>
      </c>
      <c r="G33">
        <v>1357</v>
      </c>
      <c r="I33" t="s">
        <v>85</v>
      </c>
      <c r="J33">
        <v>270064101</v>
      </c>
      <c r="K33">
        <v>75</v>
      </c>
      <c r="L33">
        <v>1115</v>
      </c>
      <c r="M33">
        <v>31</v>
      </c>
      <c r="O33" t="s">
        <v>85</v>
      </c>
      <c r="P33">
        <v>270064101</v>
      </c>
      <c r="Q33">
        <v>75</v>
      </c>
      <c r="R33">
        <v>1115</v>
      </c>
      <c r="S33">
        <v>31</v>
      </c>
      <c r="T33" t="b">
        <f t="shared" si="0"/>
        <v>1</v>
      </c>
      <c r="U33" t="s">
        <v>85</v>
      </c>
      <c r="V33">
        <v>270064101</v>
      </c>
      <c r="W33" t="s">
        <v>322</v>
      </c>
    </row>
    <row r="34" spans="1:23" x14ac:dyDescent="0.35">
      <c r="A34" t="s">
        <v>15</v>
      </c>
      <c r="B34" t="s">
        <v>62</v>
      </c>
      <c r="C34">
        <v>660200027</v>
      </c>
      <c r="D34" t="s">
        <v>322</v>
      </c>
      <c r="E34">
        <v>1550</v>
      </c>
      <c r="F34">
        <v>12230</v>
      </c>
      <c r="G34">
        <v>660</v>
      </c>
      <c r="I34" t="s">
        <v>107</v>
      </c>
      <c r="J34">
        <v>170065204</v>
      </c>
      <c r="K34">
        <v>3165</v>
      </c>
      <c r="L34">
        <v>45984</v>
      </c>
      <c r="M34">
        <v>1211</v>
      </c>
      <c r="O34" t="s">
        <v>107</v>
      </c>
      <c r="P34">
        <v>170065204</v>
      </c>
      <c r="Q34">
        <v>3165</v>
      </c>
      <c r="R34">
        <v>45984</v>
      </c>
      <c r="S34">
        <v>1211</v>
      </c>
      <c r="T34" t="b">
        <f t="shared" si="0"/>
        <v>1</v>
      </c>
      <c r="U34" t="s">
        <v>107</v>
      </c>
      <c r="V34">
        <v>170065204</v>
      </c>
      <c r="W34" t="s">
        <v>322</v>
      </c>
    </row>
    <row r="35" spans="1:23" x14ac:dyDescent="0.35">
      <c r="A35" t="s">
        <v>5</v>
      </c>
      <c r="B35" t="s">
        <v>120</v>
      </c>
      <c r="C35">
        <v>761200001</v>
      </c>
      <c r="D35" t="s">
        <v>322</v>
      </c>
      <c r="E35">
        <v>1828</v>
      </c>
      <c r="F35">
        <v>14420</v>
      </c>
      <c r="G35">
        <v>1000</v>
      </c>
      <c r="I35" t="s">
        <v>61</v>
      </c>
      <c r="J35">
        <v>10040307</v>
      </c>
      <c r="K35">
        <v>9158</v>
      </c>
      <c r="L35">
        <v>199421</v>
      </c>
      <c r="M35">
        <v>3826</v>
      </c>
      <c r="O35" t="s">
        <v>61</v>
      </c>
      <c r="P35">
        <v>10040307</v>
      </c>
      <c r="Q35">
        <v>9158</v>
      </c>
      <c r="R35">
        <v>199421</v>
      </c>
      <c r="S35">
        <v>3826</v>
      </c>
      <c r="T35" t="b">
        <f t="shared" si="0"/>
        <v>1</v>
      </c>
      <c r="U35" t="s">
        <v>61</v>
      </c>
      <c r="V35">
        <v>10040307</v>
      </c>
      <c r="W35" t="s">
        <v>322</v>
      </c>
    </row>
    <row r="36" spans="1:23" x14ac:dyDescent="0.35">
      <c r="A36" t="s">
        <v>5</v>
      </c>
      <c r="B36" t="s">
        <v>64</v>
      </c>
      <c r="C36">
        <v>680200030</v>
      </c>
      <c r="D36" t="s">
        <v>322</v>
      </c>
      <c r="E36">
        <v>2649</v>
      </c>
      <c r="F36">
        <v>22296</v>
      </c>
      <c r="G36">
        <v>1382</v>
      </c>
      <c r="I36" t="s">
        <v>42</v>
      </c>
      <c r="J36">
        <v>170020401</v>
      </c>
      <c r="K36">
        <v>6294</v>
      </c>
      <c r="L36">
        <v>167867</v>
      </c>
      <c r="M36">
        <v>5141</v>
      </c>
      <c r="O36" t="s">
        <v>42</v>
      </c>
      <c r="P36">
        <v>170020401</v>
      </c>
      <c r="Q36">
        <v>6294</v>
      </c>
      <c r="R36">
        <v>167867</v>
      </c>
      <c r="S36">
        <v>5141</v>
      </c>
      <c r="T36" t="b">
        <f t="shared" si="0"/>
        <v>1</v>
      </c>
      <c r="U36" t="s">
        <v>42</v>
      </c>
      <c r="V36">
        <v>170020401</v>
      </c>
      <c r="W36" t="s">
        <v>322</v>
      </c>
    </row>
    <row r="37" spans="1:23" x14ac:dyDescent="0.35">
      <c r="A37" t="s">
        <v>15</v>
      </c>
      <c r="B37" t="s">
        <v>16</v>
      </c>
      <c r="C37">
        <v>700200041</v>
      </c>
      <c r="D37" t="s">
        <v>322</v>
      </c>
      <c r="E37">
        <v>1941</v>
      </c>
      <c r="F37">
        <v>17004</v>
      </c>
      <c r="G37">
        <v>813</v>
      </c>
      <c r="I37" t="s">
        <v>62</v>
      </c>
      <c r="J37">
        <v>660200027</v>
      </c>
      <c r="K37">
        <v>3507</v>
      </c>
      <c r="L37">
        <v>107180</v>
      </c>
      <c r="M37">
        <v>2000</v>
      </c>
      <c r="O37" t="s">
        <v>62</v>
      </c>
      <c r="P37">
        <v>660200027</v>
      </c>
      <c r="Q37">
        <v>3507</v>
      </c>
      <c r="R37">
        <v>107180</v>
      </c>
      <c r="S37">
        <v>2000</v>
      </c>
      <c r="T37" t="b">
        <f t="shared" si="0"/>
        <v>1</v>
      </c>
      <c r="U37" t="s">
        <v>62</v>
      </c>
      <c r="V37">
        <v>660200027</v>
      </c>
      <c r="W37" t="s">
        <v>322</v>
      </c>
    </row>
    <row r="38" spans="1:23" x14ac:dyDescent="0.35">
      <c r="A38" t="s">
        <v>12</v>
      </c>
      <c r="B38" t="s">
        <v>88</v>
      </c>
      <c r="C38">
        <v>10000995</v>
      </c>
      <c r="D38" t="s">
        <v>322</v>
      </c>
      <c r="E38">
        <v>41</v>
      </c>
      <c r="F38">
        <v>323</v>
      </c>
      <c r="G38">
        <v>18</v>
      </c>
      <c r="I38" t="s">
        <v>120</v>
      </c>
      <c r="J38">
        <v>761200001</v>
      </c>
      <c r="K38">
        <v>1828</v>
      </c>
      <c r="L38">
        <v>14420</v>
      </c>
      <c r="M38">
        <v>1000</v>
      </c>
      <c r="O38" t="s">
        <v>120</v>
      </c>
      <c r="P38">
        <v>761200001</v>
      </c>
      <c r="Q38">
        <v>1828</v>
      </c>
      <c r="R38">
        <v>14420</v>
      </c>
      <c r="S38">
        <v>1000</v>
      </c>
      <c r="T38" t="b">
        <f t="shared" si="0"/>
        <v>1</v>
      </c>
      <c r="U38" t="s">
        <v>120</v>
      </c>
    </row>
    <row r="39" spans="1:23" x14ac:dyDescent="0.35">
      <c r="A39" t="s">
        <v>25</v>
      </c>
      <c r="B39" t="s">
        <v>121</v>
      </c>
      <c r="C39">
        <v>90024001</v>
      </c>
      <c r="D39" t="s">
        <v>322</v>
      </c>
      <c r="E39">
        <v>351</v>
      </c>
      <c r="F39">
        <v>2764</v>
      </c>
      <c r="G39">
        <v>324</v>
      </c>
      <c r="I39" t="s">
        <v>63</v>
      </c>
      <c r="J39">
        <v>50000020</v>
      </c>
      <c r="K39">
        <v>421</v>
      </c>
      <c r="L39">
        <v>14249</v>
      </c>
      <c r="M39">
        <v>328</v>
      </c>
      <c r="O39" t="s">
        <v>63</v>
      </c>
      <c r="P39">
        <v>50000020</v>
      </c>
      <c r="Q39">
        <v>421</v>
      </c>
      <c r="R39">
        <v>14249</v>
      </c>
      <c r="S39">
        <v>328</v>
      </c>
      <c r="T39" t="b">
        <f t="shared" si="0"/>
        <v>1</v>
      </c>
      <c r="U39" t="s">
        <v>63</v>
      </c>
      <c r="V39">
        <v>50000020</v>
      </c>
      <c r="W39" t="s">
        <v>322</v>
      </c>
    </row>
    <row r="40" spans="1:23" x14ac:dyDescent="0.35">
      <c r="A40" t="s">
        <v>12</v>
      </c>
      <c r="B40" t="s">
        <v>122</v>
      </c>
      <c r="C40">
        <v>10064103</v>
      </c>
      <c r="D40" t="s">
        <v>322</v>
      </c>
      <c r="E40">
        <v>4924</v>
      </c>
      <c r="F40">
        <v>38850</v>
      </c>
      <c r="G40">
        <v>900</v>
      </c>
      <c r="I40" t="s">
        <v>64</v>
      </c>
      <c r="J40">
        <v>680200030</v>
      </c>
      <c r="K40">
        <v>3174</v>
      </c>
      <c r="L40">
        <v>45345</v>
      </c>
      <c r="M40">
        <v>1904</v>
      </c>
      <c r="O40" t="s">
        <v>64</v>
      </c>
      <c r="P40">
        <v>680200030</v>
      </c>
      <c r="Q40">
        <v>3174</v>
      </c>
      <c r="R40">
        <v>45345</v>
      </c>
      <c r="S40">
        <v>1904</v>
      </c>
      <c r="T40" t="b">
        <f t="shared" si="0"/>
        <v>1</v>
      </c>
      <c r="U40" t="s">
        <v>64</v>
      </c>
      <c r="V40">
        <v>680200030</v>
      </c>
      <c r="W40" t="s">
        <v>322</v>
      </c>
    </row>
    <row r="41" spans="1:23" x14ac:dyDescent="0.35">
      <c r="A41" t="s">
        <v>12</v>
      </c>
      <c r="B41" t="s">
        <v>123</v>
      </c>
      <c r="C41">
        <v>130013001</v>
      </c>
      <c r="D41" t="s">
        <v>322</v>
      </c>
      <c r="E41">
        <v>150</v>
      </c>
      <c r="F41">
        <v>1184</v>
      </c>
      <c r="G41">
        <v>30</v>
      </c>
      <c r="I41" t="s">
        <v>16</v>
      </c>
      <c r="J41">
        <v>700200041</v>
      </c>
      <c r="K41">
        <v>4159</v>
      </c>
      <c r="L41">
        <v>111110</v>
      </c>
      <c r="M41">
        <v>2556</v>
      </c>
      <c r="O41" t="s">
        <v>16</v>
      </c>
      <c r="P41">
        <v>700200041</v>
      </c>
      <c r="Q41">
        <v>4159</v>
      </c>
      <c r="R41">
        <v>111110</v>
      </c>
      <c r="S41">
        <v>2556</v>
      </c>
      <c r="T41" t="b">
        <f t="shared" si="0"/>
        <v>1</v>
      </c>
      <c r="U41" t="s">
        <v>16</v>
      </c>
      <c r="V41">
        <v>700200041</v>
      </c>
      <c r="W41" t="s">
        <v>322</v>
      </c>
    </row>
    <row r="42" spans="1:23" x14ac:dyDescent="0.35">
      <c r="A42" t="s">
        <v>25</v>
      </c>
      <c r="B42" t="s">
        <v>32</v>
      </c>
      <c r="C42">
        <v>740200008</v>
      </c>
      <c r="D42" t="s">
        <v>322</v>
      </c>
      <c r="E42">
        <v>111</v>
      </c>
      <c r="F42">
        <v>863</v>
      </c>
      <c r="G42">
        <v>220</v>
      </c>
      <c r="I42" t="s">
        <v>108</v>
      </c>
      <c r="J42">
        <v>50064005</v>
      </c>
      <c r="K42">
        <v>877</v>
      </c>
      <c r="L42">
        <v>45016</v>
      </c>
      <c r="M42">
        <v>672</v>
      </c>
      <c r="O42" t="s">
        <v>108</v>
      </c>
      <c r="P42">
        <v>50064005</v>
      </c>
      <c r="Q42">
        <v>877</v>
      </c>
      <c r="R42">
        <v>45016</v>
      </c>
      <c r="S42">
        <v>672</v>
      </c>
      <c r="T42" t="b">
        <f t="shared" si="0"/>
        <v>1</v>
      </c>
      <c r="U42" t="s">
        <v>108</v>
      </c>
      <c r="V42">
        <v>50064005</v>
      </c>
      <c r="W42" t="s">
        <v>322</v>
      </c>
    </row>
    <row r="43" spans="1:23" x14ac:dyDescent="0.35">
      <c r="A43" t="s">
        <v>12</v>
      </c>
      <c r="B43" t="s">
        <v>89</v>
      </c>
      <c r="C43">
        <v>801000013</v>
      </c>
      <c r="D43" t="s">
        <v>322</v>
      </c>
      <c r="E43">
        <v>803</v>
      </c>
      <c r="F43">
        <v>6330</v>
      </c>
      <c r="G43">
        <v>240</v>
      </c>
      <c r="I43" t="s">
        <v>88</v>
      </c>
      <c r="J43">
        <v>10000995</v>
      </c>
      <c r="K43">
        <v>1650</v>
      </c>
      <c r="L43">
        <v>82148</v>
      </c>
      <c r="M43">
        <v>889</v>
      </c>
      <c r="O43" t="s">
        <v>88</v>
      </c>
      <c r="P43">
        <v>10000995</v>
      </c>
      <c r="Q43">
        <v>1650</v>
      </c>
      <c r="R43">
        <v>82148</v>
      </c>
      <c r="S43">
        <v>889</v>
      </c>
      <c r="T43" t="b">
        <f t="shared" si="0"/>
        <v>1</v>
      </c>
      <c r="U43" t="s">
        <v>88</v>
      </c>
      <c r="V43">
        <v>10000995</v>
      </c>
      <c r="W43" t="s">
        <v>322</v>
      </c>
    </row>
    <row r="44" spans="1:23" x14ac:dyDescent="0.35">
      <c r="A44" t="s">
        <v>12</v>
      </c>
      <c r="B44" t="s">
        <v>33</v>
      </c>
      <c r="C44">
        <v>10011803</v>
      </c>
      <c r="D44" t="s">
        <v>322</v>
      </c>
      <c r="E44">
        <v>1000</v>
      </c>
      <c r="F44">
        <v>4692</v>
      </c>
      <c r="G44">
        <v>460</v>
      </c>
      <c r="I44" t="s">
        <v>121</v>
      </c>
      <c r="J44">
        <v>90024001</v>
      </c>
      <c r="K44">
        <v>351</v>
      </c>
      <c r="L44">
        <v>2764</v>
      </c>
      <c r="M44">
        <v>324</v>
      </c>
      <c r="O44" t="s">
        <v>121</v>
      </c>
      <c r="P44">
        <v>90024001</v>
      </c>
      <c r="Q44">
        <v>351</v>
      </c>
      <c r="R44">
        <v>2764</v>
      </c>
      <c r="S44">
        <v>324</v>
      </c>
      <c r="T44" t="b">
        <f t="shared" si="0"/>
        <v>1</v>
      </c>
      <c r="U44" t="s">
        <v>121</v>
      </c>
    </row>
    <row r="45" spans="1:23" x14ac:dyDescent="0.35">
      <c r="A45" t="s">
        <v>5</v>
      </c>
      <c r="B45" t="s">
        <v>65</v>
      </c>
      <c r="C45">
        <v>760200002</v>
      </c>
      <c r="D45" t="s">
        <v>322</v>
      </c>
      <c r="E45">
        <v>2422</v>
      </c>
      <c r="F45">
        <v>17990</v>
      </c>
      <c r="G45">
        <v>1073</v>
      </c>
      <c r="I45" t="s">
        <v>122</v>
      </c>
      <c r="J45">
        <v>10064103</v>
      </c>
      <c r="K45">
        <v>5391</v>
      </c>
      <c r="L45">
        <v>60324</v>
      </c>
      <c r="M45">
        <v>1134</v>
      </c>
      <c r="O45" t="s">
        <v>122</v>
      </c>
      <c r="P45">
        <v>10064103</v>
      </c>
      <c r="Q45">
        <v>5391</v>
      </c>
      <c r="R45">
        <v>60324</v>
      </c>
      <c r="S45">
        <v>1134</v>
      </c>
      <c r="T45" t="b">
        <f t="shared" si="0"/>
        <v>1</v>
      </c>
      <c r="U45" t="s">
        <v>122</v>
      </c>
      <c r="V45">
        <v>10064103</v>
      </c>
      <c r="W45" t="s">
        <v>322</v>
      </c>
    </row>
    <row r="46" spans="1:23" x14ac:dyDescent="0.35">
      <c r="A46" t="s">
        <v>9</v>
      </c>
      <c r="B46" t="s">
        <v>66</v>
      </c>
      <c r="C46">
        <v>641600001</v>
      </c>
      <c r="D46" t="s">
        <v>322</v>
      </c>
      <c r="E46">
        <v>1985</v>
      </c>
      <c r="F46">
        <v>15662</v>
      </c>
      <c r="G46">
        <v>800</v>
      </c>
      <c r="I46" t="s">
        <v>123</v>
      </c>
      <c r="J46">
        <v>130013001</v>
      </c>
      <c r="K46">
        <v>164</v>
      </c>
      <c r="L46">
        <v>1551</v>
      </c>
      <c r="M46">
        <v>33</v>
      </c>
      <c r="O46" t="s">
        <v>123</v>
      </c>
      <c r="P46">
        <v>130013001</v>
      </c>
      <c r="Q46">
        <v>164</v>
      </c>
      <c r="R46">
        <v>1551</v>
      </c>
      <c r="S46">
        <v>33</v>
      </c>
      <c r="T46" t="b">
        <f t="shared" si="0"/>
        <v>1</v>
      </c>
      <c r="U46" t="s">
        <v>123</v>
      </c>
      <c r="V46">
        <v>130013001</v>
      </c>
      <c r="W46" t="s">
        <v>322</v>
      </c>
    </row>
    <row r="47" spans="1:23" x14ac:dyDescent="0.35">
      <c r="A47" t="s">
        <v>5</v>
      </c>
      <c r="B47" t="s">
        <v>67</v>
      </c>
      <c r="C47">
        <v>210020301</v>
      </c>
      <c r="D47" t="s">
        <v>322</v>
      </c>
      <c r="E47">
        <v>8705</v>
      </c>
      <c r="F47">
        <v>76984</v>
      </c>
      <c r="G47">
        <v>4204</v>
      </c>
      <c r="I47" t="s">
        <v>32</v>
      </c>
      <c r="J47">
        <v>740200008</v>
      </c>
      <c r="K47">
        <v>1946</v>
      </c>
      <c r="L47">
        <v>94658</v>
      </c>
      <c r="M47">
        <v>1464</v>
      </c>
      <c r="O47" t="s">
        <v>32</v>
      </c>
      <c r="P47">
        <v>740200008</v>
      </c>
      <c r="Q47">
        <v>1946</v>
      </c>
      <c r="R47">
        <v>94658</v>
      </c>
      <c r="S47">
        <v>1464</v>
      </c>
      <c r="T47" t="b">
        <f t="shared" si="0"/>
        <v>1</v>
      </c>
      <c r="U47" t="s">
        <v>32</v>
      </c>
      <c r="V47">
        <v>740200008</v>
      </c>
      <c r="W47" t="s">
        <v>322</v>
      </c>
    </row>
    <row r="48" spans="1:23" x14ac:dyDescent="0.35">
      <c r="A48" t="s">
        <v>12</v>
      </c>
      <c r="B48" t="s">
        <v>43</v>
      </c>
      <c r="C48">
        <v>10020301</v>
      </c>
      <c r="D48" t="s">
        <v>322</v>
      </c>
      <c r="E48">
        <v>4508</v>
      </c>
      <c r="F48">
        <v>35562</v>
      </c>
      <c r="G48">
        <v>1200</v>
      </c>
      <c r="I48" t="s">
        <v>89</v>
      </c>
      <c r="J48">
        <v>801000013</v>
      </c>
      <c r="K48">
        <v>882</v>
      </c>
      <c r="L48">
        <v>9018</v>
      </c>
      <c r="M48">
        <v>279</v>
      </c>
      <c r="O48" t="s">
        <v>89</v>
      </c>
      <c r="P48">
        <v>801000013</v>
      </c>
      <c r="Q48">
        <v>882</v>
      </c>
      <c r="R48">
        <v>9018</v>
      </c>
      <c r="S48">
        <v>279</v>
      </c>
      <c r="T48" t="b">
        <f t="shared" si="0"/>
        <v>1</v>
      </c>
      <c r="U48" t="s">
        <v>89</v>
      </c>
      <c r="V48">
        <v>801000013</v>
      </c>
      <c r="W48" t="s">
        <v>322</v>
      </c>
    </row>
    <row r="49" spans="1:23" x14ac:dyDescent="0.35">
      <c r="A49" t="s">
        <v>12</v>
      </c>
      <c r="B49" t="s">
        <v>44</v>
      </c>
      <c r="C49">
        <v>10020302</v>
      </c>
      <c r="D49" t="s">
        <v>322</v>
      </c>
      <c r="E49">
        <v>1231</v>
      </c>
      <c r="F49">
        <v>9688</v>
      </c>
      <c r="G49">
        <v>288</v>
      </c>
      <c r="I49" t="s">
        <v>33</v>
      </c>
      <c r="J49">
        <v>10011803</v>
      </c>
      <c r="K49">
        <v>13528</v>
      </c>
      <c r="L49">
        <v>507863</v>
      </c>
      <c r="M49">
        <v>9638</v>
      </c>
      <c r="O49" t="s">
        <v>33</v>
      </c>
      <c r="P49">
        <v>10011803</v>
      </c>
      <c r="Q49">
        <v>13528</v>
      </c>
      <c r="R49">
        <v>507863</v>
      </c>
      <c r="S49">
        <v>9638</v>
      </c>
      <c r="T49" t="b">
        <f t="shared" si="0"/>
        <v>1</v>
      </c>
      <c r="U49" t="s">
        <v>33</v>
      </c>
      <c r="V49">
        <v>10011803</v>
      </c>
      <c r="W49" t="s">
        <v>322</v>
      </c>
    </row>
    <row r="50" spans="1:23" x14ac:dyDescent="0.35">
      <c r="A50" t="s">
        <v>12</v>
      </c>
      <c r="B50" t="s">
        <v>34</v>
      </c>
      <c r="C50">
        <v>10000234</v>
      </c>
      <c r="D50" t="s">
        <v>322</v>
      </c>
      <c r="E50">
        <v>4676</v>
      </c>
      <c r="F50">
        <v>36921</v>
      </c>
      <c r="G50">
        <v>1701</v>
      </c>
      <c r="I50" t="s">
        <v>65</v>
      </c>
      <c r="J50">
        <v>760200002</v>
      </c>
      <c r="K50">
        <v>3864</v>
      </c>
      <c r="L50">
        <v>87553</v>
      </c>
      <c r="M50">
        <v>1586</v>
      </c>
      <c r="O50" t="s">
        <v>65</v>
      </c>
      <c r="P50">
        <v>760200002</v>
      </c>
      <c r="Q50">
        <v>3864</v>
      </c>
      <c r="R50">
        <v>87553</v>
      </c>
      <c r="S50">
        <v>1586</v>
      </c>
      <c r="T50" t="b">
        <f t="shared" si="0"/>
        <v>1</v>
      </c>
      <c r="U50" t="s">
        <v>65</v>
      </c>
      <c r="V50">
        <v>760200002</v>
      </c>
      <c r="W50" t="s">
        <v>322</v>
      </c>
    </row>
    <row r="51" spans="1:23" x14ac:dyDescent="0.35">
      <c r="A51" t="s">
        <v>12</v>
      </c>
      <c r="B51" t="s">
        <v>35</v>
      </c>
      <c r="C51">
        <v>10001535</v>
      </c>
      <c r="D51" t="s">
        <v>322</v>
      </c>
      <c r="E51">
        <v>11036</v>
      </c>
      <c r="F51">
        <v>87074</v>
      </c>
      <c r="G51">
        <v>3654</v>
      </c>
      <c r="I51" t="s">
        <v>66</v>
      </c>
      <c r="J51">
        <v>641600001</v>
      </c>
      <c r="K51">
        <v>1985</v>
      </c>
      <c r="L51">
        <v>15662</v>
      </c>
      <c r="M51">
        <v>800</v>
      </c>
      <c r="O51" t="s">
        <v>66</v>
      </c>
      <c r="P51">
        <v>641600001</v>
      </c>
      <c r="Q51">
        <v>1985</v>
      </c>
      <c r="R51">
        <v>15662</v>
      </c>
      <c r="S51">
        <v>800</v>
      </c>
      <c r="T51" t="b">
        <f t="shared" si="0"/>
        <v>1</v>
      </c>
      <c r="U51" t="s">
        <v>66</v>
      </c>
    </row>
    <row r="52" spans="1:23" x14ac:dyDescent="0.35">
      <c r="A52" t="s">
        <v>12</v>
      </c>
      <c r="B52" t="s">
        <v>110</v>
      </c>
      <c r="C52">
        <v>801200001</v>
      </c>
      <c r="D52" t="s">
        <v>322</v>
      </c>
      <c r="E52">
        <v>2531</v>
      </c>
      <c r="F52">
        <v>19964</v>
      </c>
      <c r="G52">
        <v>788</v>
      </c>
      <c r="I52" t="s">
        <v>109</v>
      </c>
      <c r="J52">
        <v>50064009</v>
      </c>
      <c r="K52">
        <v>1267</v>
      </c>
      <c r="L52">
        <v>65035</v>
      </c>
      <c r="M52">
        <v>1322</v>
      </c>
      <c r="O52" t="s">
        <v>109</v>
      </c>
      <c r="P52">
        <v>50064009</v>
      </c>
      <c r="Q52">
        <v>1267</v>
      </c>
      <c r="R52">
        <v>65035</v>
      </c>
      <c r="S52">
        <v>1322</v>
      </c>
      <c r="T52" t="b">
        <f t="shared" si="0"/>
        <v>1</v>
      </c>
      <c r="U52" t="s">
        <v>109</v>
      </c>
      <c r="V52">
        <v>50064009</v>
      </c>
      <c r="W52" t="s">
        <v>322</v>
      </c>
    </row>
    <row r="53" spans="1:23" x14ac:dyDescent="0.35">
      <c r="A53" t="s">
        <v>9</v>
      </c>
      <c r="B53" t="s">
        <v>68</v>
      </c>
      <c r="C53">
        <v>840200047</v>
      </c>
      <c r="D53" t="s">
        <v>322</v>
      </c>
      <c r="E53">
        <v>3041</v>
      </c>
      <c r="F53">
        <v>23974</v>
      </c>
      <c r="G53">
        <v>1355</v>
      </c>
      <c r="I53" t="s">
        <v>67</v>
      </c>
      <c r="J53">
        <v>210020301</v>
      </c>
      <c r="K53">
        <v>15315</v>
      </c>
      <c r="L53">
        <v>377240</v>
      </c>
      <c r="M53">
        <v>10395</v>
      </c>
      <c r="O53" t="s">
        <v>67</v>
      </c>
      <c r="P53">
        <v>210020301</v>
      </c>
      <c r="Q53">
        <v>15315</v>
      </c>
      <c r="R53">
        <v>377240</v>
      </c>
      <c r="S53">
        <v>10395</v>
      </c>
      <c r="T53" t="b">
        <f t="shared" si="0"/>
        <v>1</v>
      </c>
      <c r="U53" t="s">
        <v>67</v>
      </c>
      <c r="V53">
        <v>210020301</v>
      </c>
      <c r="W53" t="s">
        <v>322</v>
      </c>
    </row>
    <row r="54" spans="1:23" x14ac:dyDescent="0.35">
      <c r="A54" t="s">
        <v>12</v>
      </c>
      <c r="B54" t="s">
        <v>91</v>
      </c>
      <c r="C54">
        <v>130064003</v>
      </c>
      <c r="D54" t="s">
        <v>322</v>
      </c>
      <c r="E54">
        <v>67</v>
      </c>
      <c r="F54">
        <v>529</v>
      </c>
      <c r="G54">
        <v>17</v>
      </c>
      <c r="I54" t="s">
        <v>43</v>
      </c>
      <c r="J54">
        <v>10020301</v>
      </c>
      <c r="K54">
        <v>7449</v>
      </c>
      <c r="L54">
        <v>158157</v>
      </c>
      <c r="M54">
        <v>2381</v>
      </c>
      <c r="O54" t="s">
        <v>43</v>
      </c>
      <c r="P54">
        <v>10020301</v>
      </c>
      <c r="Q54">
        <v>7449</v>
      </c>
      <c r="R54">
        <v>158157</v>
      </c>
      <c r="S54">
        <v>2381</v>
      </c>
      <c r="T54" t="b">
        <f t="shared" si="0"/>
        <v>1</v>
      </c>
      <c r="U54" t="s">
        <v>43</v>
      </c>
      <c r="V54">
        <v>10020301</v>
      </c>
      <c r="W54" t="s">
        <v>322</v>
      </c>
    </row>
    <row r="55" spans="1:23" x14ac:dyDescent="0.35">
      <c r="A55" t="s">
        <v>15</v>
      </c>
      <c r="B55" t="s">
        <v>111</v>
      </c>
      <c r="C55">
        <v>941600020</v>
      </c>
      <c r="D55" t="s">
        <v>322</v>
      </c>
      <c r="E55">
        <v>1515</v>
      </c>
      <c r="F55">
        <v>11941</v>
      </c>
      <c r="G55">
        <v>525</v>
      </c>
      <c r="I55" t="s">
        <v>44</v>
      </c>
      <c r="J55">
        <v>10020302</v>
      </c>
      <c r="K55">
        <v>2077</v>
      </c>
      <c r="L55">
        <v>47037</v>
      </c>
      <c r="M55">
        <v>687</v>
      </c>
      <c r="O55" t="s">
        <v>44</v>
      </c>
      <c r="P55">
        <v>10020302</v>
      </c>
      <c r="Q55">
        <v>2077</v>
      </c>
      <c r="R55">
        <v>47037</v>
      </c>
      <c r="S55">
        <v>687</v>
      </c>
      <c r="T55" t="b">
        <f t="shared" si="0"/>
        <v>1</v>
      </c>
      <c r="U55" t="s">
        <v>44</v>
      </c>
      <c r="V55">
        <v>10020302</v>
      </c>
      <c r="W55" t="s">
        <v>322</v>
      </c>
    </row>
    <row r="56" spans="1:23" x14ac:dyDescent="0.35">
      <c r="A56" t="s">
        <v>12</v>
      </c>
      <c r="B56" t="s">
        <v>19</v>
      </c>
      <c r="C56">
        <v>801600003</v>
      </c>
      <c r="D56" t="s">
        <v>322</v>
      </c>
      <c r="E56">
        <v>2352</v>
      </c>
      <c r="F56">
        <v>20410</v>
      </c>
      <c r="G56">
        <v>848</v>
      </c>
      <c r="I56" t="s">
        <v>34</v>
      </c>
      <c r="J56">
        <v>10000234</v>
      </c>
      <c r="K56">
        <v>9853</v>
      </c>
      <c r="L56">
        <v>264794</v>
      </c>
      <c r="M56">
        <v>5550</v>
      </c>
      <c r="O56" t="s">
        <v>34</v>
      </c>
      <c r="P56">
        <v>10000234</v>
      </c>
      <c r="Q56">
        <v>9853</v>
      </c>
      <c r="R56">
        <v>264794</v>
      </c>
      <c r="S56">
        <v>5550</v>
      </c>
      <c r="T56" t="b">
        <f t="shared" si="0"/>
        <v>1</v>
      </c>
      <c r="U56" t="s">
        <v>34</v>
      </c>
      <c r="V56">
        <v>10000234</v>
      </c>
      <c r="W56" t="s">
        <v>322</v>
      </c>
    </row>
    <row r="57" spans="1:23" x14ac:dyDescent="0.35">
      <c r="A57" t="s">
        <v>9</v>
      </c>
      <c r="B57" t="s">
        <v>69</v>
      </c>
      <c r="C57">
        <v>880200016</v>
      </c>
      <c r="D57" t="s">
        <v>322</v>
      </c>
      <c r="E57">
        <v>1886</v>
      </c>
      <c r="F57">
        <v>14881</v>
      </c>
      <c r="G57">
        <v>774</v>
      </c>
      <c r="I57" t="s">
        <v>35</v>
      </c>
      <c r="J57">
        <v>10001535</v>
      </c>
      <c r="K57">
        <v>14434</v>
      </c>
      <c r="L57">
        <v>245468</v>
      </c>
      <c r="M57">
        <v>10412</v>
      </c>
      <c r="O57" t="s">
        <v>35</v>
      </c>
      <c r="P57">
        <v>10001535</v>
      </c>
      <c r="Q57">
        <v>14434</v>
      </c>
      <c r="R57">
        <v>245468</v>
      </c>
      <c r="S57">
        <v>10412</v>
      </c>
      <c r="T57" t="b">
        <f t="shared" si="0"/>
        <v>1</v>
      </c>
      <c r="U57" t="s">
        <v>35</v>
      </c>
      <c r="V57">
        <v>10001535</v>
      </c>
      <c r="W57" t="s">
        <v>322</v>
      </c>
    </row>
    <row r="58" spans="1:23" x14ac:dyDescent="0.35">
      <c r="A58" t="s">
        <v>9</v>
      </c>
      <c r="B58" t="s">
        <v>71</v>
      </c>
      <c r="C58">
        <v>900200046</v>
      </c>
      <c r="D58" t="s">
        <v>322</v>
      </c>
      <c r="E58">
        <v>3828</v>
      </c>
      <c r="F58">
        <v>29451</v>
      </c>
      <c r="G58">
        <v>1356</v>
      </c>
      <c r="I58" t="s">
        <v>110</v>
      </c>
      <c r="J58">
        <v>801200001</v>
      </c>
      <c r="K58">
        <v>4103</v>
      </c>
      <c r="L58">
        <v>94697</v>
      </c>
      <c r="M58">
        <v>2124</v>
      </c>
      <c r="O58" t="s">
        <v>110</v>
      </c>
      <c r="P58">
        <v>801200001</v>
      </c>
      <c r="Q58">
        <v>4103</v>
      </c>
      <c r="R58">
        <v>94697</v>
      </c>
      <c r="S58">
        <v>2124</v>
      </c>
      <c r="T58" t="b">
        <f t="shared" si="0"/>
        <v>0</v>
      </c>
      <c r="U58" t="s">
        <v>870</v>
      </c>
      <c r="V58">
        <v>801200001</v>
      </c>
      <c r="W58" t="s">
        <v>322</v>
      </c>
    </row>
    <row r="59" spans="1:23" x14ac:dyDescent="0.35">
      <c r="A59" t="s">
        <v>15</v>
      </c>
      <c r="B59" t="s">
        <v>36</v>
      </c>
      <c r="C59">
        <v>250000087</v>
      </c>
      <c r="D59" t="s">
        <v>322</v>
      </c>
      <c r="E59">
        <v>3126</v>
      </c>
      <c r="F59">
        <v>29948</v>
      </c>
      <c r="G59">
        <v>974</v>
      </c>
      <c r="I59" t="s">
        <v>68</v>
      </c>
      <c r="J59">
        <v>840200047</v>
      </c>
      <c r="K59">
        <v>3099</v>
      </c>
      <c r="L59">
        <v>26204</v>
      </c>
      <c r="M59">
        <v>1404</v>
      </c>
      <c r="O59" t="s">
        <v>68</v>
      </c>
      <c r="P59">
        <v>840200047</v>
      </c>
      <c r="Q59">
        <v>3099</v>
      </c>
      <c r="R59">
        <v>26204</v>
      </c>
      <c r="S59">
        <v>1404</v>
      </c>
      <c r="T59" t="b">
        <f t="shared" si="0"/>
        <v>1</v>
      </c>
      <c r="U59" t="s">
        <v>68</v>
      </c>
      <c r="V59">
        <v>840200047</v>
      </c>
      <c r="W59" t="s">
        <v>322</v>
      </c>
    </row>
    <row r="60" spans="1:23" x14ac:dyDescent="0.35">
      <c r="A60" t="s">
        <v>9</v>
      </c>
      <c r="B60" t="s">
        <v>37</v>
      </c>
      <c r="C60">
        <v>270024101</v>
      </c>
      <c r="D60" t="s">
        <v>322</v>
      </c>
      <c r="E60">
        <v>2333</v>
      </c>
      <c r="F60">
        <v>18554</v>
      </c>
      <c r="G60">
        <v>958</v>
      </c>
      <c r="I60" t="s">
        <v>91</v>
      </c>
      <c r="J60">
        <v>130064003</v>
      </c>
      <c r="K60">
        <v>461</v>
      </c>
      <c r="L60">
        <v>18631</v>
      </c>
      <c r="M60">
        <v>277</v>
      </c>
      <c r="O60" t="s">
        <v>91</v>
      </c>
      <c r="P60">
        <v>130064003</v>
      </c>
      <c r="Q60">
        <v>461</v>
      </c>
      <c r="R60">
        <v>18631</v>
      </c>
      <c r="S60">
        <v>277</v>
      </c>
      <c r="T60" t="b">
        <f t="shared" si="0"/>
        <v>1</v>
      </c>
      <c r="U60" t="s">
        <v>91</v>
      </c>
      <c r="V60">
        <v>130064003</v>
      </c>
      <c r="W60" t="s">
        <v>322</v>
      </c>
    </row>
    <row r="61" spans="1:23" x14ac:dyDescent="0.35">
      <c r="A61" t="s">
        <v>12</v>
      </c>
      <c r="B61" t="s">
        <v>124</v>
      </c>
      <c r="C61">
        <v>10000493</v>
      </c>
      <c r="D61" t="s">
        <v>322</v>
      </c>
      <c r="E61">
        <v>2577</v>
      </c>
      <c r="F61">
        <v>20333</v>
      </c>
      <c r="G61">
        <v>582</v>
      </c>
      <c r="I61" t="s">
        <v>111</v>
      </c>
      <c r="J61">
        <v>941600020</v>
      </c>
      <c r="K61">
        <v>2182</v>
      </c>
      <c r="L61">
        <v>37293</v>
      </c>
      <c r="M61">
        <v>941</v>
      </c>
      <c r="O61" t="s">
        <v>111</v>
      </c>
      <c r="P61">
        <v>941600020</v>
      </c>
      <c r="Q61">
        <v>2182</v>
      </c>
      <c r="R61">
        <v>37293</v>
      </c>
      <c r="S61">
        <v>941</v>
      </c>
      <c r="T61" t="b">
        <f t="shared" si="0"/>
        <v>1</v>
      </c>
      <c r="U61" t="s">
        <v>111</v>
      </c>
      <c r="V61">
        <v>941600020</v>
      </c>
      <c r="W61" t="s">
        <v>322</v>
      </c>
    </row>
    <row r="62" spans="1:23" x14ac:dyDescent="0.35">
      <c r="A62" t="s">
        <v>12</v>
      </c>
      <c r="B62" t="s">
        <v>79</v>
      </c>
      <c r="C62">
        <v>10064114</v>
      </c>
      <c r="D62" t="s">
        <v>322</v>
      </c>
      <c r="E62">
        <v>5211</v>
      </c>
      <c r="F62">
        <v>41032</v>
      </c>
      <c r="G62">
        <v>1090</v>
      </c>
      <c r="I62" t="s">
        <v>19</v>
      </c>
      <c r="J62">
        <v>801600003</v>
      </c>
      <c r="K62">
        <v>2680</v>
      </c>
      <c r="L62">
        <v>29013</v>
      </c>
      <c r="M62">
        <v>920</v>
      </c>
      <c r="O62" t="s">
        <v>19</v>
      </c>
      <c r="P62">
        <v>801600003</v>
      </c>
      <c r="Q62">
        <v>2680</v>
      </c>
      <c r="R62">
        <v>29013</v>
      </c>
      <c r="S62">
        <v>920</v>
      </c>
      <c r="T62" t="b">
        <f t="shared" si="0"/>
        <v>1</v>
      </c>
      <c r="U62" t="s">
        <v>19</v>
      </c>
      <c r="V62">
        <v>801600003</v>
      </c>
      <c r="W62" t="s">
        <v>322</v>
      </c>
    </row>
    <row r="63" spans="1:23" x14ac:dyDescent="0.35">
      <c r="A63" t="s">
        <v>5</v>
      </c>
      <c r="B63" t="s">
        <v>125</v>
      </c>
      <c r="C63">
        <v>440800001</v>
      </c>
      <c r="D63" t="s">
        <v>322</v>
      </c>
      <c r="E63">
        <v>536</v>
      </c>
      <c r="F63">
        <v>2479</v>
      </c>
      <c r="G63">
        <v>134</v>
      </c>
      <c r="I63" t="s">
        <v>69</v>
      </c>
      <c r="J63">
        <v>880200016</v>
      </c>
      <c r="K63">
        <v>3786</v>
      </c>
      <c r="L63">
        <v>99160</v>
      </c>
      <c r="M63">
        <v>2418</v>
      </c>
      <c r="O63" t="s">
        <v>69</v>
      </c>
      <c r="P63">
        <v>880200016</v>
      </c>
      <c r="Q63">
        <v>3786</v>
      </c>
      <c r="R63">
        <v>99160</v>
      </c>
      <c r="S63">
        <v>2418</v>
      </c>
      <c r="T63" t="b">
        <f t="shared" si="0"/>
        <v>1</v>
      </c>
      <c r="U63" t="s">
        <v>69</v>
      </c>
      <c r="V63">
        <v>880200016</v>
      </c>
      <c r="W63" t="s">
        <v>322</v>
      </c>
    </row>
    <row r="64" spans="1:23" x14ac:dyDescent="0.35">
      <c r="A64" t="s">
        <v>12</v>
      </c>
      <c r="B64" t="s">
        <v>13</v>
      </c>
      <c r="C64">
        <v>10064120</v>
      </c>
      <c r="D64" t="s">
        <v>322</v>
      </c>
      <c r="E64">
        <v>41566</v>
      </c>
      <c r="F64">
        <v>330226</v>
      </c>
      <c r="G64">
        <v>10811</v>
      </c>
      <c r="I64" t="s">
        <v>71</v>
      </c>
      <c r="J64">
        <v>900200046</v>
      </c>
      <c r="K64">
        <v>4890</v>
      </c>
      <c r="L64">
        <v>69989</v>
      </c>
      <c r="M64">
        <v>1878</v>
      </c>
      <c r="O64" t="s">
        <v>71</v>
      </c>
      <c r="P64">
        <v>900200046</v>
      </c>
      <c r="Q64">
        <v>4890</v>
      </c>
      <c r="R64">
        <v>69989</v>
      </c>
      <c r="S64">
        <v>1878</v>
      </c>
      <c r="T64" t="b">
        <f t="shared" si="0"/>
        <v>1</v>
      </c>
      <c r="U64" t="s">
        <v>71</v>
      </c>
      <c r="V64">
        <v>900200046</v>
      </c>
      <c r="W64" t="s">
        <v>322</v>
      </c>
    </row>
    <row r="65" spans="1:23" x14ac:dyDescent="0.35">
      <c r="A65" t="s">
        <v>5</v>
      </c>
      <c r="B65" t="s">
        <v>126</v>
      </c>
      <c r="C65">
        <v>781800005</v>
      </c>
      <c r="D65" t="s">
        <v>322</v>
      </c>
      <c r="E65">
        <v>26</v>
      </c>
      <c r="F65">
        <v>210</v>
      </c>
      <c r="G65">
        <v>16</v>
      </c>
      <c r="I65" t="s">
        <v>112</v>
      </c>
      <c r="J65">
        <v>10000289</v>
      </c>
      <c r="K65">
        <v>551</v>
      </c>
      <c r="L65">
        <v>28283</v>
      </c>
      <c r="M65">
        <v>370</v>
      </c>
      <c r="O65" t="s">
        <v>112</v>
      </c>
      <c r="P65">
        <v>10000289</v>
      </c>
      <c r="Q65">
        <v>551</v>
      </c>
      <c r="R65">
        <v>28283</v>
      </c>
      <c r="S65">
        <v>370</v>
      </c>
      <c r="T65" t="b">
        <f t="shared" si="0"/>
        <v>1</v>
      </c>
      <c r="U65" t="s">
        <v>112</v>
      </c>
      <c r="V65">
        <v>10000289</v>
      </c>
      <c r="W65" t="s">
        <v>322</v>
      </c>
    </row>
    <row r="66" spans="1:23" x14ac:dyDescent="0.35">
      <c r="A66" t="s">
        <v>15</v>
      </c>
      <c r="B66" t="s">
        <v>45</v>
      </c>
      <c r="C66">
        <v>250000092</v>
      </c>
      <c r="D66" t="s">
        <v>322</v>
      </c>
      <c r="E66">
        <v>4954</v>
      </c>
      <c r="F66">
        <v>47682</v>
      </c>
      <c r="G66">
        <v>2060</v>
      </c>
      <c r="I66" t="s">
        <v>36</v>
      </c>
      <c r="J66">
        <v>250000087</v>
      </c>
      <c r="K66">
        <v>5006</v>
      </c>
      <c r="L66">
        <v>108989</v>
      </c>
      <c r="M66">
        <v>2049</v>
      </c>
      <c r="O66" t="s">
        <v>36</v>
      </c>
      <c r="P66">
        <v>250000087</v>
      </c>
      <c r="Q66">
        <v>5006</v>
      </c>
      <c r="R66">
        <v>108989</v>
      </c>
      <c r="S66">
        <v>2049</v>
      </c>
      <c r="T66" t="b">
        <f t="shared" si="0"/>
        <v>1</v>
      </c>
      <c r="U66" t="s">
        <v>36</v>
      </c>
      <c r="V66">
        <v>250000087</v>
      </c>
      <c r="W66" t="s">
        <v>322</v>
      </c>
    </row>
    <row r="67" spans="1:23" x14ac:dyDescent="0.35">
      <c r="A67" t="s">
        <v>9</v>
      </c>
      <c r="B67" t="s">
        <v>80</v>
      </c>
      <c r="C67">
        <v>620200058</v>
      </c>
      <c r="D67" t="s">
        <v>322</v>
      </c>
      <c r="E67">
        <v>11</v>
      </c>
      <c r="F67">
        <v>87</v>
      </c>
      <c r="G67">
        <v>4</v>
      </c>
      <c r="I67" t="s">
        <v>37</v>
      </c>
      <c r="J67">
        <v>270024101</v>
      </c>
      <c r="K67">
        <v>3254</v>
      </c>
      <c r="L67">
        <v>46276</v>
      </c>
      <c r="M67">
        <v>1505</v>
      </c>
      <c r="O67" t="s">
        <v>37</v>
      </c>
      <c r="P67">
        <v>270024101</v>
      </c>
      <c r="Q67">
        <v>3254</v>
      </c>
      <c r="R67">
        <v>46276</v>
      </c>
      <c r="S67">
        <v>1505</v>
      </c>
      <c r="T67" t="b">
        <f t="shared" si="0"/>
        <v>1</v>
      </c>
      <c r="U67" t="s">
        <v>37</v>
      </c>
      <c r="V67">
        <v>270024101</v>
      </c>
      <c r="W67" t="s">
        <v>322</v>
      </c>
    </row>
    <row r="68" spans="1:23" x14ac:dyDescent="0.35">
      <c r="A68" t="s">
        <v>25</v>
      </c>
      <c r="B68" t="s">
        <v>39</v>
      </c>
      <c r="C68">
        <v>90000026</v>
      </c>
      <c r="D68" t="s">
        <v>322</v>
      </c>
      <c r="E68">
        <v>2010</v>
      </c>
      <c r="F68">
        <v>15859</v>
      </c>
      <c r="G68">
        <v>733</v>
      </c>
      <c r="I68" t="s">
        <v>124</v>
      </c>
      <c r="J68">
        <v>10000493</v>
      </c>
      <c r="K68">
        <v>7578</v>
      </c>
      <c r="L68">
        <v>255614</v>
      </c>
      <c r="M68">
        <v>3505</v>
      </c>
      <c r="O68" t="s">
        <v>124</v>
      </c>
      <c r="P68">
        <v>10000493</v>
      </c>
      <c r="Q68">
        <v>7578</v>
      </c>
      <c r="R68">
        <v>255614</v>
      </c>
      <c r="S68">
        <v>3505</v>
      </c>
      <c r="T68" t="b">
        <f t="shared" si="0"/>
        <v>1</v>
      </c>
      <c r="U68" t="s">
        <v>124</v>
      </c>
      <c r="V68">
        <v>10000493</v>
      </c>
      <c r="W68" t="s">
        <v>322</v>
      </c>
    </row>
    <row r="69" spans="1:23" x14ac:dyDescent="0.35">
      <c r="A69" t="s">
        <v>9</v>
      </c>
      <c r="B69" t="s">
        <v>10</v>
      </c>
      <c r="C69">
        <v>270020302</v>
      </c>
      <c r="D69" t="s">
        <v>322</v>
      </c>
      <c r="E69">
        <v>1934</v>
      </c>
      <c r="F69">
        <v>15233</v>
      </c>
      <c r="G69">
        <v>775</v>
      </c>
      <c r="I69" t="s">
        <v>79</v>
      </c>
      <c r="J69">
        <v>10064114</v>
      </c>
      <c r="K69">
        <v>12235</v>
      </c>
      <c r="L69">
        <v>345032</v>
      </c>
      <c r="M69">
        <v>4534</v>
      </c>
      <c r="O69" t="s">
        <v>79</v>
      </c>
      <c r="P69">
        <v>10064114</v>
      </c>
      <c r="Q69">
        <v>12235</v>
      </c>
      <c r="R69">
        <v>345032</v>
      </c>
      <c r="S69">
        <v>4534</v>
      </c>
      <c r="T69" t="b">
        <f t="shared" si="0"/>
        <v>1</v>
      </c>
      <c r="U69" t="s">
        <v>79</v>
      </c>
      <c r="V69">
        <v>10064114</v>
      </c>
      <c r="W69" t="s">
        <v>322</v>
      </c>
    </row>
    <row r="70" spans="1:23" x14ac:dyDescent="0.35">
      <c r="A70" t="s">
        <v>25</v>
      </c>
      <c r="B70" t="s">
        <v>49</v>
      </c>
      <c r="C70">
        <v>320200001</v>
      </c>
      <c r="D70" t="s">
        <v>322</v>
      </c>
      <c r="E70">
        <v>321.33333333333337</v>
      </c>
      <c r="F70">
        <v>9470</v>
      </c>
      <c r="G70">
        <v>144</v>
      </c>
      <c r="I70" t="s">
        <v>125</v>
      </c>
      <c r="J70">
        <v>440800001</v>
      </c>
      <c r="K70">
        <v>536</v>
      </c>
      <c r="L70">
        <v>2479</v>
      </c>
      <c r="M70">
        <v>134</v>
      </c>
      <c r="O70" t="s">
        <v>125</v>
      </c>
      <c r="P70">
        <v>440800001</v>
      </c>
      <c r="Q70">
        <v>536</v>
      </c>
      <c r="R70">
        <v>2479</v>
      </c>
      <c r="S70">
        <v>134</v>
      </c>
      <c r="T70" t="b">
        <f t="shared" si="0"/>
        <v>1</v>
      </c>
      <c r="U70" t="s">
        <v>125</v>
      </c>
    </row>
    <row r="71" spans="1:23" x14ac:dyDescent="0.35">
      <c r="A71" t="s">
        <v>15</v>
      </c>
      <c r="B71" t="s">
        <v>99</v>
      </c>
      <c r="C71">
        <v>360200020</v>
      </c>
      <c r="D71" t="s">
        <v>322</v>
      </c>
      <c r="E71">
        <v>172</v>
      </c>
      <c r="F71">
        <v>6352</v>
      </c>
      <c r="G71">
        <v>66</v>
      </c>
      <c r="I71" t="s">
        <v>13</v>
      </c>
      <c r="J71">
        <v>10064120</v>
      </c>
      <c r="K71">
        <v>57265</v>
      </c>
      <c r="L71">
        <v>1004240</v>
      </c>
      <c r="M71">
        <v>22345</v>
      </c>
      <c r="O71" t="s">
        <v>13</v>
      </c>
      <c r="P71">
        <v>10064120</v>
      </c>
      <c r="Q71">
        <v>57265</v>
      </c>
      <c r="R71">
        <v>1004240</v>
      </c>
      <c r="S71">
        <v>22345</v>
      </c>
      <c r="T71" t="b">
        <f t="shared" ref="T71:T77" si="1">U71=O71</f>
        <v>1</v>
      </c>
      <c r="U71" t="s">
        <v>13</v>
      </c>
      <c r="V71">
        <v>10064120</v>
      </c>
      <c r="W71" t="s">
        <v>322</v>
      </c>
    </row>
    <row r="72" spans="1:23" x14ac:dyDescent="0.35">
      <c r="A72" t="s">
        <v>15</v>
      </c>
      <c r="B72" t="s">
        <v>51</v>
      </c>
      <c r="C72">
        <v>360200027</v>
      </c>
      <c r="D72" t="s">
        <v>322</v>
      </c>
      <c r="E72">
        <v>238</v>
      </c>
      <c r="F72">
        <v>7114</v>
      </c>
      <c r="G72">
        <v>172</v>
      </c>
      <c r="I72" t="s">
        <v>126</v>
      </c>
      <c r="J72">
        <v>781800005</v>
      </c>
      <c r="K72">
        <v>26</v>
      </c>
      <c r="L72">
        <v>210</v>
      </c>
      <c r="M72">
        <v>16</v>
      </c>
      <c r="O72" t="s">
        <v>126</v>
      </c>
      <c r="P72">
        <v>781800005</v>
      </c>
      <c r="Q72">
        <v>26</v>
      </c>
      <c r="R72">
        <v>210</v>
      </c>
      <c r="S72">
        <v>16</v>
      </c>
      <c r="T72" t="b">
        <f t="shared" si="1"/>
        <v>1</v>
      </c>
      <c r="U72" t="s">
        <v>126</v>
      </c>
    </row>
    <row r="73" spans="1:23" x14ac:dyDescent="0.35">
      <c r="A73" t="s">
        <v>12</v>
      </c>
      <c r="B73" t="s">
        <v>21</v>
      </c>
      <c r="C73">
        <v>804435102</v>
      </c>
      <c r="D73" t="s">
        <v>322</v>
      </c>
      <c r="E73">
        <v>871</v>
      </c>
      <c r="F73">
        <v>42332</v>
      </c>
      <c r="G73">
        <v>528</v>
      </c>
      <c r="I73" t="s">
        <v>45</v>
      </c>
      <c r="J73">
        <v>250000092</v>
      </c>
      <c r="K73">
        <v>5378</v>
      </c>
      <c r="L73">
        <v>61886</v>
      </c>
      <c r="M73">
        <v>2308</v>
      </c>
      <c r="O73" t="s">
        <v>45</v>
      </c>
      <c r="P73">
        <v>250000092</v>
      </c>
      <c r="Q73">
        <v>5378</v>
      </c>
      <c r="R73">
        <v>61886</v>
      </c>
      <c r="S73">
        <v>2308</v>
      </c>
      <c r="T73" t="b">
        <f t="shared" si="1"/>
        <v>1</v>
      </c>
      <c r="U73" t="s">
        <v>45</v>
      </c>
      <c r="V73">
        <v>250000092</v>
      </c>
      <c r="W73" t="s">
        <v>322</v>
      </c>
    </row>
    <row r="74" spans="1:23" x14ac:dyDescent="0.35">
      <c r="A74" t="s">
        <v>15</v>
      </c>
      <c r="B74" t="s">
        <v>24</v>
      </c>
      <c r="C74">
        <v>500200052</v>
      </c>
      <c r="D74" t="s">
        <v>322</v>
      </c>
      <c r="E74">
        <v>863</v>
      </c>
      <c r="F74">
        <v>36827</v>
      </c>
      <c r="G74">
        <v>789</v>
      </c>
      <c r="I74" t="s">
        <v>80</v>
      </c>
      <c r="J74">
        <v>620200058</v>
      </c>
      <c r="K74">
        <v>697</v>
      </c>
      <c r="L74">
        <v>28620</v>
      </c>
      <c r="M74">
        <v>534</v>
      </c>
      <c r="O74" t="s">
        <v>80</v>
      </c>
      <c r="P74">
        <v>620200058</v>
      </c>
      <c r="Q74">
        <v>697</v>
      </c>
      <c r="R74">
        <v>28620</v>
      </c>
      <c r="S74">
        <v>534</v>
      </c>
      <c r="T74" t="b">
        <f t="shared" si="1"/>
        <v>1</v>
      </c>
      <c r="U74" t="s">
        <v>80</v>
      </c>
      <c r="V74">
        <v>620200058</v>
      </c>
      <c r="W74" t="s">
        <v>322</v>
      </c>
    </row>
    <row r="75" spans="1:23" x14ac:dyDescent="0.35">
      <c r="A75" t="s">
        <v>25</v>
      </c>
      <c r="B75" t="s">
        <v>26</v>
      </c>
      <c r="C75">
        <v>400200024</v>
      </c>
      <c r="D75" t="s">
        <v>322</v>
      </c>
      <c r="E75">
        <v>2237</v>
      </c>
      <c r="F75">
        <v>88680</v>
      </c>
      <c r="G75">
        <v>1963</v>
      </c>
      <c r="I75" t="s">
        <v>211</v>
      </c>
      <c r="J75">
        <v>10000310</v>
      </c>
      <c r="K75">
        <v>525</v>
      </c>
      <c r="L75">
        <v>19388</v>
      </c>
      <c r="M75">
        <v>191</v>
      </c>
      <c r="O75" t="s">
        <v>211</v>
      </c>
      <c r="P75">
        <v>10000310</v>
      </c>
      <c r="Q75">
        <v>525</v>
      </c>
      <c r="R75">
        <v>19388</v>
      </c>
      <c r="S75">
        <v>191</v>
      </c>
      <c r="T75" t="b">
        <f t="shared" si="1"/>
        <v>1</v>
      </c>
      <c r="U75" t="s">
        <v>211</v>
      </c>
      <c r="V75">
        <v>10000310</v>
      </c>
      <c r="W75" t="s">
        <v>322</v>
      </c>
    </row>
    <row r="76" spans="1:23" x14ac:dyDescent="0.35">
      <c r="A76" t="s">
        <v>12</v>
      </c>
      <c r="B76" t="s">
        <v>27</v>
      </c>
      <c r="C76">
        <v>10011804</v>
      </c>
      <c r="D76" t="s">
        <v>322</v>
      </c>
      <c r="E76">
        <v>7979</v>
      </c>
      <c r="F76">
        <v>382313</v>
      </c>
      <c r="G76">
        <v>31712</v>
      </c>
      <c r="I76" t="s">
        <v>39</v>
      </c>
      <c r="J76">
        <v>90000026</v>
      </c>
      <c r="K76">
        <v>4437</v>
      </c>
      <c r="L76">
        <v>133231</v>
      </c>
      <c r="M76">
        <v>2629</v>
      </c>
      <c r="O76" t="s">
        <v>39</v>
      </c>
      <c r="P76">
        <v>90000026</v>
      </c>
      <c r="Q76">
        <v>4437</v>
      </c>
      <c r="R76">
        <v>133231</v>
      </c>
      <c r="S76">
        <v>2629</v>
      </c>
      <c r="T76" t="b">
        <f t="shared" si="1"/>
        <v>1</v>
      </c>
      <c r="U76" t="s">
        <v>39</v>
      </c>
      <c r="V76">
        <v>90000026</v>
      </c>
      <c r="W76" t="s">
        <v>322</v>
      </c>
    </row>
    <row r="77" spans="1:23" x14ac:dyDescent="0.35">
      <c r="A77" t="s">
        <v>15</v>
      </c>
      <c r="B77" t="s">
        <v>52</v>
      </c>
      <c r="C77">
        <v>420200052</v>
      </c>
      <c r="D77" t="s">
        <v>322</v>
      </c>
      <c r="E77">
        <v>1640</v>
      </c>
      <c r="F77">
        <v>68625</v>
      </c>
      <c r="G77">
        <v>1474</v>
      </c>
      <c r="I77" t="s">
        <v>10</v>
      </c>
      <c r="J77">
        <v>270020302</v>
      </c>
      <c r="K77">
        <v>5292</v>
      </c>
      <c r="L77">
        <v>157016</v>
      </c>
      <c r="M77">
        <v>3765</v>
      </c>
      <c r="O77" t="s">
        <v>10</v>
      </c>
      <c r="P77">
        <v>270020302</v>
      </c>
      <c r="Q77">
        <v>5292</v>
      </c>
      <c r="R77">
        <v>157016</v>
      </c>
      <c r="S77">
        <v>3765</v>
      </c>
      <c r="T77" t="b">
        <f t="shared" si="1"/>
        <v>1</v>
      </c>
      <c r="U77" t="s">
        <v>10</v>
      </c>
      <c r="V77">
        <v>270020302</v>
      </c>
      <c r="W77" t="s">
        <v>322</v>
      </c>
    </row>
    <row r="78" spans="1:23" x14ac:dyDescent="0.35">
      <c r="A78" t="s">
        <v>5</v>
      </c>
      <c r="B78" t="s">
        <v>28</v>
      </c>
      <c r="C78">
        <v>50022601</v>
      </c>
      <c r="D78" t="s">
        <v>322</v>
      </c>
      <c r="E78">
        <v>133.71428571428572</v>
      </c>
      <c r="F78">
        <v>6864</v>
      </c>
      <c r="G78">
        <v>459</v>
      </c>
    </row>
    <row r="79" spans="1:23" x14ac:dyDescent="0.35">
      <c r="A79" t="s">
        <v>5</v>
      </c>
      <c r="B79" t="s">
        <v>6</v>
      </c>
      <c r="C79">
        <v>50020401</v>
      </c>
      <c r="D79" t="s">
        <v>322</v>
      </c>
      <c r="E79">
        <v>2361</v>
      </c>
      <c r="F79">
        <v>88206</v>
      </c>
      <c r="G79">
        <v>2248</v>
      </c>
    </row>
    <row r="80" spans="1:23" x14ac:dyDescent="0.35">
      <c r="A80" t="s">
        <v>25</v>
      </c>
      <c r="B80" t="s">
        <v>53</v>
      </c>
      <c r="C80">
        <v>460200036</v>
      </c>
      <c r="D80" t="s">
        <v>322</v>
      </c>
      <c r="E80">
        <v>1296</v>
      </c>
      <c r="F80">
        <v>40468</v>
      </c>
      <c r="G80">
        <v>638</v>
      </c>
    </row>
    <row r="81" spans="1:7" x14ac:dyDescent="0.35">
      <c r="A81" t="s">
        <v>12</v>
      </c>
      <c r="B81" t="s">
        <v>102</v>
      </c>
      <c r="C81">
        <v>10054114</v>
      </c>
      <c r="D81" t="s">
        <v>322</v>
      </c>
      <c r="E81">
        <v>774</v>
      </c>
      <c r="F81">
        <v>31054</v>
      </c>
      <c r="G81">
        <v>836</v>
      </c>
    </row>
    <row r="82" spans="1:7" x14ac:dyDescent="0.35">
      <c r="A82" t="s">
        <v>12</v>
      </c>
      <c r="B82" t="s">
        <v>30</v>
      </c>
      <c r="C82">
        <v>10064111</v>
      </c>
      <c r="D82" t="s">
        <v>322</v>
      </c>
      <c r="E82">
        <v>2974</v>
      </c>
      <c r="F82">
        <v>133144</v>
      </c>
      <c r="G82">
        <v>1615</v>
      </c>
    </row>
    <row r="83" spans="1:7" x14ac:dyDescent="0.35">
      <c r="A83" t="s">
        <v>12</v>
      </c>
      <c r="B83" t="s">
        <v>103</v>
      </c>
      <c r="C83">
        <v>801600009</v>
      </c>
      <c r="D83" t="s">
        <v>322</v>
      </c>
      <c r="E83">
        <v>553</v>
      </c>
      <c r="F83">
        <v>28385</v>
      </c>
      <c r="G83">
        <v>126</v>
      </c>
    </row>
    <row r="84" spans="1:7" x14ac:dyDescent="0.35">
      <c r="A84" t="s">
        <v>12</v>
      </c>
      <c r="B84" t="s">
        <v>104</v>
      </c>
      <c r="C84">
        <v>19367401</v>
      </c>
      <c r="D84" t="s">
        <v>322</v>
      </c>
      <c r="E84">
        <v>156</v>
      </c>
      <c r="F84">
        <v>8007</v>
      </c>
      <c r="G84">
        <v>200</v>
      </c>
    </row>
    <row r="85" spans="1:7" x14ac:dyDescent="0.35">
      <c r="A85" t="s">
        <v>12</v>
      </c>
      <c r="B85" t="s">
        <v>118</v>
      </c>
      <c r="C85">
        <v>10054109</v>
      </c>
      <c r="D85" t="s">
        <v>322</v>
      </c>
      <c r="E85">
        <v>457</v>
      </c>
      <c r="F85">
        <v>18174</v>
      </c>
      <c r="G85">
        <v>180</v>
      </c>
    </row>
    <row r="86" spans="1:7" x14ac:dyDescent="0.35">
      <c r="A86" t="s">
        <v>25</v>
      </c>
      <c r="B86" t="s">
        <v>56</v>
      </c>
      <c r="C86">
        <v>90020301</v>
      </c>
      <c r="D86" t="s">
        <v>322</v>
      </c>
      <c r="E86">
        <v>611</v>
      </c>
      <c r="F86">
        <v>19329</v>
      </c>
      <c r="G86">
        <v>386</v>
      </c>
    </row>
    <row r="87" spans="1:7" x14ac:dyDescent="0.35">
      <c r="A87" t="s">
        <v>25</v>
      </c>
      <c r="B87" t="s">
        <v>31</v>
      </c>
      <c r="C87">
        <v>90024101</v>
      </c>
      <c r="D87" t="s">
        <v>322</v>
      </c>
      <c r="E87">
        <v>3592</v>
      </c>
      <c r="F87">
        <v>161390</v>
      </c>
      <c r="G87">
        <v>2923</v>
      </c>
    </row>
    <row r="88" spans="1:7" x14ac:dyDescent="0.35">
      <c r="A88" t="s">
        <v>25</v>
      </c>
      <c r="B88" t="s">
        <v>57</v>
      </c>
      <c r="C88">
        <v>110000048</v>
      </c>
      <c r="D88" t="s">
        <v>322</v>
      </c>
      <c r="E88">
        <v>2205</v>
      </c>
      <c r="F88">
        <v>77650</v>
      </c>
      <c r="G88">
        <v>2037</v>
      </c>
    </row>
    <row r="89" spans="1:7" x14ac:dyDescent="0.35">
      <c r="A89" t="s">
        <v>12</v>
      </c>
      <c r="B89" t="s">
        <v>58</v>
      </c>
      <c r="C89">
        <v>130020302</v>
      </c>
      <c r="D89" t="s">
        <v>322</v>
      </c>
      <c r="E89">
        <v>1192</v>
      </c>
      <c r="F89">
        <v>49374</v>
      </c>
      <c r="G89">
        <v>571</v>
      </c>
    </row>
    <row r="90" spans="1:7" x14ac:dyDescent="0.35">
      <c r="A90" t="s">
        <v>12</v>
      </c>
      <c r="B90" t="s">
        <v>84</v>
      </c>
      <c r="C90">
        <v>130024102</v>
      </c>
      <c r="D90" t="s">
        <v>322</v>
      </c>
      <c r="E90">
        <v>1008</v>
      </c>
      <c r="F90">
        <v>43750</v>
      </c>
      <c r="G90">
        <v>564</v>
      </c>
    </row>
    <row r="91" spans="1:7" x14ac:dyDescent="0.35">
      <c r="A91" t="s">
        <v>5</v>
      </c>
      <c r="B91" t="s">
        <v>59</v>
      </c>
      <c r="C91">
        <v>600200001</v>
      </c>
      <c r="D91" t="s">
        <v>322</v>
      </c>
      <c r="E91">
        <v>925</v>
      </c>
      <c r="F91">
        <v>43517</v>
      </c>
      <c r="G91">
        <v>652</v>
      </c>
    </row>
    <row r="92" spans="1:7" x14ac:dyDescent="0.35">
      <c r="A92" t="s">
        <v>9</v>
      </c>
      <c r="B92" t="s">
        <v>85</v>
      </c>
      <c r="C92">
        <v>270064101</v>
      </c>
      <c r="D92" t="s">
        <v>322</v>
      </c>
      <c r="E92">
        <v>18</v>
      </c>
      <c r="F92">
        <v>665</v>
      </c>
      <c r="G92">
        <v>8</v>
      </c>
    </row>
    <row r="93" spans="1:7" x14ac:dyDescent="0.35">
      <c r="A93" t="s">
        <v>9</v>
      </c>
      <c r="B93" t="s">
        <v>107</v>
      </c>
      <c r="C93">
        <v>170065204</v>
      </c>
      <c r="D93" t="s">
        <v>322</v>
      </c>
      <c r="E93">
        <v>666</v>
      </c>
      <c r="F93">
        <v>26267</v>
      </c>
      <c r="G93">
        <v>365</v>
      </c>
    </row>
    <row r="94" spans="1:7" x14ac:dyDescent="0.35">
      <c r="A94" t="s">
        <v>12</v>
      </c>
      <c r="B94" t="s">
        <v>61</v>
      </c>
      <c r="C94">
        <v>10040307</v>
      </c>
      <c r="D94" t="s">
        <v>322</v>
      </c>
      <c r="E94">
        <v>3681</v>
      </c>
      <c r="F94">
        <v>156214</v>
      </c>
      <c r="G94">
        <v>2373</v>
      </c>
    </row>
    <row r="95" spans="1:7" x14ac:dyDescent="0.35">
      <c r="A95" t="s">
        <v>9</v>
      </c>
      <c r="B95" t="s">
        <v>42</v>
      </c>
      <c r="C95">
        <v>170020401</v>
      </c>
      <c r="D95" t="s">
        <v>322</v>
      </c>
      <c r="E95">
        <v>3250</v>
      </c>
      <c r="F95">
        <v>143819</v>
      </c>
      <c r="G95">
        <v>3784</v>
      </c>
    </row>
    <row r="96" spans="1:7" x14ac:dyDescent="0.35">
      <c r="A96" t="s">
        <v>15</v>
      </c>
      <c r="B96" t="s">
        <v>62</v>
      </c>
      <c r="C96">
        <v>660200027</v>
      </c>
      <c r="D96" t="s">
        <v>322</v>
      </c>
      <c r="E96">
        <v>1957</v>
      </c>
      <c r="F96">
        <v>94950</v>
      </c>
      <c r="G96">
        <v>1340</v>
      </c>
    </row>
    <row r="97" spans="1:7" x14ac:dyDescent="0.35">
      <c r="A97" t="s">
        <v>5</v>
      </c>
      <c r="B97" t="s">
        <v>63</v>
      </c>
      <c r="C97">
        <v>50000020</v>
      </c>
      <c r="D97" t="s">
        <v>322</v>
      </c>
      <c r="E97">
        <v>421</v>
      </c>
      <c r="F97">
        <v>14249</v>
      </c>
      <c r="G97">
        <v>328</v>
      </c>
    </row>
    <row r="98" spans="1:7" x14ac:dyDescent="0.35">
      <c r="A98" t="s">
        <v>5</v>
      </c>
      <c r="B98" t="s">
        <v>64</v>
      </c>
      <c r="C98">
        <v>680200030</v>
      </c>
      <c r="D98" t="s">
        <v>322</v>
      </c>
      <c r="E98">
        <v>525</v>
      </c>
      <c r="F98">
        <v>23049</v>
      </c>
      <c r="G98">
        <v>522</v>
      </c>
    </row>
    <row r="99" spans="1:7" x14ac:dyDescent="0.35">
      <c r="A99" t="s">
        <v>15</v>
      </c>
      <c r="B99" t="s">
        <v>16</v>
      </c>
      <c r="C99">
        <v>700200041</v>
      </c>
      <c r="D99" t="s">
        <v>322</v>
      </c>
      <c r="E99">
        <v>2218</v>
      </c>
      <c r="F99">
        <v>94106</v>
      </c>
      <c r="G99">
        <v>1743</v>
      </c>
    </row>
    <row r="100" spans="1:7" x14ac:dyDescent="0.35">
      <c r="A100" t="s">
        <v>5</v>
      </c>
      <c r="B100" t="s">
        <v>108</v>
      </c>
      <c r="C100">
        <v>50064005</v>
      </c>
      <c r="D100" t="s">
        <v>322</v>
      </c>
      <c r="E100">
        <v>877</v>
      </c>
      <c r="F100">
        <v>45016</v>
      </c>
      <c r="G100">
        <v>672</v>
      </c>
    </row>
    <row r="101" spans="1:7" x14ac:dyDescent="0.35">
      <c r="A101" t="s">
        <v>12</v>
      </c>
      <c r="B101" t="s">
        <v>88</v>
      </c>
      <c r="C101">
        <v>10000995</v>
      </c>
      <c r="D101" t="s">
        <v>322</v>
      </c>
      <c r="E101">
        <v>1609</v>
      </c>
      <c r="F101">
        <v>81825</v>
      </c>
      <c r="G101">
        <v>871</v>
      </c>
    </row>
    <row r="102" spans="1:7" x14ac:dyDescent="0.35">
      <c r="A102" t="s">
        <v>12</v>
      </c>
      <c r="B102" t="s">
        <v>122</v>
      </c>
      <c r="C102">
        <v>10064103</v>
      </c>
      <c r="D102" t="s">
        <v>322</v>
      </c>
      <c r="E102">
        <v>467</v>
      </c>
      <c r="F102">
        <v>21474</v>
      </c>
      <c r="G102">
        <v>234</v>
      </c>
    </row>
    <row r="103" spans="1:7" x14ac:dyDescent="0.35">
      <c r="A103" t="s">
        <v>12</v>
      </c>
      <c r="B103" t="s">
        <v>123</v>
      </c>
      <c r="C103">
        <v>130013001</v>
      </c>
      <c r="D103" t="s">
        <v>322</v>
      </c>
      <c r="E103">
        <v>14</v>
      </c>
      <c r="F103">
        <v>367</v>
      </c>
      <c r="G103">
        <v>3</v>
      </c>
    </row>
    <row r="104" spans="1:7" x14ac:dyDescent="0.35">
      <c r="A104" t="s">
        <v>25</v>
      </c>
      <c r="B104" t="s">
        <v>32</v>
      </c>
      <c r="C104">
        <v>740200008</v>
      </c>
      <c r="D104" t="s">
        <v>322</v>
      </c>
      <c r="E104">
        <v>1835</v>
      </c>
      <c r="F104">
        <v>93795</v>
      </c>
      <c r="G104">
        <v>1244</v>
      </c>
    </row>
    <row r="105" spans="1:7" x14ac:dyDescent="0.35">
      <c r="A105" t="s">
        <v>12</v>
      </c>
      <c r="B105" t="s">
        <v>89</v>
      </c>
      <c r="C105">
        <v>801000013</v>
      </c>
      <c r="D105" t="s">
        <v>322</v>
      </c>
      <c r="E105">
        <v>79</v>
      </c>
      <c r="F105">
        <v>2688</v>
      </c>
      <c r="G105">
        <v>39</v>
      </c>
    </row>
    <row r="106" spans="1:7" x14ac:dyDescent="0.35">
      <c r="A106" t="s">
        <v>12</v>
      </c>
      <c r="B106" t="s">
        <v>33</v>
      </c>
      <c r="C106">
        <v>10011803</v>
      </c>
      <c r="D106" t="s">
        <v>322</v>
      </c>
      <c r="E106">
        <v>12528</v>
      </c>
      <c r="F106">
        <v>503171</v>
      </c>
      <c r="G106">
        <v>9178</v>
      </c>
    </row>
    <row r="107" spans="1:7" x14ac:dyDescent="0.35">
      <c r="A107" t="s">
        <v>5</v>
      </c>
      <c r="B107" t="s">
        <v>65</v>
      </c>
      <c r="C107">
        <v>760200002</v>
      </c>
      <c r="D107" t="s">
        <v>322</v>
      </c>
      <c r="E107">
        <v>1442</v>
      </c>
      <c r="F107">
        <v>69563</v>
      </c>
      <c r="G107">
        <v>513</v>
      </c>
    </row>
    <row r="108" spans="1:7" x14ac:dyDescent="0.35">
      <c r="A108" t="s">
        <v>5</v>
      </c>
      <c r="B108" t="s">
        <v>109</v>
      </c>
      <c r="C108">
        <v>50064009</v>
      </c>
      <c r="D108" t="s">
        <v>322</v>
      </c>
      <c r="E108">
        <v>1267</v>
      </c>
      <c r="F108">
        <v>65035</v>
      </c>
      <c r="G108">
        <v>1322</v>
      </c>
    </row>
    <row r="109" spans="1:7" x14ac:dyDescent="0.35">
      <c r="A109" t="s">
        <v>5</v>
      </c>
      <c r="B109" t="s">
        <v>67</v>
      </c>
      <c r="C109">
        <v>210020301</v>
      </c>
      <c r="D109" t="s">
        <v>322</v>
      </c>
      <c r="E109">
        <v>6610</v>
      </c>
      <c r="F109">
        <v>300256</v>
      </c>
      <c r="G109">
        <v>6191</v>
      </c>
    </row>
    <row r="110" spans="1:7" x14ac:dyDescent="0.35">
      <c r="A110" t="s">
        <v>12</v>
      </c>
      <c r="B110" t="s">
        <v>43</v>
      </c>
      <c r="C110">
        <v>10020301</v>
      </c>
      <c r="D110" t="s">
        <v>322</v>
      </c>
      <c r="E110">
        <v>2941</v>
      </c>
      <c r="F110">
        <v>122595</v>
      </c>
      <c r="G110">
        <v>1181</v>
      </c>
    </row>
    <row r="111" spans="1:7" x14ac:dyDescent="0.35">
      <c r="A111" t="s">
        <v>12</v>
      </c>
      <c r="B111" t="s">
        <v>44</v>
      </c>
      <c r="C111">
        <v>10020302</v>
      </c>
      <c r="D111" t="s">
        <v>322</v>
      </c>
      <c r="E111">
        <v>846</v>
      </c>
      <c r="F111">
        <v>37349</v>
      </c>
      <c r="G111">
        <v>399</v>
      </c>
    </row>
    <row r="112" spans="1:7" x14ac:dyDescent="0.35">
      <c r="A112" t="s">
        <v>12</v>
      </c>
      <c r="B112" t="s">
        <v>34</v>
      </c>
      <c r="C112">
        <v>10000234</v>
      </c>
      <c r="D112" t="s">
        <v>322</v>
      </c>
      <c r="E112">
        <v>5177</v>
      </c>
      <c r="F112">
        <v>227873</v>
      </c>
      <c r="G112">
        <v>3849</v>
      </c>
    </row>
    <row r="113" spans="1:7" x14ac:dyDescent="0.35">
      <c r="A113" t="s">
        <v>12</v>
      </c>
      <c r="B113" t="s">
        <v>35</v>
      </c>
      <c r="C113">
        <v>10001535</v>
      </c>
      <c r="D113" t="s">
        <v>322</v>
      </c>
      <c r="E113">
        <v>3398</v>
      </c>
      <c r="F113">
        <v>158394</v>
      </c>
      <c r="G113">
        <v>6758</v>
      </c>
    </row>
    <row r="114" spans="1:7" x14ac:dyDescent="0.35">
      <c r="A114" t="s">
        <v>12</v>
      </c>
      <c r="B114" t="s">
        <v>110</v>
      </c>
      <c r="C114">
        <v>801200001</v>
      </c>
      <c r="D114" t="s">
        <v>322</v>
      </c>
      <c r="E114">
        <v>1572</v>
      </c>
      <c r="F114">
        <v>74733</v>
      </c>
      <c r="G114">
        <v>1336</v>
      </c>
    </row>
    <row r="115" spans="1:7" x14ac:dyDescent="0.35">
      <c r="A115" t="s">
        <v>9</v>
      </c>
      <c r="B115" t="s">
        <v>68</v>
      </c>
      <c r="C115">
        <v>840200047</v>
      </c>
      <c r="D115" t="s">
        <v>322</v>
      </c>
      <c r="E115">
        <v>58</v>
      </c>
      <c r="F115">
        <v>2230</v>
      </c>
      <c r="G115">
        <v>49</v>
      </c>
    </row>
    <row r="116" spans="1:7" x14ac:dyDescent="0.35">
      <c r="A116" t="s">
        <v>12</v>
      </c>
      <c r="B116" t="s">
        <v>91</v>
      </c>
      <c r="C116">
        <v>130064003</v>
      </c>
      <c r="D116" t="s">
        <v>322</v>
      </c>
      <c r="E116">
        <v>394</v>
      </c>
      <c r="F116">
        <v>18102</v>
      </c>
      <c r="G116">
        <v>260</v>
      </c>
    </row>
    <row r="117" spans="1:7" x14ac:dyDescent="0.35">
      <c r="A117" t="s">
        <v>15</v>
      </c>
      <c r="B117" t="s">
        <v>111</v>
      </c>
      <c r="C117">
        <v>941600020</v>
      </c>
      <c r="D117" t="s">
        <v>322</v>
      </c>
      <c r="E117">
        <v>667</v>
      </c>
      <c r="F117">
        <v>25352</v>
      </c>
      <c r="G117">
        <v>416</v>
      </c>
    </row>
    <row r="118" spans="1:7" x14ac:dyDescent="0.35">
      <c r="A118" t="s">
        <v>12</v>
      </c>
      <c r="B118" t="s">
        <v>19</v>
      </c>
      <c r="C118">
        <v>801600003</v>
      </c>
      <c r="D118" t="s">
        <v>322</v>
      </c>
      <c r="E118">
        <v>328</v>
      </c>
      <c r="F118">
        <v>8603</v>
      </c>
      <c r="G118">
        <v>72</v>
      </c>
    </row>
    <row r="119" spans="1:7" x14ac:dyDescent="0.35">
      <c r="A119" t="s">
        <v>9</v>
      </c>
      <c r="B119" t="s">
        <v>69</v>
      </c>
      <c r="C119">
        <v>880200016</v>
      </c>
      <c r="D119" t="s">
        <v>322</v>
      </c>
      <c r="E119">
        <v>1900</v>
      </c>
      <c r="F119">
        <v>84279</v>
      </c>
      <c r="G119">
        <v>1644</v>
      </c>
    </row>
    <row r="120" spans="1:7" x14ac:dyDescent="0.35">
      <c r="A120" t="s">
        <v>9</v>
      </c>
      <c r="B120" t="s">
        <v>71</v>
      </c>
      <c r="C120">
        <v>900200046</v>
      </c>
      <c r="D120" t="s">
        <v>322</v>
      </c>
      <c r="E120">
        <v>1062</v>
      </c>
      <c r="F120">
        <v>40538</v>
      </c>
      <c r="G120">
        <v>522</v>
      </c>
    </row>
    <row r="121" spans="1:7" x14ac:dyDescent="0.35">
      <c r="A121" t="s">
        <v>12</v>
      </c>
      <c r="B121" t="s">
        <v>112</v>
      </c>
      <c r="C121">
        <v>10000289</v>
      </c>
      <c r="D121" t="s">
        <v>322</v>
      </c>
      <c r="E121">
        <v>551</v>
      </c>
      <c r="F121">
        <v>28283</v>
      </c>
      <c r="G121">
        <v>370</v>
      </c>
    </row>
    <row r="122" spans="1:7" x14ac:dyDescent="0.35">
      <c r="A122" t="s">
        <v>15</v>
      </c>
      <c r="B122" t="s">
        <v>36</v>
      </c>
      <c r="C122">
        <v>250000087</v>
      </c>
      <c r="D122" t="s">
        <v>322</v>
      </c>
      <c r="E122">
        <v>1880</v>
      </c>
      <c r="F122">
        <v>79041</v>
      </c>
      <c r="G122">
        <v>1075</v>
      </c>
    </row>
    <row r="123" spans="1:7" x14ac:dyDescent="0.35">
      <c r="A123" t="s">
        <v>9</v>
      </c>
      <c r="B123" t="s">
        <v>37</v>
      </c>
      <c r="C123">
        <v>270024101</v>
      </c>
      <c r="D123" t="s">
        <v>322</v>
      </c>
      <c r="E123">
        <v>921</v>
      </c>
      <c r="F123">
        <v>27722</v>
      </c>
      <c r="G123">
        <v>547</v>
      </c>
    </row>
    <row r="124" spans="1:7" x14ac:dyDescent="0.35">
      <c r="A124" t="s">
        <v>12</v>
      </c>
      <c r="B124" t="s">
        <v>124</v>
      </c>
      <c r="C124">
        <v>10000493</v>
      </c>
      <c r="D124" t="s">
        <v>322</v>
      </c>
      <c r="E124">
        <v>5001</v>
      </c>
      <c r="F124">
        <v>235281</v>
      </c>
      <c r="G124">
        <v>2923</v>
      </c>
    </row>
    <row r="125" spans="1:7" x14ac:dyDescent="0.35">
      <c r="A125" t="s">
        <v>12</v>
      </c>
      <c r="B125" t="s">
        <v>79</v>
      </c>
      <c r="C125">
        <v>10064114</v>
      </c>
      <c r="D125" t="s">
        <v>322</v>
      </c>
      <c r="E125">
        <v>7024</v>
      </c>
      <c r="F125">
        <v>304000</v>
      </c>
      <c r="G125">
        <v>3444</v>
      </c>
    </row>
    <row r="126" spans="1:7" x14ac:dyDescent="0.35">
      <c r="A126" t="s">
        <v>12</v>
      </c>
      <c r="B126" t="s">
        <v>13</v>
      </c>
      <c r="C126">
        <v>10064120</v>
      </c>
      <c r="D126" t="s">
        <v>322</v>
      </c>
      <c r="E126">
        <v>15699</v>
      </c>
      <c r="F126">
        <v>674014</v>
      </c>
      <c r="G126">
        <v>11534</v>
      </c>
    </row>
    <row r="127" spans="1:7" x14ac:dyDescent="0.35">
      <c r="A127" t="s">
        <v>15</v>
      </c>
      <c r="B127" t="s">
        <v>45</v>
      </c>
      <c r="C127">
        <v>250000092</v>
      </c>
      <c r="D127" t="s">
        <v>322</v>
      </c>
      <c r="E127">
        <v>424</v>
      </c>
      <c r="F127">
        <v>14204</v>
      </c>
      <c r="G127">
        <v>248</v>
      </c>
    </row>
    <row r="128" spans="1:7" x14ac:dyDescent="0.35">
      <c r="A128" t="s">
        <v>9</v>
      </c>
      <c r="B128" t="s">
        <v>80</v>
      </c>
      <c r="C128">
        <v>620200058</v>
      </c>
      <c r="D128" t="s">
        <v>322</v>
      </c>
      <c r="E128">
        <v>686</v>
      </c>
      <c r="F128">
        <v>28533</v>
      </c>
      <c r="G128">
        <v>530</v>
      </c>
    </row>
    <row r="129" spans="1:7" x14ac:dyDescent="0.35">
      <c r="A129" t="s">
        <v>12</v>
      </c>
      <c r="B129" t="s">
        <v>211</v>
      </c>
      <c r="C129">
        <v>10000310</v>
      </c>
      <c r="D129" t="s">
        <v>322</v>
      </c>
      <c r="E129">
        <v>525</v>
      </c>
      <c r="F129">
        <v>19388</v>
      </c>
      <c r="G129">
        <v>191</v>
      </c>
    </row>
    <row r="130" spans="1:7" x14ac:dyDescent="0.35">
      <c r="A130" t="s">
        <v>25</v>
      </c>
      <c r="B130" t="s">
        <v>39</v>
      </c>
      <c r="C130">
        <v>90000026</v>
      </c>
      <c r="D130" t="s">
        <v>322</v>
      </c>
      <c r="E130">
        <v>2427</v>
      </c>
      <c r="F130">
        <v>117372</v>
      </c>
      <c r="G130">
        <v>1896</v>
      </c>
    </row>
    <row r="131" spans="1:7" x14ac:dyDescent="0.35">
      <c r="A131" t="s">
        <v>9</v>
      </c>
      <c r="B131" t="s">
        <v>10</v>
      </c>
      <c r="C131">
        <v>270020302</v>
      </c>
      <c r="D131" t="s">
        <v>322</v>
      </c>
      <c r="E131">
        <v>3358</v>
      </c>
      <c r="F131">
        <v>141783</v>
      </c>
      <c r="G131">
        <v>2990</v>
      </c>
    </row>
  </sheetData>
  <autoFilter ref="O5:W77" xr:uid="{DECBE72A-ED5B-480D-9516-C5D199402993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FD92-B0D1-414E-844B-8E35542B48FF}">
  <dimension ref="A2:O67"/>
  <sheetViews>
    <sheetView topLeftCell="A18" workbookViewId="0">
      <selection activeCell="Q71" sqref="Q71:S71"/>
    </sheetView>
  </sheetViews>
  <sheetFormatPr defaultColWidth="9.90625" defaultRowHeight="14.5" x14ac:dyDescent="0.35"/>
  <sheetData>
    <row r="2" spans="1:15" x14ac:dyDescent="0.35">
      <c r="B2">
        <v>5789417.1688311687</v>
      </c>
      <c r="C2">
        <v>243381470</v>
      </c>
      <c r="D2">
        <v>8360254.1500000004</v>
      </c>
    </row>
    <row r="3" spans="1:15" x14ac:dyDescent="0.35">
      <c r="B3">
        <v>-0.9523809514939785</v>
      </c>
      <c r="C3">
        <v>0</v>
      </c>
      <c r="D3">
        <v>0</v>
      </c>
    </row>
    <row r="4" spans="1:15" x14ac:dyDescent="0.35">
      <c r="B4">
        <v>5789418.1212121202</v>
      </c>
      <c r="C4">
        <v>243381470</v>
      </c>
      <c r="D4">
        <v>8360254.1500000004</v>
      </c>
    </row>
    <row r="5" spans="1:15" x14ac:dyDescent="0.35">
      <c r="A5" t="s">
        <v>3</v>
      </c>
      <c r="B5" t="s">
        <v>409</v>
      </c>
      <c r="C5" t="s">
        <v>396</v>
      </c>
      <c r="D5" t="s">
        <v>397</v>
      </c>
      <c r="F5" s="12" t="s">
        <v>414</v>
      </c>
      <c r="G5" t="s">
        <v>860</v>
      </c>
      <c r="H5" t="s">
        <v>424</v>
      </c>
      <c r="I5" t="s">
        <v>861</v>
      </c>
      <c r="L5" t="s">
        <v>414</v>
      </c>
      <c r="M5" t="s">
        <v>860</v>
      </c>
      <c r="N5" t="s">
        <v>424</v>
      </c>
      <c r="O5" t="s">
        <v>861</v>
      </c>
    </row>
    <row r="6" spans="1:15" x14ac:dyDescent="0.35">
      <c r="A6" t="s">
        <v>14</v>
      </c>
      <c r="B6">
        <v>476</v>
      </c>
      <c r="C6">
        <v>33320</v>
      </c>
      <c r="D6">
        <v>1075</v>
      </c>
      <c r="F6" s="41" t="s">
        <v>14</v>
      </c>
      <c r="G6">
        <v>476</v>
      </c>
      <c r="H6">
        <v>33320</v>
      </c>
      <c r="I6">
        <v>1075</v>
      </c>
      <c r="K6" t="s">
        <v>14</v>
      </c>
      <c r="L6" t="s">
        <v>14</v>
      </c>
      <c r="M6">
        <v>476</v>
      </c>
      <c r="N6">
        <v>33320</v>
      </c>
      <c r="O6">
        <v>1075</v>
      </c>
    </row>
    <row r="7" spans="1:15" x14ac:dyDescent="0.35">
      <c r="A7" t="s">
        <v>40</v>
      </c>
      <c r="B7">
        <v>30</v>
      </c>
      <c r="C7">
        <v>1944</v>
      </c>
      <c r="D7">
        <v>44</v>
      </c>
      <c r="F7" s="41" t="s">
        <v>40</v>
      </c>
      <c r="G7">
        <v>30</v>
      </c>
      <c r="H7">
        <v>1944</v>
      </c>
      <c r="I7">
        <v>44</v>
      </c>
      <c r="K7" t="s">
        <v>40</v>
      </c>
      <c r="L7" t="s">
        <v>40</v>
      </c>
      <c r="M7">
        <v>30</v>
      </c>
      <c r="N7">
        <v>1944</v>
      </c>
      <c r="O7">
        <v>44</v>
      </c>
    </row>
    <row r="8" spans="1:15" x14ac:dyDescent="0.35">
      <c r="A8" t="s">
        <v>50</v>
      </c>
      <c r="B8">
        <v>960</v>
      </c>
      <c r="C8">
        <v>68653</v>
      </c>
      <c r="D8">
        <v>207</v>
      </c>
      <c r="F8" s="41" t="s">
        <v>50</v>
      </c>
      <c r="G8">
        <v>960</v>
      </c>
      <c r="H8">
        <v>68653</v>
      </c>
      <c r="I8">
        <v>207</v>
      </c>
      <c r="K8" t="s">
        <v>50</v>
      </c>
      <c r="L8" t="s">
        <v>50</v>
      </c>
      <c r="M8">
        <v>960</v>
      </c>
      <c r="N8">
        <v>68653</v>
      </c>
      <c r="O8">
        <v>207</v>
      </c>
    </row>
    <row r="9" spans="1:15" x14ac:dyDescent="0.35">
      <c r="A9" t="s">
        <v>72</v>
      </c>
      <c r="B9">
        <v>6</v>
      </c>
      <c r="C9">
        <v>134</v>
      </c>
      <c r="D9">
        <v>2</v>
      </c>
      <c r="F9" s="41" t="s">
        <v>72</v>
      </c>
      <c r="G9">
        <v>6</v>
      </c>
      <c r="H9">
        <v>134</v>
      </c>
      <c r="I9">
        <v>2</v>
      </c>
      <c r="K9" t="s">
        <v>72</v>
      </c>
      <c r="L9" t="s">
        <v>72</v>
      </c>
      <c r="M9">
        <v>6</v>
      </c>
      <c r="N9">
        <v>134</v>
      </c>
      <c r="O9">
        <v>2</v>
      </c>
    </row>
    <row r="10" spans="1:15" x14ac:dyDescent="0.35">
      <c r="A10" t="s">
        <v>74</v>
      </c>
      <c r="B10">
        <v>51</v>
      </c>
      <c r="C10">
        <v>35535</v>
      </c>
      <c r="D10">
        <v>774</v>
      </c>
      <c r="F10" s="41" t="s">
        <v>74</v>
      </c>
      <c r="G10">
        <v>51</v>
      </c>
      <c r="H10">
        <v>35535</v>
      </c>
      <c r="I10">
        <v>774</v>
      </c>
      <c r="K10" t="s">
        <v>74</v>
      </c>
      <c r="L10" t="s">
        <v>74</v>
      </c>
      <c r="M10">
        <v>51</v>
      </c>
      <c r="N10">
        <v>35535</v>
      </c>
      <c r="O10">
        <v>774</v>
      </c>
    </row>
    <row r="11" spans="1:15" x14ac:dyDescent="0.35">
      <c r="A11" t="s">
        <v>77</v>
      </c>
      <c r="B11">
        <v>7019</v>
      </c>
      <c r="C11">
        <v>736781</v>
      </c>
      <c r="D11">
        <v>10280</v>
      </c>
      <c r="F11" s="41" t="s">
        <v>77</v>
      </c>
      <c r="G11">
        <v>7019</v>
      </c>
      <c r="H11">
        <v>736781</v>
      </c>
      <c r="I11">
        <v>10280</v>
      </c>
      <c r="K11" t="s">
        <v>77</v>
      </c>
      <c r="L11" t="s">
        <v>77</v>
      </c>
      <c r="M11">
        <v>7019</v>
      </c>
      <c r="N11">
        <v>736781</v>
      </c>
      <c r="O11">
        <v>10280</v>
      </c>
    </row>
    <row r="12" spans="1:15" x14ac:dyDescent="0.35">
      <c r="A12" t="s">
        <v>17</v>
      </c>
      <c r="B12">
        <v>455</v>
      </c>
      <c r="C12">
        <v>38670</v>
      </c>
      <c r="D12">
        <v>496</v>
      </c>
      <c r="F12" s="41" t="s">
        <v>17</v>
      </c>
      <c r="G12">
        <v>12942</v>
      </c>
      <c r="H12">
        <v>642088</v>
      </c>
      <c r="I12">
        <v>16358</v>
      </c>
      <c r="K12" t="s">
        <v>17</v>
      </c>
      <c r="L12" t="s">
        <v>17</v>
      </c>
      <c r="M12">
        <v>12942</v>
      </c>
      <c r="N12">
        <v>642088</v>
      </c>
      <c r="O12">
        <v>16358</v>
      </c>
    </row>
    <row r="13" spans="1:15" x14ac:dyDescent="0.35">
      <c r="A13" t="s">
        <v>17</v>
      </c>
      <c r="B13">
        <v>12487</v>
      </c>
      <c r="C13">
        <v>603418</v>
      </c>
      <c r="D13">
        <v>15862</v>
      </c>
      <c r="F13" s="41" t="s">
        <v>98</v>
      </c>
      <c r="G13">
        <v>23450</v>
      </c>
      <c r="H13">
        <v>723476</v>
      </c>
      <c r="I13">
        <v>12473</v>
      </c>
      <c r="K13" t="s">
        <v>98</v>
      </c>
      <c r="L13" t="s">
        <v>98</v>
      </c>
      <c r="M13">
        <v>23450</v>
      </c>
      <c r="N13">
        <v>723476</v>
      </c>
      <c r="O13">
        <v>12473</v>
      </c>
    </row>
    <row r="14" spans="1:15" x14ac:dyDescent="0.35">
      <c r="A14" t="s">
        <v>98</v>
      </c>
      <c r="B14">
        <v>1272</v>
      </c>
      <c r="C14">
        <v>41548</v>
      </c>
      <c r="D14">
        <v>704</v>
      </c>
      <c r="F14" s="41" t="s">
        <v>128</v>
      </c>
      <c r="G14">
        <v>28476</v>
      </c>
      <c r="H14">
        <v>769965</v>
      </c>
      <c r="I14">
        <v>18526</v>
      </c>
      <c r="K14" t="s">
        <v>128</v>
      </c>
      <c r="L14" t="s">
        <v>128</v>
      </c>
      <c r="M14">
        <v>28476</v>
      </c>
      <c r="N14">
        <v>769965</v>
      </c>
      <c r="O14">
        <v>18526</v>
      </c>
    </row>
    <row r="15" spans="1:15" x14ac:dyDescent="0.35">
      <c r="A15" t="s">
        <v>98</v>
      </c>
      <c r="B15">
        <v>22178</v>
      </c>
      <c r="C15">
        <v>681928</v>
      </c>
      <c r="D15">
        <v>11769</v>
      </c>
      <c r="F15" s="41" t="s">
        <v>140</v>
      </c>
      <c r="G15">
        <v>7116</v>
      </c>
      <c r="H15">
        <v>692951</v>
      </c>
      <c r="I15">
        <v>2543</v>
      </c>
      <c r="K15" t="s">
        <v>140</v>
      </c>
      <c r="L15" t="s">
        <v>140</v>
      </c>
      <c r="M15">
        <v>7116</v>
      </c>
      <c r="N15">
        <v>692951</v>
      </c>
      <c r="O15">
        <v>2543</v>
      </c>
    </row>
    <row r="16" spans="1:15" x14ac:dyDescent="0.35">
      <c r="A16" t="s">
        <v>128</v>
      </c>
      <c r="B16">
        <v>28476</v>
      </c>
      <c r="C16">
        <v>769965</v>
      </c>
      <c r="D16">
        <v>18526</v>
      </c>
      <c r="F16" s="41" t="s">
        <v>143</v>
      </c>
      <c r="G16">
        <v>1240</v>
      </c>
      <c r="H16">
        <v>35690</v>
      </c>
      <c r="I16">
        <v>800</v>
      </c>
      <c r="K16" t="s">
        <v>143</v>
      </c>
      <c r="L16" t="s">
        <v>143</v>
      </c>
      <c r="M16">
        <v>1240</v>
      </c>
      <c r="N16">
        <v>35690</v>
      </c>
      <c r="O16">
        <v>800</v>
      </c>
    </row>
    <row r="17" spans="1:15" x14ac:dyDescent="0.35">
      <c r="A17" t="s">
        <v>140</v>
      </c>
      <c r="B17">
        <v>7116</v>
      </c>
      <c r="C17">
        <v>692951</v>
      </c>
      <c r="D17">
        <v>2543</v>
      </c>
      <c r="F17" s="41" t="s">
        <v>145</v>
      </c>
      <c r="G17">
        <v>1249</v>
      </c>
      <c r="H17">
        <v>349368</v>
      </c>
      <c r="I17">
        <v>1480</v>
      </c>
      <c r="K17" t="s">
        <v>145</v>
      </c>
      <c r="L17" t="s">
        <v>145</v>
      </c>
      <c r="M17">
        <v>1249</v>
      </c>
      <c r="N17">
        <v>349368</v>
      </c>
      <c r="O17">
        <v>1480</v>
      </c>
    </row>
    <row r="18" spans="1:15" x14ac:dyDescent="0.35">
      <c r="A18" t="s">
        <v>143</v>
      </c>
      <c r="B18">
        <v>1240</v>
      </c>
      <c r="C18">
        <v>35690</v>
      </c>
      <c r="D18">
        <v>800</v>
      </c>
      <c r="F18" s="41" t="s">
        <v>147</v>
      </c>
      <c r="G18">
        <v>28091</v>
      </c>
      <c r="H18">
        <v>503416</v>
      </c>
      <c r="I18">
        <v>10678</v>
      </c>
      <c r="K18" t="s">
        <v>147</v>
      </c>
      <c r="L18" t="s">
        <v>147</v>
      </c>
      <c r="M18">
        <v>28091</v>
      </c>
      <c r="N18">
        <v>503416</v>
      </c>
      <c r="O18">
        <v>10678</v>
      </c>
    </row>
    <row r="19" spans="1:15" x14ac:dyDescent="0.35">
      <c r="A19" t="s">
        <v>145</v>
      </c>
      <c r="B19">
        <v>1249</v>
      </c>
      <c r="C19">
        <v>349368</v>
      </c>
      <c r="D19">
        <v>1480</v>
      </c>
      <c r="F19" s="41" t="s">
        <v>199</v>
      </c>
      <c r="G19">
        <v>144</v>
      </c>
      <c r="H19">
        <v>200737</v>
      </c>
      <c r="I19">
        <v>21</v>
      </c>
      <c r="K19" t="s">
        <v>199</v>
      </c>
      <c r="L19" t="s">
        <v>199</v>
      </c>
      <c r="M19">
        <v>144</v>
      </c>
      <c r="N19">
        <v>200737</v>
      </c>
      <c r="O19">
        <v>21</v>
      </c>
    </row>
    <row r="20" spans="1:15" x14ac:dyDescent="0.35">
      <c r="A20" t="s">
        <v>147</v>
      </c>
      <c r="B20">
        <v>447</v>
      </c>
      <c r="C20">
        <v>7223</v>
      </c>
      <c r="D20">
        <v>232</v>
      </c>
      <c r="F20" s="41" t="s">
        <v>202</v>
      </c>
      <c r="G20">
        <v>584</v>
      </c>
      <c r="H20">
        <v>19909</v>
      </c>
      <c r="I20">
        <v>1425</v>
      </c>
      <c r="K20" t="s">
        <v>202</v>
      </c>
      <c r="L20" t="s">
        <v>202</v>
      </c>
      <c r="M20">
        <v>584</v>
      </c>
      <c r="N20">
        <v>19909</v>
      </c>
      <c r="O20">
        <v>1425</v>
      </c>
    </row>
    <row r="21" spans="1:15" x14ac:dyDescent="0.35">
      <c r="A21" t="s">
        <v>147</v>
      </c>
      <c r="B21">
        <v>27644</v>
      </c>
      <c r="C21">
        <v>496193</v>
      </c>
      <c r="D21">
        <v>10446</v>
      </c>
      <c r="F21" s="41" t="s">
        <v>203</v>
      </c>
      <c r="G21">
        <v>4</v>
      </c>
      <c r="H21">
        <v>91</v>
      </c>
      <c r="I21">
        <v>0</v>
      </c>
      <c r="K21" t="s">
        <v>203</v>
      </c>
      <c r="L21" t="s">
        <v>203</v>
      </c>
      <c r="M21">
        <v>4</v>
      </c>
      <c r="N21">
        <v>91</v>
      </c>
      <c r="O21">
        <v>0</v>
      </c>
    </row>
    <row r="22" spans="1:15" x14ac:dyDescent="0.35">
      <c r="A22" t="s">
        <v>199</v>
      </c>
      <c r="B22">
        <v>144</v>
      </c>
      <c r="C22">
        <v>200737</v>
      </c>
      <c r="D22">
        <v>21</v>
      </c>
      <c r="F22" s="41" t="s">
        <v>206</v>
      </c>
      <c r="G22">
        <v>9167</v>
      </c>
      <c r="H22">
        <v>253197</v>
      </c>
      <c r="I22">
        <v>8742</v>
      </c>
      <c r="K22" t="s">
        <v>206</v>
      </c>
      <c r="L22" t="s">
        <v>206</v>
      </c>
      <c r="M22">
        <v>9167</v>
      </c>
      <c r="N22">
        <v>253197</v>
      </c>
      <c r="O22">
        <v>8742</v>
      </c>
    </row>
    <row r="23" spans="1:15" x14ac:dyDescent="0.35">
      <c r="A23" t="s">
        <v>202</v>
      </c>
      <c r="B23">
        <v>584</v>
      </c>
      <c r="C23">
        <v>19909</v>
      </c>
      <c r="D23">
        <v>1425</v>
      </c>
      <c r="F23" s="41" t="s">
        <v>212</v>
      </c>
      <c r="G23">
        <v>4008</v>
      </c>
      <c r="H23">
        <v>544969</v>
      </c>
      <c r="I23">
        <v>20001</v>
      </c>
      <c r="K23" t="s">
        <v>212</v>
      </c>
      <c r="L23" t="s">
        <v>212</v>
      </c>
      <c r="M23">
        <v>4008</v>
      </c>
      <c r="N23">
        <v>544969</v>
      </c>
      <c r="O23">
        <v>20001</v>
      </c>
    </row>
    <row r="24" spans="1:15" x14ac:dyDescent="0.35">
      <c r="A24" t="s">
        <v>203</v>
      </c>
      <c r="B24">
        <v>4</v>
      </c>
      <c r="C24">
        <v>91</v>
      </c>
      <c r="D24">
        <v>0</v>
      </c>
      <c r="F24" s="41" t="s">
        <v>213</v>
      </c>
      <c r="G24">
        <v>23903</v>
      </c>
      <c r="H24">
        <v>1135149</v>
      </c>
      <c r="I24">
        <v>32100</v>
      </c>
      <c r="K24" t="s">
        <v>213</v>
      </c>
      <c r="L24" t="s">
        <v>213</v>
      </c>
      <c r="M24">
        <v>23903</v>
      </c>
      <c r="N24">
        <v>1135149</v>
      </c>
      <c r="O24">
        <v>32100</v>
      </c>
    </row>
    <row r="25" spans="1:15" x14ac:dyDescent="0.35">
      <c r="A25" t="s">
        <v>206</v>
      </c>
      <c r="B25">
        <v>97</v>
      </c>
      <c r="C25">
        <v>2596</v>
      </c>
      <c r="D25">
        <v>67</v>
      </c>
      <c r="F25" s="41" t="s">
        <v>18</v>
      </c>
      <c r="G25">
        <v>962</v>
      </c>
      <c r="H25">
        <v>481786</v>
      </c>
      <c r="I25">
        <v>1230</v>
      </c>
      <c r="K25" t="s">
        <v>18</v>
      </c>
      <c r="L25" t="s">
        <v>18</v>
      </c>
      <c r="M25">
        <v>962</v>
      </c>
      <c r="N25">
        <v>481786</v>
      </c>
      <c r="O25">
        <v>1230</v>
      </c>
    </row>
    <row r="26" spans="1:15" x14ac:dyDescent="0.35">
      <c r="A26" t="s">
        <v>206</v>
      </c>
      <c r="B26">
        <v>9070</v>
      </c>
      <c r="C26">
        <v>250601</v>
      </c>
      <c r="D26">
        <v>8675</v>
      </c>
      <c r="F26" s="41" t="s">
        <v>386</v>
      </c>
      <c r="G26">
        <v>95</v>
      </c>
      <c r="H26">
        <v>26042</v>
      </c>
      <c r="I26">
        <v>0</v>
      </c>
      <c r="K26" t="s">
        <v>386</v>
      </c>
      <c r="L26" t="s">
        <v>386</v>
      </c>
      <c r="M26">
        <v>95</v>
      </c>
      <c r="N26">
        <v>26042</v>
      </c>
      <c r="O26">
        <v>0</v>
      </c>
    </row>
    <row r="27" spans="1:15" x14ac:dyDescent="0.35">
      <c r="A27" t="s">
        <v>212</v>
      </c>
      <c r="B27">
        <v>4008</v>
      </c>
      <c r="C27">
        <v>544969</v>
      </c>
      <c r="D27">
        <v>20001</v>
      </c>
      <c r="F27" s="41" t="s">
        <v>224</v>
      </c>
      <c r="G27">
        <v>141</v>
      </c>
      <c r="H27">
        <v>4966</v>
      </c>
      <c r="I27">
        <v>63</v>
      </c>
      <c r="K27" t="s">
        <v>224</v>
      </c>
      <c r="L27" t="s">
        <v>224</v>
      </c>
      <c r="M27">
        <v>141</v>
      </c>
      <c r="N27">
        <v>4966</v>
      </c>
      <c r="O27">
        <v>63</v>
      </c>
    </row>
    <row r="28" spans="1:15" x14ac:dyDescent="0.35">
      <c r="A28" t="s">
        <v>213</v>
      </c>
      <c r="B28">
        <v>1238</v>
      </c>
      <c r="C28">
        <v>32111</v>
      </c>
      <c r="D28">
        <v>1244</v>
      </c>
      <c r="F28" s="41" t="s">
        <v>234</v>
      </c>
      <c r="G28">
        <v>1540</v>
      </c>
      <c r="H28">
        <v>27845</v>
      </c>
      <c r="I28">
        <v>1491</v>
      </c>
      <c r="K28" t="s">
        <v>234</v>
      </c>
      <c r="L28" t="s">
        <v>234</v>
      </c>
      <c r="M28">
        <v>1540</v>
      </c>
      <c r="N28">
        <v>27845</v>
      </c>
      <c r="O28">
        <v>1491</v>
      </c>
    </row>
    <row r="29" spans="1:15" x14ac:dyDescent="0.35">
      <c r="A29" t="s">
        <v>213</v>
      </c>
      <c r="B29">
        <v>22665</v>
      </c>
      <c r="C29">
        <v>1103038</v>
      </c>
      <c r="D29">
        <v>30856</v>
      </c>
      <c r="F29" s="41" t="s">
        <v>237</v>
      </c>
      <c r="G29">
        <v>912</v>
      </c>
      <c r="H29">
        <v>75805</v>
      </c>
      <c r="I29">
        <v>1638</v>
      </c>
      <c r="K29" t="s">
        <v>237</v>
      </c>
      <c r="L29" t="s">
        <v>237</v>
      </c>
      <c r="M29">
        <v>912</v>
      </c>
      <c r="N29">
        <v>75805</v>
      </c>
      <c r="O29">
        <v>1638</v>
      </c>
    </row>
    <row r="30" spans="1:15" x14ac:dyDescent="0.35">
      <c r="A30" t="s">
        <v>18</v>
      </c>
      <c r="B30">
        <v>962</v>
      </c>
      <c r="C30">
        <v>481786</v>
      </c>
      <c r="D30">
        <v>1230</v>
      </c>
      <c r="F30" s="41" t="s">
        <v>241</v>
      </c>
      <c r="G30">
        <v>22395</v>
      </c>
      <c r="H30">
        <v>1048843</v>
      </c>
      <c r="I30">
        <v>26489</v>
      </c>
      <c r="K30" t="s">
        <v>241</v>
      </c>
      <c r="L30" t="s">
        <v>241</v>
      </c>
      <c r="M30">
        <v>22395</v>
      </c>
      <c r="N30">
        <v>1048843</v>
      </c>
      <c r="O30">
        <v>26489</v>
      </c>
    </row>
    <row r="31" spans="1:15" x14ac:dyDescent="0.35">
      <c r="A31" t="s">
        <v>386</v>
      </c>
      <c r="B31">
        <v>95</v>
      </c>
      <c r="C31">
        <v>26042</v>
      </c>
      <c r="D31">
        <v>0</v>
      </c>
      <c r="F31" s="41" t="s">
        <v>262</v>
      </c>
      <c r="G31">
        <v>17104</v>
      </c>
      <c r="H31">
        <v>425941</v>
      </c>
      <c r="I31">
        <v>23751</v>
      </c>
      <c r="K31" t="s">
        <v>262</v>
      </c>
      <c r="L31" t="s">
        <v>262</v>
      </c>
      <c r="M31">
        <v>17104</v>
      </c>
      <c r="N31">
        <v>425941</v>
      </c>
      <c r="O31">
        <v>23751</v>
      </c>
    </row>
    <row r="32" spans="1:15" x14ac:dyDescent="0.35">
      <c r="A32" t="s">
        <v>224</v>
      </c>
      <c r="B32">
        <v>141</v>
      </c>
      <c r="C32">
        <v>4966</v>
      </c>
      <c r="D32">
        <v>63</v>
      </c>
      <c r="F32" s="41" t="s">
        <v>268</v>
      </c>
      <c r="G32">
        <v>39826</v>
      </c>
      <c r="H32">
        <v>2656674</v>
      </c>
      <c r="I32">
        <v>43039</v>
      </c>
      <c r="K32" t="s">
        <v>268</v>
      </c>
      <c r="L32" t="s">
        <v>268</v>
      </c>
      <c r="M32">
        <v>39826</v>
      </c>
      <c r="N32">
        <v>2656674</v>
      </c>
      <c r="O32">
        <v>43039</v>
      </c>
    </row>
    <row r="33" spans="1:15" x14ac:dyDescent="0.35">
      <c r="A33" t="s">
        <v>234</v>
      </c>
      <c r="B33">
        <v>1540</v>
      </c>
      <c r="C33">
        <v>27845</v>
      </c>
      <c r="D33">
        <v>1491</v>
      </c>
      <c r="F33" s="41" t="s">
        <v>302</v>
      </c>
      <c r="G33">
        <v>556</v>
      </c>
      <c r="H33">
        <v>16516</v>
      </c>
      <c r="I33">
        <v>360</v>
      </c>
      <c r="K33" t="s">
        <v>302</v>
      </c>
      <c r="L33" t="s">
        <v>302</v>
      </c>
      <c r="M33">
        <v>556</v>
      </c>
      <c r="N33">
        <v>16516</v>
      </c>
      <c r="O33">
        <v>360</v>
      </c>
    </row>
    <row r="34" spans="1:15" x14ac:dyDescent="0.35">
      <c r="A34" t="s">
        <v>237</v>
      </c>
      <c r="B34">
        <v>912</v>
      </c>
      <c r="C34">
        <v>75805</v>
      </c>
      <c r="D34">
        <v>1638</v>
      </c>
      <c r="F34" s="41" t="s">
        <v>303</v>
      </c>
      <c r="G34">
        <v>4159</v>
      </c>
      <c r="H34">
        <v>151554</v>
      </c>
      <c r="I34">
        <v>2162</v>
      </c>
      <c r="K34" t="s">
        <v>303</v>
      </c>
      <c r="L34" t="s">
        <v>303</v>
      </c>
      <c r="M34">
        <v>4159</v>
      </c>
      <c r="N34">
        <v>151554</v>
      </c>
      <c r="O34">
        <v>2162</v>
      </c>
    </row>
    <row r="35" spans="1:15" x14ac:dyDescent="0.35">
      <c r="A35" t="s">
        <v>241</v>
      </c>
      <c r="B35">
        <v>85</v>
      </c>
      <c r="C35">
        <v>4680</v>
      </c>
      <c r="D35">
        <v>12</v>
      </c>
      <c r="F35" s="41" t="s">
        <v>20</v>
      </c>
      <c r="G35">
        <v>22136</v>
      </c>
      <c r="H35">
        <v>1588638</v>
      </c>
      <c r="I35">
        <v>52615</v>
      </c>
      <c r="K35" t="s">
        <v>20</v>
      </c>
      <c r="L35" t="s">
        <v>20</v>
      </c>
      <c r="M35">
        <v>22136</v>
      </c>
      <c r="N35">
        <v>1588638</v>
      </c>
      <c r="O35">
        <v>52615</v>
      </c>
    </row>
    <row r="36" spans="1:15" x14ac:dyDescent="0.35">
      <c r="A36" t="s">
        <v>241</v>
      </c>
      <c r="B36">
        <v>22310</v>
      </c>
      <c r="C36">
        <v>1044163</v>
      </c>
      <c r="D36">
        <v>26477</v>
      </c>
      <c r="F36" s="41" t="s">
        <v>7</v>
      </c>
      <c r="G36">
        <v>399</v>
      </c>
      <c r="H36">
        <v>190361</v>
      </c>
      <c r="I36">
        <v>7797</v>
      </c>
      <c r="K36" t="s">
        <v>7</v>
      </c>
      <c r="L36" t="s">
        <v>7</v>
      </c>
      <c r="M36">
        <v>399</v>
      </c>
      <c r="N36">
        <v>190361</v>
      </c>
      <c r="O36">
        <v>7797</v>
      </c>
    </row>
    <row r="37" spans="1:15" x14ac:dyDescent="0.35">
      <c r="A37" t="s">
        <v>262</v>
      </c>
      <c r="B37">
        <v>330</v>
      </c>
      <c r="C37">
        <v>8214</v>
      </c>
      <c r="D37">
        <v>401</v>
      </c>
      <c r="F37" s="41" t="s">
        <v>8</v>
      </c>
      <c r="G37">
        <v>205</v>
      </c>
      <c r="H37">
        <v>152233</v>
      </c>
      <c r="I37">
        <v>105</v>
      </c>
      <c r="K37" t="s">
        <v>8</v>
      </c>
      <c r="L37" t="s">
        <v>8</v>
      </c>
      <c r="M37">
        <v>205</v>
      </c>
      <c r="N37">
        <v>152233</v>
      </c>
      <c r="O37">
        <v>105</v>
      </c>
    </row>
    <row r="38" spans="1:15" x14ac:dyDescent="0.35">
      <c r="A38" t="s">
        <v>262</v>
      </c>
      <c r="B38">
        <v>16774</v>
      </c>
      <c r="C38">
        <v>417727</v>
      </c>
      <c r="D38">
        <v>23350</v>
      </c>
      <c r="F38" s="41" t="s">
        <v>325</v>
      </c>
      <c r="G38">
        <v>1438</v>
      </c>
      <c r="H38">
        <v>47054</v>
      </c>
      <c r="I38">
        <v>24465</v>
      </c>
      <c r="K38" t="s">
        <v>325</v>
      </c>
      <c r="L38" t="s">
        <v>325</v>
      </c>
      <c r="M38">
        <v>1438</v>
      </c>
      <c r="N38">
        <v>47054</v>
      </c>
      <c r="O38">
        <v>24465</v>
      </c>
    </row>
    <row r="39" spans="1:15" x14ac:dyDescent="0.35">
      <c r="A39" t="s">
        <v>268</v>
      </c>
      <c r="B39">
        <v>1717</v>
      </c>
      <c r="C39">
        <v>95010</v>
      </c>
      <c r="D39">
        <v>1700</v>
      </c>
      <c r="F39" s="41" t="s">
        <v>11</v>
      </c>
      <c r="G39">
        <v>3591</v>
      </c>
      <c r="H39">
        <v>116583</v>
      </c>
      <c r="I39">
        <v>6262</v>
      </c>
      <c r="K39" t="s">
        <v>11</v>
      </c>
      <c r="L39" t="s">
        <v>11</v>
      </c>
      <c r="M39">
        <v>3591</v>
      </c>
      <c r="N39">
        <v>116583</v>
      </c>
      <c r="O39">
        <v>6262</v>
      </c>
    </row>
    <row r="40" spans="1:15" x14ac:dyDescent="0.35">
      <c r="A40" t="s">
        <v>268</v>
      </c>
      <c r="B40">
        <v>38109</v>
      </c>
      <c r="C40">
        <v>2561664</v>
      </c>
      <c r="D40">
        <v>41339</v>
      </c>
      <c r="F40" s="41" t="s">
        <v>345</v>
      </c>
      <c r="G40">
        <v>1624</v>
      </c>
      <c r="H40">
        <v>171287</v>
      </c>
      <c r="I40">
        <v>11368</v>
      </c>
      <c r="K40" t="s">
        <v>345</v>
      </c>
      <c r="L40" t="s">
        <v>345</v>
      </c>
      <c r="M40">
        <v>1624</v>
      </c>
      <c r="N40">
        <v>171287</v>
      </c>
      <c r="O40">
        <v>11368</v>
      </c>
    </row>
    <row r="41" spans="1:15" x14ac:dyDescent="0.35">
      <c r="A41" t="s">
        <v>302</v>
      </c>
      <c r="B41">
        <v>556</v>
      </c>
      <c r="C41">
        <v>16516</v>
      </c>
      <c r="D41">
        <v>360</v>
      </c>
      <c r="F41" s="41" t="s">
        <v>353</v>
      </c>
      <c r="G41">
        <v>7955</v>
      </c>
      <c r="H41">
        <v>859226</v>
      </c>
      <c r="I41">
        <v>9815</v>
      </c>
      <c r="K41" t="s">
        <v>353</v>
      </c>
      <c r="L41" t="s">
        <v>353</v>
      </c>
      <c r="M41">
        <v>7955</v>
      </c>
      <c r="N41">
        <v>859226</v>
      </c>
      <c r="O41">
        <v>9815</v>
      </c>
    </row>
    <row r="42" spans="1:15" x14ac:dyDescent="0.35">
      <c r="A42" t="s">
        <v>303</v>
      </c>
      <c r="B42">
        <v>4159</v>
      </c>
      <c r="C42">
        <v>151554</v>
      </c>
      <c r="D42">
        <v>2162</v>
      </c>
      <c r="F42" s="41" t="s">
        <v>356</v>
      </c>
      <c r="G42">
        <v>71110</v>
      </c>
      <c r="H42">
        <v>910079</v>
      </c>
      <c r="I42">
        <v>7774</v>
      </c>
      <c r="K42" t="s">
        <v>356</v>
      </c>
      <c r="L42" t="s">
        <v>356</v>
      </c>
      <c r="M42">
        <v>71110</v>
      </c>
      <c r="N42">
        <v>910079</v>
      </c>
      <c r="O42">
        <v>7774</v>
      </c>
    </row>
    <row r="43" spans="1:15" x14ac:dyDescent="0.35">
      <c r="A43" t="s">
        <v>20</v>
      </c>
      <c r="B43">
        <v>1109</v>
      </c>
      <c r="C43">
        <v>49978</v>
      </c>
      <c r="D43">
        <v>1712</v>
      </c>
      <c r="F43" s="41" t="s">
        <v>363</v>
      </c>
      <c r="G43">
        <v>59990</v>
      </c>
      <c r="H43">
        <v>960412</v>
      </c>
      <c r="I43">
        <v>2832</v>
      </c>
      <c r="K43" t="s">
        <v>363</v>
      </c>
      <c r="L43" t="s">
        <v>363</v>
      </c>
      <c r="M43">
        <v>59990</v>
      </c>
      <c r="N43">
        <v>960412</v>
      </c>
      <c r="O43">
        <v>2832</v>
      </c>
    </row>
    <row r="44" spans="1:15" x14ac:dyDescent="0.35">
      <c r="A44" t="s">
        <v>20</v>
      </c>
      <c r="B44">
        <v>21027</v>
      </c>
      <c r="C44">
        <v>1538660</v>
      </c>
      <c r="D44">
        <v>50903</v>
      </c>
      <c r="F44" s="41" t="s">
        <v>366</v>
      </c>
      <c r="G44">
        <v>58772</v>
      </c>
      <c r="H44">
        <v>935063</v>
      </c>
      <c r="I44">
        <v>30433</v>
      </c>
      <c r="K44" t="s">
        <v>366</v>
      </c>
      <c r="L44" t="s">
        <v>366</v>
      </c>
      <c r="M44">
        <v>58772</v>
      </c>
      <c r="N44">
        <v>935063</v>
      </c>
      <c r="O44">
        <v>30433</v>
      </c>
    </row>
    <row r="45" spans="1:15" x14ac:dyDescent="0.35">
      <c r="A45" t="s">
        <v>7</v>
      </c>
      <c r="B45">
        <v>399</v>
      </c>
      <c r="C45">
        <v>190361</v>
      </c>
      <c r="D45">
        <v>7797</v>
      </c>
      <c r="F45" s="41" t="s">
        <v>869</v>
      </c>
      <c r="G45">
        <v>58147</v>
      </c>
      <c r="H45">
        <v>1013258</v>
      </c>
      <c r="I45">
        <v>22624</v>
      </c>
      <c r="K45" t="s">
        <v>869</v>
      </c>
      <c r="L45" t="s">
        <v>869</v>
      </c>
      <c r="M45">
        <v>58147</v>
      </c>
      <c r="N45">
        <v>1013258</v>
      </c>
      <c r="O45">
        <v>22624</v>
      </c>
    </row>
    <row r="46" spans="1:15" x14ac:dyDescent="0.35">
      <c r="A46" t="s">
        <v>8</v>
      </c>
      <c r="B46">
        <v>205</v>
      </c>
      <c r="C46">
        <v>152233</v>
      </c>
      <c r="D46">
        <v>105</v>
      </c>
      <c r="F46" s="41" t="s">
        <v>370</v>
      </c>
      <c r="G46">
        <v>11645</v>
      </c>
      <c r="H46">
        <v>446264</v>
      </c>
      <c r="I46">
        <v>7901</v>
      </c>
      <c r="K46" t="s">
        <v>370</v>
      </c>
      <c r="L46" t="s">
        <v>370</v>
      </c>
      <c r="M46">
        <v>11645</v>
      </c>
      <c r="N46">
        <v>446264</v>
      </c>
      <c r="O46">
        <v>7901</v>
      </c>
    </row>
    <row r="47" spans="1:15" x14ac:dyDescent="0.35">
      <c r="A47" t="s">
        <v>325</v>
      </c>
      <c r="B47">
        <v>632</v>
      </c>
      <c r="C47">
        <v>20559</v>
      </c>
      <c r="D47">
        <v>2961</v>
      </c>
      <c r="F47" s="41" t="s">
        <v>374</v>
      </c>
      <c r="G47">
        <v>652</v>
      </c>
      <c r="H47">
        <v>1019966</v>
      </c>
      <c r="I47">
        <v>572</v>
      </c>
      <c r="K47" t="s">
        <v>374</v>
      </c>
      <c r="L47" t="s">
        <v>374</v>
      </c>
      <c r="M47">
        <v>652</v>
      </c>
      <c r="N47">
        <v>1019966</v>
      </c>
      <c r="O47">
        <v>572</v>
      </c>
    </row>
    <row r="48" spans="1:15" x14ac:dyDescent="0.35">
      <c r="A48" t="s">
        <v>325</v>
      </c>
      <c r="B48">
        <v>806</v>
      </c>
      <c r="C48">
        <v>26495</v>
      </c>
      <c r="D48">
        <v>21504</v>
      </c>
      <c r="F48" s="41" t="s">
        <v>375</v>
      </c>
      <c r="G48">
        <v>31401</v>
      </c>
      <c r="H48">
        <v>538187</v>
      </c>
      <c r="I48">
        <v>19579</v>
      </c>
      <c r="K48" t="s">
        <v>375</v>
      </c>
      <c r="L48" t="s">
        <v>375</v>
      </c>
      <c r="M48">
        <v>31401</v>
      </c>
      <c r="N48">
        <v>538187</v>
      </c>
      <c r="O48">
        <v>19579</v>
      </c>
    </row>
    <row r="49" spans="1:15" x14ac:dyDescent="0.35">
      <c r="A49" t="s">
        <v>11</v>
      </c>
      <c r="B49">
        <v>3591</v>
      </c>
      <c r="C49">
        <v>116583</v>
      </c>
      <c r="D49">
        <v>6262</v>
      </c>
      <c r="F49" s="41" t="s">
        <v>22</v>
      </c>
      <c r="G49">
        <v>5860</v>
      </c>
      <c r="H49">
        <v>94383</v>
      </c>
      <c r="I49">
        <v>3910</v>
      </c>
      <c r="K49" t="s">
        <v>22</v>
      </c>
      <c r="L49" t="s">
        <v>22</v>
      </c>
      <c r="M49">
        <v>5860</v>
      </c>
      <c r="N49">
        <v>94383</v>
      </c>
      <c r="O49">
        <v>3910</v>
      </c>
    </row>
    <row r="50" spans="1:15" x14ac:dyDescent="0.35">
      <c r="A50" t="s">
        <v>345</v>
      </c>
      <c r="B50">
        <v>1624</v>
      </c>
      <c r="C50">
        <v>171287</v>
      </c>
      <c r="D50">
        <v>11368</v>
      </c>
      <c r="F50" s="41" t="s">
        <v>380</v>
      </c>
      <c r="G50">
        <v>169</v>
      </c>
      <c r="H50">
        <v>30587</v>
      </c>
      <c r="I50">
        <v>541</v>
      </c>
      <c r="K50" t="s">
        <v>380</v>
      </c>
      <c r="L50" t="s">
        <v>380</v>
      </c>
      <c r="M50">
        <v>169</v>
      </c>
      <c r="N50">
        <v>30587</v>
      </c>
      <c r="O50">
        <v>541</v>
      </c>
    </row>
    <row r="51" spans="1:15" x14ac:dyDescent="0.35">
      <c r="A51" t="s">
        <v>353</v>
      </c>
      <c r="B51">
        <v>7955</v>
      </c>
      <c r="C51">
        <v>859226</v>
      </c>
      <c r="D51">
        <v>9815</v>
      </c>
      <c r="F51" s="41" t="s">
        <v>381</v>
      </c>
      <c r="G51">
        <v>301</v>
      </c>
      <c r="H51">
        <v>136809</v>
      </c>
      <c r="I51">
        <v>291</v>
      </c>
      <c r="K51" t="s">
        <v>381</v>
      </c>
      <c r="L51" t="s">
        <v>381</v>
      </c>
      <c r="M51">
        <v>301</v>
      </c>
      <c r="N51">
        <v>136809</v>
      </c>
      <c r="O51">
        <v>291</v>
      </c>
    </row>
    <row r="52" spans="1:15" x14ac:dyDescent="0.35">
      <c r="A52" t="s">
        <v>356</v>
      </c>
      <c r="B52">
        <v>1037</v>
      </c>
      <c r="C52">
        <v>15379</v>
      </c>
      <c r="D52">
        <v>0</v>
      </c>
      <c r="F52" s="41" t="s">
        <v>415</v>
      </c>
      <c r="G52">
        <v>572001</v>
      </c>
      <c r="H52">
        <v>20873735</v>
      </c>
      <c r="I52">
        <v>446636</v>
      </c>
      <c r="L52" t="s">
        <v>415</v>
      </c>
      <c r="M52">
        <v>572001</v>
      </c>
      <c r="N52">
        <v>20873735</v>
      </c>
      <c r="O52">
        <v>446636</v>
      </c>
    </row>
    <row r="53" spans="1:15" x14ac:dyDescent="0.35">
      <c r="A53" t="s">
        <v>356</v>
      </c>
      <c r="B53">
        <v>70073</v>
      </c>
      <c r="C53">
        <v>894700</v>
      </c>
      <c r="D53">
        <v>7774</v>
      </c>
    </row>
    <row r="54" spans="1:15" x14ac:dyDescent="0.35">
      <c r="A54" t="s">
        <v>363</v>
      </c>
      <c r="B54">
        <v>59990</v>
      </c>
      <c r="C54">
        <v>960412</v>
      </c>
      <c r="D54">
        <v>2832</v>
      </c>
    </row>
    <row r="55" spans="1:15" x14ac:dyDescent="0.35">
      <c r="A55" t="s">
        <v>366</v>
      </c>
      <c r="B55">
        <v>2917</v>
      </c>
      <c r="C55">
        <v>57652</v>
      </c>
      <c r="D55">
        <v>1491</v>
      </c>
    </row>
    <row r="56" spans="1:15" x14ac:dyDescent="0.35">
      <c r="A56" t="s">
        <v>366</v>
      </c>
      <c r="B56">
        <v>55855</v>
      </c>
      <c r="C56">
        <v>877411</v>
      </c>
      <c r="D56">
        <v>28942</v>
      </c>
    </row>
    <row r="57" spans="1:15" x14ac:dyDescent="0.35">
      <c r="A57" t="s">
        <v>869</v>
      </c>
      <c r="B57">
        <v>882</v>
      </c>
      <c r="C57">
        <v>9018</v>
      </c>
      <c r="D57">
        <v>279</v>
      </c>
    </row>
    <row r="58" spans="1:15" x14ac:dyDescent="0.35">
      <c r="A58" t="s">
        <v>869</v>
      </c>
      <c r="B58">
        <v>57265</v>
      </c>
      <c r="C58">
        <v>1004240</v>
      </c>
      <c r="D58">
        <v>22345</v>
      </c>
    </row>
    <row r="59" spans="1:15" x14ac:dyDescent="0.35">
      <c r="A59" t="s">
        <v>370</v>
      </c>
      <c r="B59">
        <v>630</v>
      </c>
      <c r="C59">
        <v>23935</v>
      </c>
      <c r="D59">
        <v>768</v>
      </c>
    </row>
    <row r="60" spans="1:15" x14ac:dyDescent="0.35">
      <c r="A60" t="s">
        <v>370</v>
      </c>
      <c r="B60">
        <v>11015</v>
      </c>
      <c r="C60">
        <v>422329</v>
      </c>
      <c r="D60">
        <v>7133</v>
      </c>
    </row>
    <row r="61" spans="1:15" x14ac:dyDescent="0.35">
      <c r="A61" t="s">
        <v>374</v>
      </c>
      <c r="B61">
        <v>652</v>
      </c>
      <c r="C61">
        <v>1019966</v>
      </c>
      <c r="D61">
        <v>572</v>
      </c>
    </row>
    <row r="62" spans="1:15" x14ac:dyDescent="0.35">
      <c r="A62" t="s">
        <v>375</v>
      </c>
      <c r="B62">
        <v>774</v>
      </c>
      <c r="C62">
        <v>13426</v>
      </c>
      <c r="D62">
        <v>402</v>
      </c>
    </row>
    <row r="63" spans="1:15" x14ac:dyDescent="0.35">
      <c r="A63" t="s">
        <v>375</v>
      </c>
      <c r="B63">
        <v>221</v>
      </c>
      <c r="C63">
        <v>3762</v>
      </c>
      <c r="D63">
        <v>193</v>
      </c>
    </row>
    <row r="64" spans="1:15" x14ac:dyDescent="0.35">
      <c r="A64" t="s">
        <v>375</v>
      </c>
      <c r="B64">
        <v>30406</v>
      </c>
      <c r="C64">
        <v>520999</v>
      </c>
      <c r="D64">
        <v>18984</v>
      </c>
    </row>
    <row r="65" spans="1:4" x14ac:dyDescent="0.35">
      <c r="A65" t="s">
        <v>22</v>
      </c>
      <c r="B65">
        <v>5860</v>
      </c>
      <c r="C65">
        <v>94383</v>
      </c>
      <c r="D65">
        <v>3910</v>
      </c>
    </row>
    <row r="66" spans="1:4" x14ac:dyDescent="0.35">
      <c r="A66" t="s">
        <v>380</v>
      </c>
      <c r="B66">
        <v>169</v>
      </c>
      <c r="C66">
        <v>30587</v>
      </c>
      <c r="D66">
        <v>541</v>
      </c>
    </row>
    <row r="67" spans="1:4" x14ac:dyDescent="0.35">
      <c r="A67" t="s">
        <v>381</v>
      </c>
      <c r="B67">
        <v>301</v>
      </c>
      <c r="C67">
        <v>136809</v>
      </c>
      <c r="D67">
        <v>291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757D-0046-4F4F-918F-A605C582689B}">
  <dimension ref="A4:H52"/>
  <sheetViews>
    <sheetView topLeftCell="A4" workbookViewId="0">
      <selection activeCell="E1" sqref="E1:F1048576"/>
    </sheetView>
  </sheetViews>
  <sheetFormatPr defaultRowHeight="14.5" x14ac:dyDescent="0.35"/>
  <cols>
    <col min="7" max="8" width="26" customWidth="1"/>
  </cols>
  <sheetData>
    <row r="4" spans="1:8" x14ac:dyDescent="0.35">
      <c r="C4">
        <v>5782093.3116883105</v>
      </c>
    </row>
    <row r="5" spans="1:8" x14ac:dyDescent="0.35">
      <c r="A5" t="s">
        <v>1</v>
      </c>
      <c r="B5" t="s">
        <v>3</v>
      </c>
      <c r="C5" t="s">
        <v>409</v>
      </c>
      <c r="G5" t="s">
        <v>414</v>
      </c>
      <c r="H5" t="s">
        <v>860</v>
      </c>
    </row>
    <row r="6" spans="1:8" x14ac:dyDescent="0.35">
      <c r="A6" t="s">
        <v>26</v>
      </c>
      <c r="B6" t="s">
        <v>14</v>
      </c>
      <c r="C6">
        <v>222</v>
      </c>
      <c r="D6">
        <v>15048</v>
      </c>
      <c r="G6" t="s">
        <v>14</v>
      </c>
      <c r="H6">
        <v>222</v>
      </c>
    </row>
    <row r="7" spans="1:8" x14ac:dyDescent="0.35">
      <c r="A7" t="s">
        <v>26</v>
      </c>
      <c r="B7" t="s">
        <v>50</v>
      </c>
      <c r="C7">
        <v>666</v>
      </c>
      <c r="D7">
        <v>22606</v>
      </c>
      <c r="G7" t="s">
        <v>50</v>
      </c>
      <c r="H7">
        <v>666</v>
      </c>
    </row>
    <row r="8" spans="1:8" x14ac:dyDescent="0.35">
      <c r="A8" t="s">
        <v>26</v>
      </c>
      <c r="B8" t="s">
        <v>77</v>
      </c>
      <c r="C8">
        <v>2729</v>
      </c>
      <c r="D8">
        <v>208444</v>
      </c>
      <c r="G8" t="s">
        <v>77</v>
      </c>
      <c r="H8">
        <v>2729</v>
      </c>
    </row>
    <row r="9" spans="1:8" x14ac:dyDescent="0.35">
      <c r="A9" t="s">
        <v>26</v>
      </c>
      <c r="B9" t="s">
        <v>17</v>
      </c>
      <c r="C9">
        <v>1731</v>
      </c>
      <c r="D9">
        <v>66231</v>
      </c>
      <c r="G9" t="s">
        <v>17</v>
      </c>
      <c r="H9">
        <v>1731</v>
      </c>
    </row>
    <row r="10" spans="1:8" x14ac:dyDescent="0.35">
      <c r="A10" t="s">
        <v>26</v>
      </c>
      <c r="B10" t="s">
        <v>98</v>
      </c>
      <c r="C10">
        <v>1433</v>
      </c>
      <c r="D10">
        <v>48133</v>
      </c>
      <c r="G10" t="s">
        <v>98</v>
      </c>
      <c r="H10">
        <v>1585</v>
      </c>
    </row>
    <row r="11" spans="1:8" x14ac:dyDescent="0.35">
      <c r="A11" t="s">
        <v>105</v>
      </c>
      <c r="B11" t="s">
        <v>98</v>
      </c>
      <c r="C11">
        <v>152</v>
      </c>
      <c r="D11">
        <v>4848</v>
      </c>
      <c r="G11" t="s">
        <v>115</v>
      </c>
      <c r="H11">
        <v>5098</v>
      </c>
    </row>
    <row r="12" spans="1:8" x14ac:dyDescent="0.35">
      <c r="A12" t="s">
        <v>26</v>
      </c>
      <c r="B12" t="s">
        <v>115</v>
      </c>
      <c r="C12">
        <v>4478</v>
      </c>
      <c r="D12">
        <v>35331</v>
      </c>
      <c r="G12" t="s">
        <v>128</v>
      </c>
      <c r="H12">
        <v>1112</v>
      </c>
    </row>
    <row r="13" spans="1:8" x14ac:dyDescent="0.35">
      <c r="A13" t="s">
        <v>105</v>
      </c>
      <c r="B13" t="s">
        <v>115</v>
      </c>
      <c r="C13">
        <v>620</v>
      </c>
      <c r="D13">
        <v>4911</v>
      </c>
      <c r="G13" t="s">
        <v>140</v>
      </c>
      <c r="H13">
        <v>286</v>
      </c>
    </row>
    <row r="14" spans="1:8" x14ac:dyDescent="0.35">
      <c r="A14" t="s">
        <v>26</v>
      </c>
      <c r="B14" t="s">
        <v>128</v>
      </c>
      <c r="C14">
        <v>447</v>
      </c>
      <c r="D14">
        <v>12345</v>
      </c>
      <c r="G14" t="s">
        <v>145</v>
      </c>
      <c r="H14">
        <v>190</v>
      </c>
    </row>
    <row r="15" spans="1:8" x14ac:dyDescent="0.35">
      <c r="A15" t="s">
        <v>105</v>
      </c>
      <c r="B15" t="s">
        <v>128</v>
      </c>
      <c r="C15">
        <v>665</v>
      </c>
      <c r="D15">
        <v>17945</v>
      </c>
      <c r="G15" t="s">
        <v>147</v>
      </c>
      <c r="H15">
        <v>2859</v>
      </c>
    </row>
    <row r="16" spans="1:8" x14ac:dyDescent="0.35">
      <c r="A16" t="s">
        <v>26</v>
      </c>
      <c r="B16" t="s">
        <v>140</v>
      </c>
      <c r="C16">
        <v>286</v>
      </c>
      <c r="D16">
        <v>26520</v>
      </c>
      <c r="G16" t="s">
        <v>199</v>
      </c>
      <c r="H16">
        <v>32</v>
      </c>
    </row>
    <row r="17" spans="1:8" x14ac:dyDescent="0.35">
      <c r="A17" t="s">
        <v>26</v>
      </c>
      <c r="B17" t="s">
        <v>145</v>
      </c>
      <c r="C17">
        <v>190</v>
      </c>
      <c r="D17">
        <v>59407</v>
      </c>
      <c r="G17" t="s">
        <v>203</v>
      </c>
      <c r="H17">
        <v>1</v>
      </c>
    </row>
    <row r="18" spans="1:8" x14ac:dyDescent="0.35">
      <c r="A18" t="s">
        <v>26</v>
      </c>
      <c r="B18" t="s">
        <v>147</v>
      </c>
      <c r="C18">
        <v>1392.7142857142858</v>
      </c>
      <c r="D18">
        <v>21980</v>
      </c>
      <c r="G18" t="s">
        <v>213</v>
      </c>
      <c r="H18">
        <v>3112</v>
      </c>
    </row>
    <row r="19" spans="1:8" x14ac:dyDescent="0.35">
      <c r="A19" t="s">
        <v>105</v>
      </c>
      <c r="B19" t="s">
        <v>147</v>
      </c>
      <c r="C19">
        <v>1466</v>
      </c>
      <c r="D19">
        <v>23115</v>
      </c>
      <c r="G19" t="s">
        <v>224</v>
      </c>
      <c r="H19">
        <v>33</v>
      </c>
    </row>
    <row r="20" spans="1:8" x14ac:dyDescent="0.35">
      <c r="A20" t="s">
        <v>26</v>
      </c>
      <c r="B20" t="s">
        <v>199</v>
      </c>
      <c r="C20">
        <v>32</v>
      </c>
      <c r="D20">
        <v>15332</v>
      </c>
      <c r="G20" t="s">
        <v>234</v>
      </c>
      <c r="H20">
        <v>76</v>
      </c>
    </row>
    <row r="21" spans="1:8" x14ac:dyDescent="0.35">
      <c r="A21" t="s">
        <v>26</v>
      </c>
      <c r="B21" t="s">
        <v>203</v>
      </c>
      <c r="C21">
        <v>1</v>
      </c>
      <c r="D21">
        <v>25</v>
      </c>
      <c r="G21" t="s">
        <v>241</v>
      </c>
      <c r="H21">
        <v>302</v>
      </c>
    </row>
    <row r="22" spans="1:8" x14ac:dyDescent="0.35">
      <c r="A22" t="s">
        <v>26</v>
      </c>
      <c r="B22" t="s">
        <v>213</v>
      </c>
      <c r="C22">
        <v>2838</v>
      </c>
      <c r="D22">
        <v>118910</v>
      </c>
      <c r="G22" t="s">
        <v>262</v>
      </c>
      <c r="H22">
        <v>1174</v>
      </c>
    </row>
    <row r="23" spans="1:8" x14ac:dyDescent="0.35">
      <c r="A23" t="s">
        <v>105</v>
      </c>
      <c r="B23" t="s">
        <v>213</v>
      </c>
      <c r="C23">
        <v>274</v>
      </c>
      <c r="D23">
        <v>6685</v>
      </c>
      <c r="G23" t="s">
        <v>268</v>
      </c>
      <c r="H23">
        <v>3343</v>
      </c>
    </row>
    <row r="24" spans="1:8" x14ac:dyDescent="0.35">
      <c r="A24" t="s">
        <v>26</v>
      </c>
      <c r="B24" t="s">
        <v>224</v>
      </c>
      <c r="C24">
        <v>33</v>
      </c>
      <c r="D24">
        <v>1121</v>
      </c>
      <c r="G24" t="s">
        <v>303</v>
      </c>
      <c r="H24">
        <v>477</v>
      </c>
    </row>
    <row r="25" spans="1:8" x14ac:dyDescent="0.35">
      <c r="A25" t="s">
        <v>26</v>
      </c>
      <c r="B25" t="s">
        <v>234</v>
      </c>
      <c r="C25">
        <v>75.428571428571431</v>
      </c>
      <c r="D25">
        <v>1202</v>
      </c>
      <c r="G25" t="s">
        <v>20</v>
      </c>
      <c r="H25">
        <v>3384</v>
      </c>
    </row>
    <row r="26" spans="1:8" x14ac:dyDescent="0.35">
      <c r="A26" t="s">
        <v>26</v>
      </c>
      <c r="B26" t="s">
        <v>241</v>
      </c>
      <c r="C26">
        <v>176</v>
      </c>
      <c r="D26">
        <v>6155</v>
      </c>
      <c r="G26" t="s">
        <v>322</v>
      </c>
      <c r="H26">
        <v>2237</v>
      </c>
    </row>
    <row r="27" spans="1:8" x14ac:dyDescent="0.35">
      <c r="A27" t="s">
        <v>105</v>
      </c>
      <c r="B27" t="s">
        <v>241</v>
      </c>
      <c r="C27">
        <v>126</v>
      </c>
      <c r="D27">
        <v>3468</v>
      </c>
      <c r="G27" t="s">
        <v>324</v>
      </c>
      <c r="H27">
        <v>8</v>
      </c>
    </row>
    <row r="28" spans="1:8" x14ac:dyDescent="0.35">
      <c r="A28" t="s">
        <v>26</v>
      </c>
      <c r="B28" t="s">
        <v>262</v>
      </c>
      <c r="C28">
        <v>763</v>
      </c>
      <c r="D28">
        <v>19143</v>
      </c>
      <c r="G28" t="s">
        <v>325</v>
      </c>
      <c r="H28">
        <v>0</v>
      </c>
    </row>
    <row r="29" spans="1:8" x14ac:dyDescent="0.35">
      <c r="A29" t="s">
        <v>105</v>
      </c>
      <c r="B29" t="s">
        <v>262</v>
      </c>
      <c r="C29">
        <v>411</v>
      </c>
      <c r="D29">
        <v>10634</v>
      </c>
      <c r="G29" t="s">
        <v>11</v>
      </c>
      <c r="H29">
        <v>537</v>
      </c>
    </row>
    <row r="30" spans="1:8" x14ac:dyDescent="0.35">
      <c r="A30" t="s">
        <v>26</v>
      </c>
      <c r="B30" t="s">
        <v>268</v>
      </c>
      <c r="C30">
        <v>3343</v>
      </c>
      <c r="D30">
        <v>124228</v>
      </c>
      <c r="G30" t="s">
        <v>356</v>
      </c>
      <c r="H30">
        <v>13789</v>
      </c>
    </row>
    <row r="31" spans="1:8" x14ac:dyDescent="0.35">
      <c r="A31" t="s">
        <v>26</v>
      </c>
      <c r="B31" t="s">
        <v>303</v>
      </c>
      <c r="C31">
        <v>477</v>
      </c>
      <c r="D31">
        <v>17382</v>
      </c>
      <c r="G31" t="s">
        <v>363</v>
      </c>
      <c r="H31">
        <v>209</v>
      </c>
    </row>
    <row r="32" spans="1:8" x14ac:dyDescent="0.35">
      <c r="A32" t="s">
        <v>26</v>
      </c>
      <c r="B32" t="s">
        <v>20</v>
      </c>
      <c r="C32">
        <v>3264</v>
      </c>
      <c r="D32">
        <v>259819</v>
      </c>
      <c r="G32" t="s">
        <v>366</v>
      </c>
      <c r="H32">
        <v>13668</v>
      </c>
    </row>
    <row r="33" spans="1:8" x14ac:dyDescent="0.35">
      <c r="A33" t="s">
        <v>105</v>
      </c>
      <c r="B33" t="s">
        <v>20</v>
      </c>
      <c r="C33">
        <v>120</v>
      </c>
      <c r="D33">
        <v>4429</v>
      </c>
      <c r="G33" t="s">
        <v>370</v>
      </c>
      <c r="H33">
        <v>1321</v>
      </c>
    </row>
    <row r="34" spans="1:8" x14ac:dyDescent="0.35">
      <c r="A34" t="s">
        <v>26</v>
      </c>
      <c r="B34" t="s">
        <v>322</v>
      </c>
      <c r="C34">
        <v>2069</v>
      </c>
      <c r="D34">
        <v>82020</v>
      </c>
      <c r="G34" t="s">
        <v>374</v>
      </c>
      <c r="H34">
        <v>2</v>
      </c>
    </row>
    <row r="35" spans="1:8" x14ac:dyDescent="0.35">
      <c r="A35" t="s">
        <v>105</v>
      </c>
      <c r="B35" t="s">
        <v>322</v>
      </c>
      <c r="C35">
        <v>168</v>
      </c>
      <c r="D35">
        <v>8623</v>
      </c>
      <c r="G35" t="s">
        <v>375</v>
      </c>
      <c r="H35">
        <v>3109</v>
      </c>
    </row>
    <row r="36" spans="1:8" x14ac:dyDescent="0.35">
      <c r="A36" t="s">
        <v>26</v>
      </c>
      <c r="B36" t="s">
        <v>324</v>
      </c>
      <c r="C36">
        <v>8</v>
      </c>
      <c r="D36">
        <v>270</v>
      </c>
      <c r="G36" t="s">
        <v>22</v>
      </c>
      <c r="H36">
        <v>436</v>
      </c>
    </row>
    <row r="37" spans="1:8" x14ac:dyDescent="0.35">
      <c r="A37" t="s">
        <v>26</v>
      </c>
      <c r="B37" t="s">
        <v>325</v>
      </c>
      <c r="C37">
        <v>0</v>
      </c>
      <c r="D37">
        <v>0</v>
      </c>
      <c r="G37" t="s">
        <v>381</v>
      </c>
      <c r="H37">
        <v>1</v>
      </c>
    </row>
    <row r="38" spans="1:8" x14ac:dyDescent="0.35">
      <c r="A38" t="s">
        <v>26</v>
      </c>
      <c r="B38" t="s">
        <v>11</v>
      </c>
      <c r="C38">
        <v>537</v>
      </c>
      <c r="D38">
        <v>18579</v>
      </c>
    </row>
    <row r="39" spans="1:8" x14ac:dyDescent="0.35">
      <c r="A39" t="s">
        <v>26</v>
      </c>
      <c r="B39" t="s">
        <v>356</v>
      </c>
      <c r="C39">
        <v>13443</v>
      </c>
      <c r="D39">
        <v>206238</v>
      </c>
    </row>
    <row r="40" spans="1:8" x14ac:dyDescent="0.35">
      <c r="A40" t="s">
        <v>105</v>
      </c>
      <c r="B40" t="s">
        <v>356</v>
      </c>
      <c r="C40">
        <v>346</v>
      </c>
      <c r="D40">
        <v>4859</v>
      </c>
    </row>
    <row r="41" spans="1:8" x14ac:dyDescent="0.35">
      <c r="A41" t="s">
        <v>26</v>
      </c>
      <c r="B41" t="s">
        <v>363</v>
      </c>
      <c r="C41">
        <v>209</v>
      </c>
      <c r="D41">
        <v>4048</v>
      </c>
    </row>
    <row r="42" spans="1:8" x14ac:dyDescent="0.35">
      <c r="A42" t="s">
        <v>105</v>
      </c>
      <c r="B42" t="s">
        <v>363</v>
      </c>
      <c r="C42">
        <v>0</v>
      </c>
      <c r="D42">
        <v>0</v>
      </c>
    </row>
    <row r="43" spans="1:8" x14ac:dyDescent="0.35">
      <c r="A43" t="s">
        <v>26</v>
      </c>
      <c r="B43" t="s">
        <v>366</v>
      </c>
      <c r="C43">
        <v>12681</v>
      </c>
      <c r="D43">
        <v>199732</v>
      </c>
    </row>
    <row r="44" spans="1:8" x14ac:dyDescent="0.35">
      <c r="A44" t="s">
        <v>105</v>
      </c>
      <c r="B44" t="s">
        <v>366</v>
      </c>
      <c r="C44">
        <v>987</v>
      </c>
      <c r="D44">
        <v>15179</v>
      </c>
    </row>
    <row r="45" spans="1:8" x14ac:dyDescent="0.35">
      <c r="A45" t="s">
        <v>26</v>
      </c>
      <c r="B45" t="s">
        <v>370</v>
      </c>
      <c r="C45">
        <v>1321</v>
      </c>
      <c r="D45">
        <v>32391</v>
      </c>
    </row>
    <row r="46" spans="1:8" x14ac:dyDescent="0.35">
      <c r="A46" t="s">
        <v>26</v>
      </c>
      <c r="B46" t="s">
        <v>374</v>
      </c>
      <c r="C46">
        <v>2</v>
      </c>
      <c r="D46">
        <v>461</v>
      </c>
    </row>
    <row r="47" spans="1:8" x14ac:dyDescent="0.35">
      <c r="A47" t="s">
        <v>26</v>
      </c>
      <c r="B47" t="s">
        <v>375</v>
      </c>
      <c r="C47">
        <v>2026</v>
      </c>
      <c r="D47">
        <v>37511</v>
      </c>
    </row>
    <row r="48" spans="1:8" x14ac:dyDescent="0.35">
      <c r="A48" t="s">
        <v>105</v>
      </c>
      <c r="B48" t="s">
        <v>375</v>
      </c>
      <c r="C48">
        <v>1083</v>
      </c>
      <c r="D48">
        <v>20101</v>
      </c>
    </row>
    <row r="49" spans="1:4" x14ac:dyDescent="0.35">
      <c r="A49" t="s">
        <v>26</v>
      </c>
      <c r="B49" t="s">
        <v>22</v>
      </c>
      <c r="C49">
        <v>436</v>
      </c>
      <c r="D49">
        <v>13450</v>
      </c>
    </row>
    <row r="50" spans="1:4" x14ac:dyDescent="0.35">
      <c r="A50" t="s">
        <v>26</v>
      </c>
      <c r="B50" t="s">
        <v>381</v>
      </c>
      <c r="C50">
        <v>1</v>
      </c>
      <c r="D50">
        <v>511</v>
      </c>
    </row>
    <row r="52" spans="1:4" x14ac:dyDescent="0.35">
      <c r="C52">
        <v>66531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024D3-1627-4CAC-9426-2C0BF1B838F4}">
  <dimension ref="A5:AF2025"/>
  <sheetViews>
    <sheetView topLeftCell="L5" workbookViewId="0">
      <selection activeCell="E1" sqref="E1:F1048576"/>
    </sheetView>
  </sheetViews>
  <sheetFormatPr defaultColWidth="10" defaultRowHeight="14.5" x14ac:dyDescent="0.35"/>
  <cols>
    <col min="7" max="10" width="7.54296875" customWidth="1"/>
    <col min="11" max="11" width="88.90625" bestFit="1" customWidth="1"/>
    <col min="13" max="13" width="62" customWidth="1"/>
    <col min="14" max="14" width="11.453125" customWidth="1"/>
    <col min="15" max="17" width="0" hidden="1" customWidth="1"/>
    <col min="30" max="30" width="23" customWidth="1"/>
  </cols>
  <sheetData>
    <row r="5" spans="1:32" ht="217" x14ac:dyDescent="0.35">
      <c r="A5" t="s">
        <v>3</v>
      </c>
      <c r="B5" t="s">
        <v>383</v>
      </c>
      <c r="C5" t="s">
        <v>396</v>
      </c>
      <c r="D5" t="s">
        <v>853</v>
      </c>
      <c r="E5" t="s">
        <v>408</v>
      </c>
      <c r="G5" s="12" t="s">
        <v>3</v>
      </c>
      <c r="H5" t="s">
        <v>854</v>
      </c>
      <c r="I5" t="s">
        <v>424</v>
      </c>
      <c r="J5" t="s">
        <v>855</v>
      </c>
      <c r="M5" s="1" t="s">
        <v>3</v>
      </c>
      <c r="N5" s="1" t="s">
        <v>408</v>
      </c>
      <c r="O5" s="1" t="s">
        <v>854</v>
      </c>
      <c r="P5" s="1" t="s">
        <v>424</v>
      </c>
      <c r="Q5" s="1" t="s">
        <v>855</v>
      </c>
      <c r="R5" s="1" t="s">
        <v>856</v>
      </c>
      <c r="V5" t="s">
        <v>3</v>
      </c>
      <c r="W5" t="s">
        <v>854</v>
      </c>
      <c r="X5" t="s">
        <v>424</v>
      </c>
      <c r="Y5" t="s">
        <v>855</v>
      </c>
      <c r="AD5" s="1" t="s">
        <v>3</v>
      </c>
      <c r="AE5" s="1" t="s">
        <v>408</v>
      </c>
      <c r="AF5" s="1" t="s">
        <v>856</v>
      </c>
    </row>
    <row r="6" spans="1:32" ht="15.5" x14ac:dyDescent="0.35">
      <c r="A6" t="s">
        <v>14</v>
      </c>
      <c r="B6">
        <v>524044</v>
      </c>
      <c r="C6">
        <v>521303</v>
      </c>
      <c r="D6">
        <v>563000</v>
      </c>
      <c r="E6" t="s">
        <v>850</v>
      </c>
      <c r="G6" t="s">
        <v>14</v>
      </c>
      <c r="H6">
        <v>1430058</v>
      </c>
      <c r="I6">
        <v>1366186</v>
      </c>
      <c r="J6">
        <v>1496943</v>
      </c>
      <c r="M6" s="15" t="s">
        <v>40</v>
      </c>
      <c r="N6" s="39">
        <v>0.12</v>
      </c>
      <c r="O6">
        <f>VLOOKUP(M6,$V$6:$Y$75,2,0)</f>
        <v>695730</v>
      </c>
      <c r="P6">
        <f>VLOOKUP(M6,$V$6:$Y$75,3,0)</f>
        <v>793405</v>
      </c>
      <c r="Q6">
        <f>VLOOKUP(M6,$V$6:$Y$75,4,0)</f>
        <v>980334</v>
      </c>
      <c r="R6">
        <v>186929</v>
      </c>
      <c r="S6">
        <f>Q6-P6</f>
        <v>186929</v>
      </c>
      <c r="V6" t="s">
        <v>14</v>
      </c>
      <c r="W6">
        <v>1430058</v>
      </c>
      <c r="X6">
        <v>1366186</v>
      </c>
      <c r="Y6">
        <v>1496943</v>
      </c>
      <c r="AD6" s="15" t="s">
        <v>14</v>
      </c>
      <c r="AE6" s="28">
        <v>0.08</v>
      </c>
      <c r="AF6" s="16">
        <v>130757</v>
      </c>
    </row>
    <row r="7" spans="1:32" ht="15.5" x14ac:dyDescent="0.35">
      <c r="A7" t="s">
        <v>14</v>
      </c>
      <c r="B7">
        <v>29939</v>
      </c>
      <c r="C7">
        <v>27291</v>
      </c>
      <c r="D7">
        <v>27291</v>
      </c>
      <c r="E7" t="s">
        <v>410</v>
      </c>
      <c r="G7" t="s">
        <v>40</v>
      </c>
      <c r="H7">
        <v>695730</v>
      </c>
      <c r="I7">
        <v>793405</v>
      </c>
      <c r="J7">
        <v>980334</v>
      </c>
      <c r="M7" s="15" t="s">
        <v>114</v>
      </c>
      <c r="N7" s="39">
        <v>0.12</v>
      </c>
      <c r="O7">
        <f t="shared" ref="O7:O33" si="0">VLOOKUP(M7,$V$6:$Y$75,2,0)</f>
        <v>30407</v>
      </c>
      <c r="P7">
        <f t="shared" ref="P7:P33" si="1">VLOOKUP(M7,$V$6:$Y$75,3,0)</f>
        <v>30068</v>
      </c>
      <c r="Q7">
        <f t="shared" ref="Q7:Q33" si="2">VLOOKUP(M7,$V$6:$Y$75,4,0)</f>
        <v>33401</v>
      </c>
      <c r="R7">
        <v>3333</v>
      </c>
      <c r="S7">
        <f t="shared" ref="S7:S35" si="3">Q7-P7</f>
        <v>3333</v>
      </c>
      <c r="V7" t="s">
        <v>40</v>
      </c>
      <c r="W7">
        <v>695730</v>
      </c>
      <c r="X7">
        <v>793405</v>
      </c>
      <c r="Y7">
        <v>980334</v>
      </c>
      <c r="AD7" s="15" t="s">
        <v>128</v>
      </c>
      <c r="AE7" s="28">
        <v>0.08</v>
      </c>
      <c r="AF7" s="16">
        <v>332658</v>
      </c>
    </row>
    <row r="8" spans="1:32" ht="15.5" x14ac:dyDescent="0.35">
      <c r="A8" t="s">
        <v>14</v>
      </c>
      <c r="B8">
        <v>33551</v>
      </c>
      <c r="C8">
        <v>33253</v>
      </c>
      <c r="D8">
        <v>35916</v>
      </c>
      <c r="E8" t="s">
        <v>850</v>
      </c>
      <c r="G8" t="s">
        <v>47</v>
      </c>
      <c r="H8">
        <v>1996383</v>
      </c>
      <c r="I8">
        <v>1554275</v>
      </c>
      <c r="J8">
        <v>1554275</v>
      </c>
      <c r="M8" s="15" t="s">
        <v>140</v>
      </c>
      <c r="N8" s="39">
        <v>0.12</v>
      </c>
      <c r="O8">
        <f t="shared" si="0"/>
        <v>6080187</v>
      </c>
      <c r="P8">
        <f t="shared" si="1"/>
        <v>5640955</v>
      </c>
      <c r="Q8">
        <f t="shared" si="2"/>
        <v>6264859</v>
      </c>
      <c r="R8">
        <v>623904</v>
      </c>
      <c r="S8">
        <f t="shared" si="3"/>
        <v>623904</v>
      </c>
      <c r="V8" t="s">
        <v>47</v>
      </c>
      <c r="W8">
        <v>1996383</v>
      </c>
      <c r="X8">
        <v>1554275</v>
      </c>
      <c r="Y8">
        <v>1554275</v>
      </c>
      <c r="AD8" s="15" t="s">
        <v>143</v>
      </c>
      <c r="AE8" s="28">
        <v>0.08</v>
      </c>
      <c r="AF8" s="16">
        <v>36809</v>
      </c>
    </row>
    <row r="9" spans="1:32" ht="15.5" x14ac:dyDescent="0.35">
      <c r="A9" t="s">
        <v>14</v>
      </c>
      <c r="B9">
        <v>25831</v>
      </c>
      <c r="C9">
        <v>15048</v>
      </c>
      <c r="D9">
        <v>15048</v>
      </c>
      <c r="E9" t="s">
        <v>410</v>
      </c>
      <c r="G9" t="s">
        <v>48</v>
      </c>
      <c r="H9">
        <v>82124</v>
      </c>
      <c r="I9">
        <v>92871</v>
      </c>
      <c r="J9">
        <v>92871</v>
      </c>
      <c r="M9" s="15" t="s">
        <v>223</v>
      </c>
      <c r="N9" s="39">
        <v>0.12</v>
      </c>
      <c r="O9">
        <f t="shared" si="0"/>
        <v>406890</v>
      </c>
      <c r="P9">
        <f t="shared" si="1"/>
        <v>379584</v>
      </c>
      <c r="Q9">
        <f t="shared" si="2"/>
        <v>403310</v>
      </c>
      <c r="R9">
        <v>23726</v>
      </c>
      <c r="S9">
        <f t="shared" si="3"/>
        <v>23726</v>
      </c>
      <c r="V9" t="s">
        <v>48</v>
      </c>
      <c r="W9">
        <v>82124</v>
      </c>
      <c r="X9">
        <v>92871</v>
      </c>
      <c r="Y9">
        <v>92871</v>
      </c>
      <c r="AD9" s="15" t="s">
        <v>201</v>
      </c>
      <c r="AE9" s="28">
        <v>0.08</v>
      </c>
      <c r="AF9" s="16">
        <v>23661</v>
      </c>
    </row>
    <row r="10" spans="1:32" ht="15.5" x14ac:dyDescent="0.35">
      <c r="A10" t="s">
        <v>14</v>
      </c>
      <c r="B10">
        <v>334854</v>
      </c>
      <c r="C10">
        <v>333655</v>
      </c>
      <c r="D10">
        <v>360346</v>
      </c>
      <c r="E10" t="s">
        <v>850</v>
      </c>
      <c r="G10" t="s">
        <v>50</v>
      </c>
      <c r="H10">
        <v>2221051</v>
      </c>
      <c r="I10">
        <v>1948865</v>
      </c>
      <c r="J10">
        <v>2200537</v>
      </c>
      <c r="M10" s="15" t="s">
        <v>237</v>
      </c>
      <c r="N10" s="39">
        <v>0.12</v>
      </c>
      <c r="O10">
        <f t="shared" si="0"/>
        <v>1547585</v>
      </c>
      <c r="P10">
        <f t="shared" si="1"/>
        <v>1286681</v>
      </c>
      <c r="Q10">
        <f t="shared" si="2"/>
        <v>1384533</v>
      </c>
      <c r="R10">
        <v>97852</v>
      </c>
      <c r="S10">
        <f t="shared" si="3"/>
        <v>97852</v>
      </c>
      <c r="V10" t="s">
        <v>50</v>
      </c>
      <c r="W10">
        <v>2221051</v>
      </c>
      <c r="X10">
        <v>1948865</v>
      </c>
      <c r="Y10">
        <v>2200537</v>
      </c>
      <c r="AD10" s="15" t="s">
        <v>202</v>
      </c>
      <c r="AE10" s="28">
        <v>0.08</v>
      </c>
      <c r="AF10" s="16">
        <v>99092</v>
      </c>
    </row>
    <row r="11" spans="1:32" ht="15.5" x14ac:dyDescent="0.35">
      <c r="A11" t="s">
        <v>14</v>
      </c>
      <c r="B11">
        <v>95586</v>
      </c>
      <c r="C11">
        <v>99255</v>
      </c>
      <c r="D11">
        <v>107174</v>
      </c>
      <c r="E11" t="s">
        <v>850</v>
      </c>
      <c r="G11" t="s">
        <v>72</v>
      </c>
      <c r="H11">
        <v>192535</v>
      </c>
      <c r="I11">
        <v>191914</v>
      </c>
      <c r="J11">
        <v>191914</v>
      </c>
      <c r="M11" s="9" t="s">
        <v>303</v>
      </c>
      <c r="N11" s="38">
        <v>0.12</v>
      </c>
      <c r="O11">
        <f t="shared" si="0"/>
        <v>867886</v>
      </c>
      <c r="P11">
        <f t="shared" si="1"/>
        <v>874335</v>
      </c>
      <c r="Q11">
        <f t="shared" si="2"/>
        <v>973276</v>
      </c>
      <c r="R11">
        <v>98941</v>
      </c>
      <c r="S11">
        <f t="shared" si="3"/>
        <v>98941</v>
      </c>
      <c r="V11" t="s">
        <v>72</v>
      </c>
      <c r="W11">
        <v>192535</v>
      </c>
      <c r="X11">
        <v>191914</v>
      </c>
      <c r="Y11">
        <v>191914</v>
      </c>
      <c r="AD11" s="15" t="s">
        <v>206</v>
      </c>
      <c r="AE11" s="28">
        <v>0.08</v>
      </c>
      <c r="AF11" s="16">
        <v>166006</v>
      </c>
    </row>
    <row r="12" spans="1:32" ht="15.5" x14ac:dyDescent="0.35">
      <c r="A12" t="s">
        <v>14</v>
      </c>
      <c r="B12">
        <v>80364</v>
      </c>
      <c r="C12">
        <v>77567</v>
      </c>
      <c r="D12">
        <v>83777</v>
      </c>
      <c r="E12" t="s">
        <v>850</v>
      </c>
      <c r="G12" t="s">
        <v>73</v>
      </c>
      <c r="H12">
        <v>457637</v>
      </c>
      <c r="I12">
        <v>489196</v>
      </c>
      <c r="J12">
        <v>489196</v>
      </c>
      <c r="M12" s="9" t="s">
        <v>375</v>
      </c>
      <c r="N12" s="38">
        <v>0.12</v>
      </c>
      <c r="O12">
        <f t="shared" si="0"/>
        <v>6274965</v>
      </c>
      <c r="P12">
        <f t="shared" si="1"/>
        <v>5556408</v>
      </c>
      <c r="Q12">
        <f t="shared" si="2"/>
        <v>5992754</v>
      </c>
      <c r="R12">
        <v>436346</v>
      </c>
      <c r="S12">
        <f t="shared" si="3"/>
        <v>436346</v>
      </c>
      <c r="V12" t="s">
        <v>73</v>
      </c>
      <c r="W12">
        <v>457637</v>
      </c>
      <c r="X12">
        <v>489196</v>
      </c>
      <c r="Y12">
        <v>489196</v>
      </c>
      <c r="AD12" s="15" t="s">
        <v>234</v>
      </c>
      <c r="AE12" s="28">
        <v>0.08</v>
      </c>
      <c r="AF12" s="16">
        <v>22830</v>
      </c>
    </row>
    <row r="13" spans="1:32" ht="15.5" x14ac:dyDescent="0.35">
      <c r="A13" t="s">
        <v>14</v>
      </c>
      <c r="B13">
        <v>563</v>
      </c>
      <c r="C13">
        <v>170</v>
      </c>
      <c r="D13">
        <v>189</v>
      </c>
      <c r="E13" t="s">
        <v>850</v>
      </c>
      <c r="G13" t="s">
        <v>74</v>
      </c>
      <c r="H13">
        <v>661613</v>
      </c>
      <c r="I13">
        <v>510564</v>
      </c>
      <c r="J13">
        <v>553584</v>
      </c>
      <c r="M13" s="15" t="s">
        <v>98</v>
      </c>
      <c r="N13" s="39">
        <v>0.1</v>
      </c>
      <c r="O13">
        <f t="shared" si="0"/>
        <v>4045717</v>
      </c>
      <c r="P13">
        <f t="shared" si="1"/>
        <v>3484985</v>
      </c>
      <c r="Q13">
        <f t="shared" si="2"/>
        <v>3811418</v>
      </c>
      <c r="R13">
        <v>326433</v>
      </c>
      <c r="S13">
        <f t="shared" si="3"/>
        <v>326433</v>
      </c>
      <c r="V13" t="s">
        <v>74</v>
      </c>
      <c r="W13">
        <v>661613</v>
      </c>
      <c r="X13">
        <v>510564</v>
      </c>
      <c r="Y13">
        <v>553584</v>
      </c>
      <c r="AD13" s="15" t="s">
        <v>324</v>
      </c>
      <c r="AE13" s="28">
        <v>0.08</v>
      </c>
      <c r="AF13" s="16">
        <v>99787</v>
      </c>
    </row>
    <row r="14" spans="1:32" ht="15.5" x14ac:dyDescent="0.35">
      <c r="A14" t="s">
        <v>14</v>
      </c>
      <c r="B14">
        <v>39460</v>
      </c>
      <c r="C14">
        <v>41922</v>
      </c>
      <c r="D14">
        <v>45276</v>
      </c>
      <c r="E14" t="s">
        <v>850</v>
      </c>
      <c r="G14" t="s">
        <v>77</v>
      </c>
      <c r="H14">
        <v>19977200</v>
      </c>
      <c r="I14">
        <v>17260713</v>
      </c>
      <c r="J14">
        <v>17260713</v>
      </c>
      <c r="M14" s="15" t="s">
        <v>115</v>
      </c>
      <c r="N14" s="39">
        <v>0.1</v>
      </c>
      <c r="O14">
        <f t="shared" si="0"/>
        <v>2317752</v>
      </c>
      <c r="P14">
        <f t="shared" si="1"/>
        <v>1980814</v>
      </c>
      <c r="Q14">
        <f t="shared" si="2"/>
        <v>2133075</v>
      </c>
      <c r="R14">
        <v>152261</v>
      </c>
      <c r="S14">
        <f t="shared" si="3"/>
        <v>152261</v>
      </c>
      <c r="V14" t="s">
        <v>77</v>
      </c>
      <c r="W14">
        <v>19977200</v>
      </c>
      <c r="X14">
        <v>17260713</v>
      </c>
      <c r="Y14">
        <v>17260713</v>
      </c>
      <c r="AD14" s="15" t="s">
        <v>325</v>
      </c>
      <c r="AE14" s="28">
        <v>0.08</v>
      </c>
      <c r="AF14" s="16">
        <v>41390</v>
      </c>
    </row>
    <row r="15" spans="1:32" ht="15.5" x14ac:dyDescent="0.35">
      <c r="A15" t="s">
        <v>14</v>
      </c>
      <c r="B15">
        <v>17207</v>
      </c>
      <c r="C15">
        <v>10169</v>
      </c>
      <c r="D15">
        <v>10169</v>
      </c>
      <c r="E15" t="s">
        <v>410</v>
      </c>
      <c r="G15" t="s">
        <v>17</v>
      </c>
      <c r="H15">
        <v>4420494</v>
      </c>
      <c r="I15">
        <v>4478155</v>
      </c>
      <c r="J15">
        <v>4674467</v>
      </c>
      <c r="M15" s="15" t="s">
        <v>200</v>
      </c>
      <c r="N15" s="39">
        <v>0.1</v>
      </c>
      <c r="O15">
        <f t="shared" si="0"/>
        <v>214986</v>
      </c>
      <c r="P15">
        <f t="shared" si="1"/>
        <v>258283</v>
      </c>
      <c r="Q15">
        <f t="shared" si="2"/>
        <v>276706</v>
      </c>
      <c r="R15">
        <v>18423</v>
      </c>
      <c r="S15">
        <f t="shared" si="3"/>
        <v>18423</v>
      </c>
      <c r="V15" t="s">
        <v>17</v>
      </c>
      <c r="W15">
        <v>4420494</v>
      </c>
      <c r="X15">
        <v>4478155</v>
      </c>
      <c r="Y15">
        <v>4674467</v>
      </c>
      <c r="AD15" s="15" t="s">
        <v>17</v>
      </c>
      <c r="AE15" s="28">
        <v>0.05</v>
      </c>
      <c r="AF15" s="16">
        <v>196312</v>
      </c>
    </row>
    <row r="16" spans="1:32" ht="15.5" x14ac:dyDescent="0.35">
      <c r="A16" t="s">
        <v>14</v>
      </c>
      <c r="B16">
        <v>50207</v>
      </c>
      <c r="C16">
        <v>47570</v>
      </c>
      <c r="D16">
        <v>51377</v>
      </c>
      <c r="E16" t="s">
        <v>850</v>
      </c>
      <c r="G16" t="s">
        <v>97</v>
      </c>
      <c r="H16">
        <v>350185</v>
      </c>
      <c r="I16">
        <v>409198</v>
      </c>
      <c r="J16">
        <v>450048</v>
      </c>
      <c r="M16" s="9" t="s">
        <v>322</v>
      </c>
      <c r="N16" s="38">
        <v>0.1</v>
      </c>
      <c r="O16">
        <f t="shared" si="0"/>
        <v>5709772</v>
      </c>
      <c r="P16">
        <f t="shared" si="1"/>
        <v>5360352</v>
      </c>
      <c r="Q16">
        <f t="shared" si="2"/>
        <v>5820904</v>
      </c>
      <c r="R16">
        <v>460552</v>
      </c>
      <c r="S16">
        <f t="shared" si="3"/>
        <v>460552</v>
      </c>
      <c r="V16" t="s">
        <v>97</v>
      </c>
      <c r="W16">
        <v>350185</v>
      </c>
      <c r="X16">
        <v>409198</v>
      </c>
      <c r="Y16">
        <v>450048</v>
      </c>
      <c r="AD16" s="15" t="s">
        <v>147</v>
      </c>
      <c r="AE16" s="28">
        <v>0.05</v>
      </c>
      <c r="AF16" s="16">
        <v>191436</v>
      </c>
    </row>
    <row r="17" spans="1:32" ht="15.5" x14ac:dyDescent="0.35">
      <c r="A17" t="s">
        <v>14</v>
      </c>
      <c r="B17">
        <v>19677</v>
      </c>
      <c r="C17">
        <v>21173</v>
      </c>
      <c r="D17">
        <v>22847</v>
      </c>
      <c r="E17" t="s">
        <v>850</v>
      </c>
      <c r="G17" t="s">
        <v>98</v>
      </c>
      <c r="H17">
        <v>4045717</v>
      </c>
      <c r="I17">
        <v>3484985</v>
      </c>
      <c r="J17">
        <v>3811418</v>
      </c>
      <c r="M17" s="9" t="s">
        <v>366</v>
      </c>
      <c r="N17" s="38">
        <v>0.1</v>
      </c>
      <c r="O17">
        <f t="shared" si="0"/>
        <v>11722062</v>
      </c>
      <c r="P17">
        <f t="shared" si="1"/>
        <v>11243154</v>
      </c>
      <c r="Q17">
        <f t="shared" si="2"/>
        <v>12256397</v>
      </c>
      <c r="R17">
        <v>1013243</v>
      </c>
      <c r="S17">
        <f t="shared" si="3"/>
        <v>1013243</v>
      </c>
      <c r="V17" t="s">
        <v>98</v>
      </c>
      <c r="W17">
        <v>4045717</v>
      </c>
      <c r="X17">
        <v>3484985</v>
      </c>
      <c r="Y17">
        <v>3811418</v>
      </c>
      <c r="AD17" s="15" t="s">
        <v>213</v>
      </c>
      <c r="AE17" s="28">
        <v>0.05</v>
      </c>
      <c r="AF17" s="16">
        <v>662407</v>
      </c>
    </row>
    <row r="18" spans="1:32" ht="15.5" x14ac:dyDescent="0.35">
      <c r="A18" t="s">
        <v>14</v>
      </c>
      <c r="B18">
        <v>12275</v>
      </c>
      <c r="C18">
        <v>12068</v>
      </c>
      <c r="D18">
        <v>12068</v>
      </c>
      <c r="E18" t="s">
        <v>410</v>
      </c>
      <c r="G18" t="s">
        <v>114</v>
      </c>
      <c r="H18">
        <v>30407</v>
      </c>
      <c r="I18">
        <v>30068</v>
      </c>
      <c r="J18">
        <v>33401</v>
      </c>
      <c r="M18" s="15" t="s">
        <v>14</v>
      </c>
      <c r="N18" s="39">
        <v>0.08</v>
      </c>
      <c r="O18">
        <f t="shared" si="0"/>
        <v>1430058</v>
      </c>
      <c r="P18">
        <f t="shared" si="1"/>
        <v>1366186</v>
      </c>
      <c r="Q18">
        <f t="shared" si="2"/>
        <v>1496943</v>
      </c>
      <c r="R18">
        <v>130757</v>
      </c>
      <c r="S18">
        <f t="shared" si="3"/>
        <v>130757</v>
      </c>
      <c r="V18" t="s">
        <v>114</v>
      </c>
      <c r="W18">
        <v>30407</v>
      </c>
      <c r="X18">
        <v>30068</v>
      </c>
      <c r="Y18">
        <v>33401</v>
      </c>
      <c r="AD18" s="15" t="s">
        <v>241</v>
      </c>
      <c r="AE18" s="28">
        <v>0.05</v>
      </c>
      <c r="AF18" s="16">
        <v>318315</v>
      </c>
    </row>
    <row r="19" spans="1:32" ht="15.5" x14ac:dyDescent="0.35">
      <c r="A19" t="s">
        <v>14</v>
      </c>
      <c r="B19">
        <v>83165</v>
      </c>
      <c r="C19">
        <v>58860</v>
      </c>
      <c r="D19">
        <v>58860</v>
      </c>
      <c r="E19" t="s">
        <v>410</v>
      </c>
      <c r="G19" t="s">
        <v>115</v>
      </c>
      <c r="H19">
        <v>2317752</v>
      </c>
      <c r="I19">
        <v>1980814</v>
      </c>
      <c r="J19">
        <v>2133075</v>
      </c>
      <c r="M19" s="15" t="s">
        <v>128</v>
      </c>
      <c r="N19" s="39">
        <v>0.08</v>
      </c>
      <c r="O19">
        <f t="shared" si="0"/>
        <v>4590855</v>
      </c>
      <c r="P19">
        <f t="shared" si="1"/>
        <v>4265212</v>
      </c>
      <c r="Q19">
        <f t="shared" si="2"/>
        <v>4597870</v>
      </c>
      <c r="R19">
        <v>332658</v>
      </c>
      <c r="S19">
        <f t="shared" si="3"/>
        <v>332658</v>
      </c>
      <c r="V19" t="s">
        <v>115</v>
      </c>
      <c r="W19">
        <v>2317752</v>
      </c>
      <c r="X19">
        <v>1980814</v>
      </c>
      <c r="Y19">
        <v>2133075</v>
      </c>
      <c r="AD19" s="15" t="s">
        <v>11</v>
      </c>
      <c r="AE19" s="28">
        <v>0.05</v>
      </c>
      <c r="AF19" s="16">
        <v>81389</v>
      </c>
    </row>
    <row r="20" spans="1:32" ht="15.5" x14ac:dyDescent="0.35">
      <c r="A20" t="s">
        <v>14</v>
      </c>
      <c r="B20">
        <v>15044</v>
      </c>
      <c r="C20">
        <v>14363</v>
      </c>
      <c r="D20">
        <v>15519</v>
      </c>
      <c r="E20" t="s">
        <v>850</v>
      </c>
      <c r="G20" t="s">
        <v>128</v>
      </c>
      <c r="H20">
        <v>4590855</v>
      </c>
      <c r="I20">
        <v>4265212</v>
      </c>
      <c r="J20">
        <v>4597870</v>
      </c>
      <c r="M20" s="15" t="s">
        <v>143</v>
      </c>
      <c r="N20" s="39">
        <v>0.08</v>
      </c>
      <c r="O20">
        <f t="shared" si="0"/>
        <v>528609</v>
      </c>
      <c r="P20">
        <f t="shared" si="1"/>
        <v>544150</v>
      </c>
      <c r="Q20">
        <f t="shared" si="2"/>
        <v>580959</v>
      </c>
      <c r="R20">
        <v>36809</v>
      </c>
      <c r="S20">
        <f t="shared" si="3"/>
        <v>36809</v>
      </c>
      <c r="V20" t="s">
        <v>128</v>
      </c>
      <c r="W20">
        <v>4590855</v>
      </c>
      <c r="X20">
        <v>4265212</v>
      </c>
      <c r="Y20">
        <v>4597870</v>
      </c>
      <c r="AD20" s="15" t="s">
        <v>370</v>
      </c>
      <c r="AE20" s="28">
        <v>0.05</v>
      </c>
      <c r="AF20" s="16">
        <v>113139</v>
      </c>
    </row>
    <row r="21" spans="1:32" ht="15.5" x14ac:dyDescent="0.35">
      <c r="A21" t="s">
        <v>14</v>
      </c>
      <c r="B21">
        <v>14134</v>
      </c>
      <c r="C21">
        <v>4340</v>
      </c>
      <c r="D21">
        <v>4690</v>
      </c>
      <c r="E21" t="s">
        <v>850</v>
      </c>
      <c r="G21" t="s">
        <v>140</v>
      </c>
      <c r="H21">
        <v>6080187</v>
      </c>
      <c r="I21">
        <v>5640955</v>
      </c>
      <c r="J21">
        <v>6264859</v>
      </c>
      <c r="M21" s="15" t="s">
        <v>201</v>
      </c>
      <c r="N21" s="39">
        <v>0.08</v>
      </c>
      <c r="O21">
        <f t="shared" si="0"/>
        <v>512446</v>
      </c>
      <c r="P21">
        <f t="shared" si="1"/>
        <v>426928</v>
      </c>
      <c r="Q21">
        <f t="shared" si="2"/>
        <v>450589</v>
      </c>
      <c r="R21">
        <v>23661</v>
      </c>
      <c r="S21">
        <f t="shared" si="3"/>
        <v>23661</v>
      </c>
      <c r="V21" t="s">
        <v>140</v>
      </c>
      <c r="W21">
        <v>6080187</v>
      </c>
      <c r="X21">
        <v>5640955</v>
      </c>
      <c r="Y21">
        <v>6264859</v>
      </c>
      <c r="AD21" s="15" t="s">
        <v>22</v>
      </c>
      <c r="AE21" s="28">
        <v>0.05</v>
      </c>
      <c r="AF21" s="16">
        <v>94497</v>
      </c>
    </row>
    <row r="22" spans="1:32" ht="15.5" x14ac:dyDescent="0.35">
      <c r="A22" t="s">
        <v>14</v>
      </c>
      <c r="B22">
        <v>34849</v>
      </c>
      <c r="C22">
        <v>32375</v>
      </c>
      <c r="D22">
        <v>34982</v>
      </c>
      <c r="E22" t="s">
        <v>850</v>
      </c>
      <c r="G22" t="s">
        <v>143</v>
      </c>
      <c r="H22">
        <v>528609</v>
      </c>
      <c r="I22">
        <v>544150</v>
      </c>
      <c r="J22">
        <v>580959</v>
      </c>
      <c r="M22" s="15" t="s">
        <v>202</v>
      </c>
      <c r="N22" s="39">
        <v>0.08</v>
      </c>
      <c r="O22">
        <f t="shared" si="0"/>
        <v>720468</v>
      </c>
      <c r="P22">
        <f t="shared" si="1"/>
        <v>888662</v>
      </c>
      <c r="Q22">
        <f t="shared" si="2"/>
        <v>987754</v>
      </c>
      <c r="R22">
        <v>99092</v>
      </c>
      <c r="S22">
        <f t="shared" si="3"/>
        <v>99092</v>
      </c>
      <c r="V22" t="s">
        <v>143</v>
      </c>
      <c r="W22">
        <v>528609</v>
      </c>
      <c r="X22">
        <v>544150</v>
      </c>
      <c r="Y22">
        <v>580959</v>
      </c>
    </row>
    <row r="23" spans="1:32" ht="15.5" x14ac:dyDescent="0.35">
      <c r="A23" t="s">
        <v>14</v>
      </c>
      <c r="B23">
        <v>19308</v>
      </c>
      <c r="C23">
        <v>15804</v>
      </c>
      <c r="D23">
        <v>48414</v>
      </c>
      <c r="E23" t="s">
        <v>421</v>
      </c>
      <c r="G23" t="s">
        <v>145</v>
      </c>
      <c r="H23">
        <v>3062481</v>
      </c>
      <c r="I23">
        <v>2379030</v>
      </c>
      <c r="J23">
        <v>2535334</v>
      </c>
      <c r="M23" s="15" t="s">
        <v>206</v>
      </c>
      <c r="N23" s="39">
        <v>0.08</v>
      </c>
      <c r="O23">
        <f t="shared" si="0"/>
        <v>2347655</v>
      </c>
      <c r="P23">
        <f t="shared" si="1"/>
        <v>2155132</v>
      </c>
      <c r="Q23">
        <f t="shared" si="2"/>
        <v>2321138</v>
      </c>
      <c r="R23">
        <v>166006</v>
      </c>
      <c r="S23">
        <f t="shared" si="3"/>
        <v>166006</v>
      </c>
      <c r="V23" t="s">
        <v>145</v>
      </c>
      <c r="W23">
        <v>3062481</v>
      </c>
      <c r="X23">
        <v>2379030</v>
      </c>
      <c r="Y23">
        <v>2535334</v>
      </c>
      <c r="AD23" s="15" t="s">
        <v>40</v>
      </c>
      <c r="AE23" s="28">
        <v>0.12</v>
      </c>
      <c r="AF23" s="16">
        <v>186929</v>
      </c>
    </row>
    <row r="24" spans="1:32" ht="15.5" x14ac:dyDescent="0.35">
      <c r="A24" t="s">
        <v>40</v>
      </c>
      <c r="B24">
        <v>4990</v>
      </c>
      <c r="C24">
        <v>6857</v>
      </c>
      <c r="D24">
        <v>7706</v>
      </c>
      <c r="E24" t="s">
        <v>849</v>
      </c>
      <c r="G24" t="s">
        <v>147</v>
      </c>
      <c r="H24">
        <v>3857393</v>
      </c>
      <c r="I24">
        <v>3840066</v>
      </c>
      <c r="J24">
        <v>4031502</v>
      </c>
      <c r="M24" s="15" t="s">
        <v>234</v>
      </c>
      <c r="N24" s="39">
        <v>0.08</v>
      </c>
      <c r="O24">
        <f t="shared" si="0"/>
        <v>362879</v>
      </c>
      <c r="P24">
        <f t="shared" si="1"/>
        <v>355185</v>
      </c>
      <c r="Q24">
        <f t="shared" si="2"/>
        <v>378015</v>
      </c>
      <c r="R24">
        <v>22830</v>
      </c>
      <c r="S24">
        <f t="shared" si="3"/>
        <v>22830</v>
      </c>
      <c r="V24" t="s">
        <v>147</v>
      </c>
      <c r="W24">
        <v>3857393</v>
      </c>
      <c r="X24">
        <v>3840066</v>
      </c>
      <c r="Y24">
        <v>4031502</v>
      </c>
      <c r="AD24" s="15" t="s">
        <v>114</v>
      </c>
      <c r="AE24" s="28">
        <v>0.12</v>
      </c>
      <c r="AF24" s="16">
        <v>3333</v>
      </c>
    </row>
    <row r="25" spans="1:32" ht="15.5" x14ac:dyDescent="0.35">
      <c r="A25" t="s">
        <v>40</v>
      </c>
      <c r="B25">
        <v>1818</v>
      </c>
      <c r="C25">
        <v>7555</v>
      </c>
      <c r="D25">
        <v>8422</v>
      </c>
      <c r="E25" t="s">
        <v>849</v>
      </c>
      <c r="G25" t="s">
        <v>199</v>
      </c>
      <c r="H25">
        <v>4023197</v>
      </c>
      <c r="I25">
        <v>4044879</v>
      </c>
      <c r="J25">
        <v>4442002</v>
      </c>
      <c r="M25" s="9" t="s">
        <v>324</v>
      </c>
      <c r="N25" s="38">
        <v>0.08</v>
      </c>
      <c r="O25">
        <f t="shared" si="0"/>
        <v>1390359</v>
      </c>
      <c r="P25">
        <f t="shared" si="1"/>
        <v>1339334</v>
      </c>
      <c r="Q25">
        <f t="shared" si="2"/>
        <v>1439121</v>
      </c>
      <c r="R25">
        <v>99787</v>
      </c>
      <c r="S25">
        <f t="shared" si="3"/>
        <v>99787</v>
      </c>
      <c r="V25" t="s">
        <v>199</v>
      </c>
      <c r="W25">
        <v>4023197</v>
      </c>
      <c r="X25">
        <v>4044879</v>
      </c>
      <c r="Y25">
        <v>4442002</v>
      </c>
      <c r="AD25" s="15" t="s">
        <v>140</v>
      </c>
      <c r="AE25" s="28">
        <v>0.12</v>
      </c>
      <c r="AF25" s="16">
        <v>623904</v>
      </c>
    </row>
    <row r="26" spans="1:32" ht="15.5" x14ac:dyDescent="0.35">
      <c r="A26" t="s">
        <v>40</v>
      </c>
      <c r="B26">
        <v>14545</v>
      </c>
      <c r="C26">
        <v>14534</v>
      </c>
      <c r="D26">
        <v>16252</v>
      </c>
      <c r="E26" t="s">
        <v>849</v>
      </c>
      <c r="G26" t="s">
        <v>200</v>
      </c>
      <c r="H26">
        <v>214986</v>
      </c>
      <c r="I26">
        <v>258283</v>
      </c>
      <c r="J26">
        <v>276706</v>
      </c>
      <c r="M26" s="9" t="s">
        <v>325</v>
      </c>
      <c r="N26" s="38">
        <v>0.08</v>
      </c>
      <c r="O26">
        <f t="shared" si="0"/>
        <v>275421</v>
      </c>
      <c r="P26">
        <f t="shared" si="1"/>
        <v>150913</v>
      </c>
      <c r="Q26">
        <f t="shared" si="2"/>
        <v>192303</v>
      </c>
      <c r="R26">
        <v>41390</v>
      </c>
      <c r="S26">
        <f t="shared" si="3"/>
        <v>41390</v>
      </c>
      <c r="V26" t="s">
        <v>200</v>
      </c>
      <c r="W26">
        <v>214986</v>
      </c>
      <c r="X26">
        <v>258283</v>
      </c>
      <c r="Y26">
        <v>276706</v>
      </c>
      <c r="AD26" s="15" t="s">
        <v>223</v>
      </c>
      <c r="AE26" s="28">
        <v>0.12</v>
      </c>
      <c r="AF26" s="16">
        <v>23726</v>
      </c>
    </row>
    <row r="27" spans="1:32" ht="15.5" x14ac:dyDescent="0.35">
      <c r="A27" t="s">
        <v>40</v>
      </c>
      <c r="B27">
        <v>11982</v>
      </c>
      <c r="C27">
        <v>12096</v>
      </c>
      <c r="D27">
        <v>13568</v>
      </c>
      <c r="E27" t="s">
        <v>849</v>
      </c>
      <c r="G27" t="s">
        <v>201</v>
      </c>
      <c r="H27">
        <v>512446</v>
      </c>
      <c r="I27">
        <v>426928</v>
      </c>
      <c r="J27">
        <v>450589</v>
      </c>
      <c r="M27" s="15" t="s">
        <v>17</v>
      </c>
      <c r="N27" s="39">
        <v>0.05</v>
      </c>
      <c r="O27">
        <f t="shared" si="0"/>
        <v>4420494</v>
      </c>
      <c r="P27">
        <f t="shared" si="1"/>
        <v>4478155</v>
      </c>
      <c r="Q27">
        <f t="shared" si="2"/>
        <v>4674467</v>
      </c>
      <c r="R27">
        <v>196312</v>
      </c>
      <c r="S27">
        <f t="shared" si="3"/>
        <v>196312</v>
      </c>
      <c r="V27" t="s">
        <v>201</v>
      </c>
      <c r="W27">
        <v>512446</v>
      </c>
      <c r="X27">
        <v>426928</v>
      </c>
      <c r="Y27">
        <v>450589</v>
      </c>
      <c r="AD27" s="15" t="s">
        <v>237</v>
      </c>
      <c r="AE27" s="28">
        <v>0.12</v>
      </c>
      <c r="AF27" s="16">
        <v>97852</v>
      </c>
    </row>
    <row r="28" spans="1:32" ht="15.5" x14ac:dyDescent="0.35">
      <c r="A28" t="s">
        <v>40</v>
      </c>
      <c r="D28">
        <v>91789</v>
      </c>
      <c r="E28" t="s">
        <v>420</v>
      </c>
      <c r="G28" t="s">
        <v>202</v>
      </c>
      <c r="H28">
        <v>720468</v>
      </c>
      <c r="I28">
        <v>888662</v>
      </c>
      <c r="J28">
        <v>987754</v>
      </c>
      <c r="M28" s="15" t="s">
        <v>147</v>
      </c>
      <c r="N28" s="39">
        <v>0.05</v>
      </c>
      <c r="O28">
        <f t="shared" si="0"/>
        <v>3857393</v>
      </c>
      <c r="P28">
        <f t="shared" si="1"/>
        <v>3840066</v>
      </c>
      <c r="Q28">
        <f t="shared" si="2"/>
        <v>4031502</v>
      </c>
      <c r="R28">
        <v>191436</v>
      </c>
      <c r="S28">
        <f t="shared" si="3"/>
        <v>191436</v>
      </c>
      <c r="V28" t="s">
        <v>202</v>
      </c>
      <c r="W28">
        <v>720468</v>
      </c>
      <c r="X28">
        <v>888662</v>
      </c>
      <c r="Y28">
        <v>987754</v>
      </c>
      <c r="AD28" s="15" t="s">
        <v>303</v>
      </c>
      <c r="AE28" s="28">
        <v>0.12</v>
      </c>
      <c r="AF28" s="16">
        <v>98941</v>
      </c>
    </row>
    <row r="29" spans="1:32" ht="15.5" x14ac:dyDescent="0.35">
      <c r="A29" t="s">
        <v>40</v>
      </c>
      <c r="B29">
        <v>109496</v>
      </c>
      <c r="C29">
        <v>106346</v>
      </c>
      <c r="D29">
        <v>119116</v>
      </c>
      <c r="E29" t="s">
        <v>849</v>
      </c>
      <c r="G29" t="s">
        <v>203</v>
      </c>
      <c r="H29">
        <v>90351</v>
      </c>
      <c r="I29">
        <v>88598</v>
      </c>
      <c r="J29">
        <v>88598</v>
      </c>
      <c r="M29" s="15" t="s">
        <v>213</v>
      </c>
      <c r="N29" s="39">
        <v>0.05</v>
      </c>
      <c r="O29">
        <f t="shared" si="0"/>
        <v>9038835</v>
      </c>
      <c r="P29">
        <f t="shared" si="1"/>
        <v>8227682</v>
      </c>
      <c r="Q29">
        <f t="shared" si="2"/>
        <v>8890089</v>
      </c>
      <c r="R29">
        <v>662407</v>
      </c>
      <c r="S29">
        <f t="shared" si="3"/>
        <v>662407</v>
      </c>
      <c r="V29" t="s">
        <v>203</v>
      </c>
      <c r="W29">
        <v>90351</v>
      </c>
      <c r="X29">
        <v>88598</v>
      </c>
      <c r="Y29">
        <v>88598</v>
      </c>
      <c r="AD29" s="15" t="s">
        <v>375</v>
      </c>
      <c r="AE29" s="28">
        <v>0.12</v>
      </c>
      <c r="AF29" s="16">
        <v>436346</v>
      </c>
    </row>
    <row r="30" spans="1:32" ht="15.5" x14ac:dyDescent="0.35">
      <c r="A30" t="s">
        <v>40</v>
      </c>
      <c r="B30">
        <v>288705</v>
      </c>
      <c r="C30">
        <v>328874</v>
      </c>
      <c r="D30">
        <v>368280</v>
      </c>
      <c r="E30" t="s">
        <v>849</v>
      </c>
      <c r="G30" t="s">
        <v>204</v>
      </c>
      <c r="H30">
        <v>7508172</v>
      </c>
      <c r="I30">
        <v>7350287</v>
      </c>
      <c r="J30">
        <v>8086606</v>
      </c>
      <c r="M30" s="15" t="s">
        <v>241</v>
      </c>
      <c r="N30" s="39">
        <v>0.05</v>
      </c>
      <c r="O30">
        <f t="shared" si="0"/>
        <v>7384436</v>
      </c>
      <c r="P30">
        <f t="shared" si="1"/>
        <v>6815364</v>
      </c>
      <c r="Q30">
        <f t="shared" si="2"/>
        <v>7133679</v>
      </c>
      <c r="R30">
        <v>318315</v>
      </c>
      <c r="S30">
        <f t="shared" si="3"/>
        <v>318315</v>
      </c>
      <c r="V30" t="s">
        <v>204</v>
      </c>
      <c r="W30">
        <v>7508172</v>
      </c>
      <c r="X30">
        <v>7350287</v>
      </c>
      <c r="Y30">
        <v>8086606</v>
      </c>
      <c r="AD30" s="15" t="s">
        <v>98</v>
      </c>
      <c r="AE30" s="28">
        <v>0.1</v>
      </c>
      <c r="AF30" s="16">
        <v>326433</v>
      </c>
    </row>
    <row r="31" spans="1:32" ht="15.5" x14ac:dyDescent="0.35">
      <c r="A31" t="s">
        <v>40</v>
      </c>
      <c r="B31">
        <v>60261</v>
      </c>
      <c r="C31">
        <v>68793</v>
      </c>
      <c r="D31">
        <v>77241</v>
      </c>
      <c r="E31" t="s">
        <v>849</v>
      </c>
      <c r="G31" t="s">
        <v>205</v>
      </c>
      <c r="H31">
        <v>3963442</v>
      </c>
      <c r="I31">
        <v>3877959</v>
      </c>
      <c r="J31">
        <v>4266603</v>
      </c>
      <c r="M31" t="s">
        <v>11</v>
      </c>
      <c r="N31" s="40">
        <v>0.05</v>
      </c>
      <c r="O31">
        <f t="shared" si="0"/>
        <v>1284648</v>
      </c>
      <c r="P31">
        <f t="shared" si="1"/>
        <v>1207356</v>
      </c>
      <c r="Q31">
        <f t="shared" si="2"/>
        <v>1288745</v>
      </c>
      <c r="R31">
        <v>81389</v>
      </c>
      <c r="S31">
        <f t="shared" si="3"/>
        <v>81389</v>
      </c>
      <c r="V31" t="s">
        <v>205</v>
      </c>
      <c r="W31">
        <v>3963442</v>
      </c>
      <c r="X31">
        <v>3877959</v>
      </c>
      <c r="Y31">
        <v>4266603</v>
      </c>
      <c r="AD31" s="15" t="s">
        <v>115</v>
      </c>
      <c r="AE31" s="28">
        <v>0.1</v>
      </c>
      <c r="AF31" s="16">
        <v>152261</v>
      </c>
    </row>
    <row r="32" spans="1:32" ht="15.5" x14ac:dyDescent="0.35">
      <c r="A32" t="s">
        <v>40</v>
      </c>
      <c r="B32">
        <v>80780</v>
      </c>
      <c r="C32">
        <v>142197</v>
      </c>
      <c r="D32">
        <v>159280</v>
      </c>
      <c r="E32" t="s">
        <v>849</v>
      </c>
      <c r="G32" t="s">
        <v>206</v>
      </c>
      <c r="H32">
        <v>2347655</v>
      </c>
      <c r="I32">
        <v>2155132</v>
      </c>
      <c r="J32">
        <v>2321138</v>
      </c>
      <c r="M32" t="s">
        <v>370</v>
      </c>
      <c r="N32" s="40">
        <v>0.05</v>
      </c>
      <c r="O32">
        <f t="shared" si="0"/>
        <v>3157001</v>
      </c>
      <c r="P32">
        <f t="shared" si="1"/>
        <v>2763780</v>
      </c>
      <c r="Q32">
        <f t="shared" si="2"/>
        <v>2876919</v>
      </c>
      <c r="R32">
        <v>113139</v>
      </c>
      <c r="S32">
        <f t="shared" si="3"/>
        <v>113139</v>
      </c>
      <c r="V32" t="s">
        <v>206</v>
      </c>
      <c r="W32">
        <v>2347655</v>
      </c>
      <c r="X32">
        <v>2155132</v>
      </c>
      <c r="Y32">
        <v>2321138</v>
      </c>
      <c r="AD32" s="15" t="s">
        <v>200</v>
      </c>
      <c r="AE32" s="28">
        <v>0.1</v>
      </c>
      <c r="AF32" s="16">
        <v>18423</v>
      </c>
    </row>
    <row r="33" spans="1:32" ht="15.5" x14ac:dyDescent="0.35">
      <c r="A33" t="s">
        <v>40</v>
      </c>
      <c r="B33">
        <v>119185</v>
      </c>
      <c r="C33">
        <v>103558</v>
      </c>
      <c r="D33">
        <v>116085</v>
      </c>
      <c r="E33" t="s">
        <v>849</v>
      </c>
      <c r="G33" t="s">
        <v>212</v>
      </c>
      <c r="H33">
        <v>10141573</v>
      </c>
      <c r="I33">
        <v>8183793</v>
      </c>
      <c r="J33">
        <v>8468048</v>
      </c>
      <c r="M33" t="s">
        <v>22</v>
      </c>
      <c r="N33" s="40">
        <v>0.05</v>
      </c>
      <c r="O33">
        <f t="shared" si="0"/>
        <v>3660518</v>
      </c>
      <c r="P33">
        <f t="shared" si="1"/>
        <v>3012954</v>
      </c>
      <c r="Q33">
        <f t="shared" si="2"/>
        <v>3107451</v>
      </c>
      <c r="R33">
        <v>94497</v>
      </c>
      <c r="S33">
        <f t="shared" si="3"/>
        <v>94497</v>
      </c>
      <c r="V33" t="s">
        <v>212</v>
      </c>
      <c r="W33">
        <v>10141573</v>
      </c>
      <c r="X33">
        <v>8183793</v>
      </c>
      <c r="Y33">
        <v>8468048</v>
      </c>
      <c r="AD33" s="15" t="s">
        <v>322</v>
      </c>
      <c r="AE33" s="28">
        <v>0.1</v>
      </c>
      <c r="AF33" s="16">
        <v>460552</v>
      </c>
    </row>
    <row r="34" spans="1:32" ht="15.5" x14ac:dyDescent="0.35">
      <c r="A34" t="s">
        <v>40</v>
      </c>
      <c r="B34">
        <v>2656</v>
      </c>
      <c r="C34">
        <v>1944</v>
      </c>
      <c r="D34">
        <v>1944</v>
      </c>
      <c r="E34" t="s">
        <v>410</v>
      </c>
      <c r="G34" t="s">
        <v>213</v>
      </c>
      <c r="H34">
        <v>9038835</v>
      </c>
      <c r="I34">
        <v>8227682</v>
      </c>
      <c r="J34">
        <v>8890089</v>
      </c>
      <c r="R34">
        <v>0</v>
      </c>
      <c r="S34">
        <f t="shared" si="3"/>
        <v>0</v>
      </c>
      <c r="V34" t="s">
        <v>213</v>
      </c>
      <c r="W34">
        <v>9038835</v>
      </c>
      <c r="X34">
        <v>8227682</v>
      </c>
      <c r="Y34">
        <v>8890089</v>
      </c>
      <c r="AD34" s="15" t="s">
        <v>366</v>
      </c>
      <c r="AE34" s="28">
        <v>0.1</v>
      </c>
      <c r="AF34" s="16">
        <v>1013243</v>
      </c>
    </row>
    <row r="35" spans="1:32" x14ac:dyDescent="0.35">
      <c r="A35" t="s">
        <v>40</v>
      </c>
      <c r="B35">
        <v>1312</v>
      </c>
      <c r="C35">
        <v>651</v>
      </c>
      <c r="D35">
        <v>651</v>
      </c>
      <c r="E35" t="s">
        <v>405</v>
      </c>
      <c r="G35" t="s">
        <v>18</v>
      </c>
      <c r="H35">
        <v>12913863</v>
      </c>
      <c r="I35">
        <v>11911818</v>
      </c>
      <c r="J35">
        <v>12401567</v>
      </c>
      <c r="R35">
        <v>0</v>
      </c>
      <c r="S35">
        <f t="shared" si="3"/>
        <v>0</v>
      </c>
      <c r="V35" t="s">
        <v>18</v>
      </c>
      <c r="W35">
        <v>12913863</v>
      </c>
      <c r="X35">
        <v>11911818</v>
      </c>
      <c r="Y35">
        <v>12401567</v>
      </c>
    </row>
    <row r="36" spans="1:32" x14ac:dyDescent="0.35">
      <c r="A36" t="s">
        <v>47</v>
      </c>
      <c r="B36">
        <v>1996383</v>
      </c>
      <c r="C36">
        <v>1554275</v>
      </c>
      <c r="D36">
        <v>1554275</v>
      </c>
      <c r="E36" t="s">
        <v>410</v>
      </c>
      <c r="G36" t="s">
        <v>218</v>
      </c>
      <c r="H36">
        <v>242930</v>
      </c>
      <c r="I36">
        <v>217251</v>
      </c>
      <c r="J36">
        <v>217251</v>
      </c>
      <c r="V36" t="s">
        <v>218</v>
      </c>
      <c r="W36">
        <v>242930</v>
      </c>
      <c r="X36">
        <v>217251</v>
      </c>
      <c r="Y36">
        <v>217251</v>
      </c>
    </row>
    <row r="37" spans="1:32" x14ac:dyDescent="0.35">
      <c r="A37" t="s">
        <v>48</v>
      </c>
      <c r="B37">
        <v>82124</v>
      </c>
      <c r="C37">
        <v>92871</v>
      </c>
      <c r="D37">
        <v>92871</v>
      </c>
      <c r="E37" t="s">
        <v>410</v>
      </c>
      <c r="G37" t="s">
        <v>386</v>
      </c>
      <c r="H37">
        <v>103313</v>
      </c>
      <c r="I37">
        <v>159985</v>
      </c>
      <c r="J37">
        <v>113767</v>
      </c>
      <c r="V37" t="s">
        <v>386</v>
      </c>
      <c r="W37">
        <v>103313</v>
      </c>
      <c r="X37">
        <v>159985</v>
      </c>
      <c r="Y37">
        <v>113767</v>
      </c>
    </row>
    <row r="38" spans="1:32" x14ac:dyDescent="0.35">
      <c r="A38" t="s">
        <v>50</v>
      </c>
      <c r="B38">
        <v>9284</v>
      </c>
      <c r="C38">
        <v>9319</v>
      </c>
      <c r="D38">
        <v>10709</v>
      </c>
      <c r="E38" t="s">
        <v>846</v>
      </c>
      <c r="G38" t="s">
        <v>222</v>
      </c>
      <c r="H38">
        <v>30102</v>
      </c>
      <c r="I38">
        <v>27551</v>
      </c>
      <c r="J38">
        <v>27551</v>
      </c>
      <c r="V38" t="s">
        <v>222</v>
      </c>
      <c r="W38">
        <v>30102</v>
      </c>
      <c r="X38">
        <v>27551</v>
      </c>
      <c r="Y38">
        <v>27551</v>
      </c>
    </row>
    <row r="39" spans="1:32" x14ac:dyDescent="0.35">
      <c r="A39" t="s">
        <v>50</v>
      </c>
      <c r="B39">
        <v>4103</v>
      </c>
      <c r="C39">
        <v>4238</v>
      </c>
      <c r="D39">
        <v>4881</v>
      </c>
      <c r="E39" t="s">
        <v>846</v>
      </c>
      <c r="G39" t="s">
        <v>223</v>
      </c>
      <c r="H39">
        <v>406890</v>
      </c>
      <c r="I39">
        <v>379584</v>
      </c>
      <c r="J39">
        <v>403310</v>
      </c>
      <c r="V39" t="s">
        <v>223</v>
      </c>
      <c r="W39">
        <v>406890</v>
      </c>
      <c r="X39">
        <v>379584</v>
      </c>
      <c r="Y39">
        <v>403310</v>
      </c>
    </row>
    <row r="40" spans="1:32" x14ac:dyDescent="0.35">
      <c r="A40" t="s">
        <v>50</v>
      </c>
      <c r="B40">
        <v>7914</v>
      </c>
      <c r="C40">
        <v>7453</v>
      </c>
      <c r="D40">
        <v>8550</v>
      </c>
      <c r="E40" t="s">
        <v>846</v>
      </c>
      <c r="G40" t="s">
        <v>224</v>
      </c>
      <c r="H40">
        <v>1006765</v>
      </c>
      <c r="I40">
        <v>998237</v>
      </c>
      <c r="J40">
        <v>998237</v>
      </c>
      <c r="V40" t="s">
        <v>224</v>
      </c>
      <c r="W40">
        <v>1006765</v>
      </c>
      <c r="X40">
        <v>998237</v>
      </c>
      <c r="Y40">
        <v>998237</v>
      </c>
    </row>
    <row r="41" spans="1:32" x14ac:dyDescent="0.35">
      <c r="A41" t="s">
        <v>50</v>
      </c>
      <c r="B41">
        <v>2711</v>
      </c>
      <c r="C41">
        <v>2775</v>
      </c>
      <c r="D41">
        <v>3206</v>
      </c>
      <c r="E41" t="s">
        <v>846</v>
      </c>
      <c r="G41" t="s">
        <v>233</v>
      </c>
      <c r="H41">
        <v>80245</v>
      </c>
      <c r="I41">
        <v>69344</v>
      </c>
      <c r="J41">
        <v>76288</v>
      </c>
      <c r="V41" t="s">
        <v>233</v>
      </c>
      <c r="W41">
        <v>80245</v>
      </c>
      <c r="X41">
        <v>69344</v>
      </c>
      <c r="Y41">
        <v>76288</v>
      </c>
    </row>
    <row r="42" spans="1:32" x14ac:dyDescent="0.35">
      <c r="A42" t="s">
        <v>50</v>
      </c>
      <c r="B42">
        <v>14000</v>
      </c>
      <c r="C42">
        <v>19653</v>
      </c>
      <c r="D42">
        <v>22606</v>
      </c>
      <c r="E42" t="s">
        <v>846</v>
      </c>
      <c r="G42" t="s">
        <v>234</v>
      </c>
      <c r="H42">
        <v>362879</v>
      </c>
      <c r="I42">
        <v>355185</v>
      </c>
      <c r="J42">
        <v>378015</v>
      </c>
      <c r="V42" t="s">
        <v>234</v>
      </c>
      <c r="W42">
        <v>362879</v>
      </c>
      <c r="X42">
        <v>355185</v>
      </c>
      <c r="Y42">
        <v>378015</v>
      </c>
    </row>
    <row r="43" spans="1:32" x14ac:dyDescent="0.35">
      <c r="A43" t="s">
        <v>50</v>
      </c>
      <c r="B43">
        <v>155562</v>
      </c>
      <c r="C43">
        <v>107504</v>
      </c>
      <c r="D43">
        <v>107504</v>
      </c>
      <c r="E43" t="s">
        <v>410</v>
      </c>
      <c r="G43" t="s">
        <v>237</v>
      </c>
      <c r="H43">
        <v>1547585</v>
      </c>
      <c r="I43">
        <v>1286681</v>
      </c>
      <c r="J43">
        <v>1384533</v>
      </c>
      <c r="V43" t="s">
        <v>237</v>
      </c>
      <c r="W43">
        <v>1547585</v>
      </c>
      <c r="X43">
        <v>1286681</v>
      </c>
      <c r="Y43">
        <v>1384533</v>
      </c>
    </row>
    <row r="44" spans="1:32" x14ac:dyDescent="0.35">
      <c r="A44" t="s">
        <v>50</v>
      </c>
      <c r="B44">
        <v>7888</v>
      </c>
      <c r="C44">
        <v>7910</v>
      </c>
      <c r="D44">
        <v>9103</v>
      </c>
      <c r="E44" t="s">
        <v>846</v>
      </c>
      <c r="G44" t="s">
        <v>241</v>
      </c>
      <c r="H44">
        <v>7384436</v>
      </c>
      <c r="I44">
        <v>6815364</v>
      </c>
      <c r="J44">
        <v>7133679</v>
      </c>
      <c r="V44" t="s">
        <v>241</v>
      </c>
      <c r="W44">
        <v>7384436</v>
      </c>
      <c r="X44">
        <v>6815364</v>
      </c>
      <c r="Y44">
        <v>7133679</v>
      </c>
    </row>
    <row r="45" spans="1:32" x14ac:dyDescent="0.35">
      <c r="A45" t="s">
        <v>50</v>
      </c>
      <c r="B45">
        <v>26480</v>
      </c>
      <c r="C45">
        <v>26589</v>
      </c>
      <c r="D45">
        <v>30576</v>
      </c>
      <c r="E45" t="s">
        <v>846</v>
      </c>
      <c r="G45" t="s">
        <v>262</v>
      </c>
      <c r="H45">
        <v>5793495</v>
      </c>
      <c r="I45">
        <v>5622930</v>
      </c>
      <c r="J45">
        <v>6209967</v>
      </c>
      <c r="V45" t="s">
        <v>262</v>
      </c>
      <c r="W45">
        <v>5793495</v>
      </c>
      <c r="X45">
        <v>5622930</v>
      </c>
      <c r="Y45">
        <v>6209967</v>
      </c>
    </row>
    <row r="46" spans="1:32" x14ac:dyDescent="0.35">
      <c r="A46" t="s">
        <v>50</v>
      </c>
      <c r="B46">
        <v>9976</v>
      </c>
      <c r="C46">
        <v>9570</v>
      </c>
      <c r="D46">
        <v>9570</v>
      </c>
      <c r="E46" t="s">
        <v>410</v>
      </c>
      <c r="G46" t="s">
        <v>268</v>
      </c>
      <c r="H46">
        <v>19054894</v>
      </c>
      <c r="I46">
        <v>19043851</v>
      </c>
      <c r="J46">
        <v>19043851</v>
      </c>
      <c r="V46" t="s">
        <v>268</v>
      </c>
      <c r="W46">
        <v>19054894</v>
      </c>
      <c r="X46">
        <v>19043851</v>
      </c>
      <c r="Y46">
        <v>19043851</v>
      </c>
    </row>
    <row r="47" spans="1:32" x14ac:dyDescent="0.35">
      <c r="A47" t="s">
        <v>50</v>
      </c>
      <c r="B47">
        <v>29285</v>
      </c>
      <c r="C47">
        <v>31288</v>
      </c>
      <c r="D47">
        <v>35974</v>
      </c>
      <c r="E47" t="s">
        <v>846</v>
      </c>
      <c r="G47" t="s">
        <v>302</v>
      </c>
      <c r="H47">
        <v>1378078</v>
      </c>
      <c r="I47">
        <v>851943</v>
      </c>
      <c r="J47">
        <v>851943</v>
      </c>
      <c r="V47" t="s">
        <v>302</v>
      </c>
      <c r="W47">
        <v>1378078</v>
      </c>
      <c r="X47">
        <v>851943</v>
      </c>
      <c r="Y47">
        <v>851943</v>
      </c>
    </row>
    <row r="48" spans="1:32" x14ac:dyDescent="0.35">
      <c r="A48" t="s">
        <v>50</v>
      </c>
      <c r="B48">
        <v>2419</v>
      </c>
      <c r="C48">
        <v>337</v>
      </c>
      <c r="D48">
        <v>337</v>
      </c>
      <c r="E48" t="s">
        <v>410</v>
      </c>
      <c r="G48" t="s">
        <v>303</v>
      </c>
      <c r="H48">
        <v>867886</v>
      </c>
      <c r="I48">
        <v>874335</v>
      </c>
      <c r="J48">
        <v>973276</v>
      </c>
      <c r="V48" t="s">
        <v>303</v>
      </c>
      <c r="W48">
        <v>867886</v>
      </c>
      <c r="X48">
        <v>874335</v>
      </c>
      <c r="Y48">
        <v>973276</v>
      </c>
    </row>
    <row r="49" spans="1:25" x14ac:dyDescent="0.35">
      <c r="A49" t="s">
        <v>50</v>
      </c>
      <c r="B49">
        <v>930625</v>
      </c>
      <c r="C49">
        <v>739058</v>
      </c>
      <c r="D49">
        <v>849921</v>
      </c>
      <c r="E49" t="s">
        <v>846</v>
      </c>
      <c r="G49" t="s">
        <v>20</v>
      </c>
      <c r="H49">
        <v>11824500</v>
      </c>
      <c r="I49">
        <v>10992980</v>
      </c>
      <c r="J49">
        <v>11079708</v>
      </c>
      <c r="V49" t="s">
        <v>20</v>
      </c>
      <c r="W49">
        <v>11824500</v>
      </c>
      <c r="X49">
        <v>10992980</v>
      </c>
      <c r="Y49">
        <v>11079708</v>
      </c>
    </row>
    <row r="50" spans="1:25" x14ac:dyDescent="0.35">
      <c r="A50" t="s">
        <v>50</v>
      </c>
      <c r="B50">
        <v>54169</v>
      </c>
      <c r="C50">
        <v>57186</v>
      </c>
      <c r="D50">
        <v>65753</v>
      </c>
      <c r="E50" t="s">
        <v>846</v>
      </c>
      <c r="G50" t="s">
        <v>7</v>
      </c>
      <c r="H50">
        <v>1833995</v>
      </c>
      <c r="I50">
        <v>1438713</v>
      </c>
      <c r="J50">
        <v>1499167</v>
      </c>
      <c r="V50" t="s">
        <v>7</v>
      </c>
      <c r="W50">
        <v>1833995</v>
      </c>
      <c r="X50">
        <v>1438713</v>
      </c>
      <c r="Y50">
        <v>1499167</v>
      </c>
    </row>
    <row r="51" spans="1:25" x14ac:dyDescent="0.35">
      <c r="A51" t="s">
        <v>50</v>
      </c>
      <c r="B51">
        <v>40212</v>
      </c>
      <c r="C51">
        <v>38600</v>
      </c>
      <c r="D51">
        <v>44368</v>
      </c>
      <c r="E51" t="s">
        <v>846</v>
      </c>
      <c r="G51" t="s">
        <v>8</v>
      </c>
      <c r="H51">
        <v>768998</v>
      </c>
      <c r="I51">
        <v>802703</v>
      </c>
      <c r="J51">
        <v>880546</v>
      </c>
      <c r="V51" t="s">
        <v>8</v>
      </c>
      <c r="W51">
        <v>768998</v>
      </c>
      <c r="X51">
        <v>802703</v>
      </c>
      <c r="Y51">
        <v>880546</v>
      </c>
    </row>
    <row r="52" spans="1:25" x14ac:dyDescent="0.35">
      <c r="A52" t="s">
        <v>50</v>
      </c>
      <c r="B52">
        <v>12410</v>
      </c>
      <c r="C52">
        <v>12330</v>
      </c>
      <c r="D52">
        <v>14184</v>
      </c>
      <c r="E52" t="s">
        <v>846</v>
      </c>
      <c r="G52" t="s">
        <v>320</v>
      </c>
      <c r="H52">
        <v>3409</v>
      </c>
      <c r="I52">
        <v>3333</v>
      </c>
      <c r="J52">
        <v>3333</v>
      </c>
      <c r="V52" t="s">
        <v>320</v>
      </c>
      <c r="W52">
        <v>3409</v>
      </c>
      <c r="X52">
        <v>3333</v>
      </c>
      <c r="Y52">
        <v>3333</v>
      </c>
    </row>
    <row r="53" spans="1:25" x14ac:dyDescent="0.35">
      <c r="A53" t="s">
        <v>50</v>
      </c>
      <c r="B53">
        <v>43381</v>
      </c>
      <c r="C53">
        <v>43923</v>
      </c>
      <c r="D53">
        <v>50522</v>
      </c>
      <c r="E53" t="s">
        <v>846</v>
      </c>
      <c r="G53" t="s">
        <v>321</v>
      </c>
      <c r="H53">
        <v>281050</v>
      </c>
      <c r="I53">
        <v>272244</v>
      </c>
      <c r="J53">
        <v>272244</v>
      </c>
      <c r="V53" t="s">
        <v>321</v>
      </c>
      <c r="W53">
        <v>281050</v>
      </c>
      <c r="X53">
        <v>272244</v>
      </c>
      <c r="Y53">
        <v>272244</v>
      </c>
    </row>
    <row r="54" spans="1:25" x14ac:dyDescent="0.35">
      <c r="A54" t="s">
        <v>50</v>
      </c>
      <c r="B54">
        <v>4827</v>
      </c>
      <c r="C54">
        <v>4850</v>
      </c>
      <c r="D54">
        <v>5570</v>
      </c>
      <c r="E54" t="s">
        <v>846</v>
      </c>
      <c r="G54" t="s">
        <v>322</v>
      </c>
      <c r="H54">
        <v>5709772</v>
      </c>
      <c r="I54">
        <v>5360352</v>
      </c>
      <c r="J54">
        <v>5820904</v>
      </c>
      <c r="V54" t="s">
        <v>322</v>
      </c>
      <c r="W54">
        <v>5709772</v>
      </c>
      <c r="X54">
        <v>5360352</v>
      </c>
      <c r="Y54">
        <v>5820904</v>
      </c>
    </row>
    <row r="55" spans="1:25" x14ac:dyDescent="0.35">
      <c r="A55" t="s">
        <v>50</v>
      </c>
      <c r="B55">
        <v>16444</v>
      </c>
      <c r="C55">
        <v>18129</v>
      </c>
      <c r="D55">
        <v>20840</v>
      </c>
      <c r="E55" t="s">
        <v>846</v>
      </c>
      <c r="G55" t="s">
        <v>323</v>
      </c>
      <c r="H55">
        <v>166820</v>
      </c>
      <c r="I55">
        <v>187792</v>
      </c>
      <c r="J55">
        <v>187792</v>
      </c>
      <c r="V55" t="s">
        <v>323</v>
      </c>
      <c r="W55">
        <v>166820</v>
      </c>
      <c r="X55">
        <v>187792</v>
      </c>
      <c r="Y55">
        <v>187792</v>
      </c>
    </row>
    <row r="56" spans="1:25" x14ac:dyDescent="0.35">
      <c r="A56" t="s">
        <v>50</v>
      </c>
      <c r="B56">
        <v>13577</v>
      </c>
      <c r="C56">
        <v>12634</v>
      </c>
      <c r="D56">
        <v>12634</v>
      </c>
      <c r="E56" t="s">
        <v>410</v>
      </c>
      <c r="G56" t="s">
        <v>324</v>
      </c>
      <c r="H56">
        <v>1390359</v>
      </c>
      <c r="I56">
        <v>1339334</v>
      </c>
      <c r="J56">
        <v>1439121</v>
      </c>
      <c r="V56" t="s">
        <v>324</v>
      </c>
      <c r="W56">
        <v>1390359</v>
      </c>
      <c r="X56">
        <v>1339334</v>
      </c>
      <c r="Y56">
        <v>1439121</v>
      </c>
    </row>
    <row r="57" spans="1:25" x14ac:dyDescent="0.35">
      <c r="A57" t="s">
        <v>50</v>
      </c>
      <c r="B57">
        <v>32012</v>
      </c>
      <c r="C57">
        <v>31932</v>
      </c>
      <c r="D57">
        <v>36724</v>
      </c>
      <c r="E57" t="s">
        <v>846</v>
      </c>
      <c r="G57" t="s">
        <v>325</v>
      </c>
      <c r="H57">
        <v>275421</v>
      </c>
      <c r="I57">
        <v>150913</v>
      </c>
      <c r="J57">
        <v>192303</v>
      </c>
      <c r="V57" t="s">
        <v>325</v>
      </c>
      <c r="W57">
        <v>275421</v>
      </c>
      <c r="X57">
        <v>150913</v>
      </c>
      <c r="Y57">
        <v>192303</v>
      </c>
    </row>
    <row r="58" spans="1:25" x14ac:dyDescent="0.35">
      <c r="A58" t="s">
        <v>50</v>
      </c>
      <c r="B58">
        <v>10972</v>
      </c>
      <c r="C58">
        <v>10698</v>
      </c>
      <c r="D58">
        <v>12299</v>
      </c>
      <c r="E58" t="s">
        <v>846</v>
      </c>
      <c r="G58" t="s">
        <v>342</v>
      </c>
      <c r="H58">
        <v>2961759</v>
      </c>
      <c r="I58">
        <v>2964785</v>
      </c>
      <c r="J58">
        <v>3261361</v>
      </c>
      <c r="V58" t="s">
        <v>342</v>
      </c>
      <c r="W58">
        <v>2961759</v>
      </c>
      <c r="X58">
        <v>2964785</v>
      </c>
      <c r="Y58">
        <v>3261361</v>
      </c>
    </row>
    <row r="59" spans="1:25" x14ac:dyDescent="0.35">
      <c r="A59" t="s">
        <v>50</v>
      </c>
      <c r="B59">
        <v>52</v>
      </c>
      <c r="C59">
        <v>52</v>
      </c>
      <c r="D59">
        <v>52</v>
      </c>
      <c r="E59" t="s">
        <v>846</v>
      </c>
      <c r="G59" t="s">
        <v>11</v>
      </c>
      <c r="H59">
        <v>1284648</v>
      </c>
      <c r="I59">
        <v>1207356</v>
      </c>
      <c r="J59">
        <v>1288745</v>
      </c>
      <c r="V59" t="s">
        <v>11</v>
      </c>
      <c r="W59">
        <v>1284648</v>
      </c>
      <c r="X59">
        <v>1207356</v>
      </c>
      <c r="Y59">
        <v>1288745</v>
      </c>
    </row>
    <row r="60" spans="1:25" x14ac:dyDescent="0.35">
      <c r="A60" t="s">
        <v>50</v>
      </c>
      <c r="B60">
        <v>4128</v>
      </c>
      <c r="C60">
        <v>3236</v>
      </c>
      <c r="D60">
        <v>3236</v>
      </c>
      <c r="E60" t="s">
        <v>410</v>
      </c>
      <c r="G60" t="s">
        <v>344</v>
      </c>
      <c r="H60">
        <v>894078</v>
      </c>
      <c r="I60">
        <v>582125</v>
      </c>
      <c r="J60">
        <v>582125</v>
      </c>
      <c r="V60" t="s">
        <v>344</v>
      </c>
      <c r="W60">
        <v>894078</v>
      </c>
      <c r="X60">
        <v>582125</v>
      </c>
      <c r="Y60">
        <v>582125</v>
      </c>
    </row>
    <row r="61" spans="1:25" x14ac:dyDescent="0.35">
      <c r="A61" t="s">
        <v>50</v>
      </c>
      <c r="B61">
        <v>21610</v>
      </c>
      <c r="C61">
        <v>21517</v>
      </c>
      <c r="D61">
        <v>24748</v>
      </c>
      <c r="E61" t="s">
        <v>846</v>
      </c>
      <c r="G61" t="s">
        <v>345</v>
      </c>
      <c r="H61">
        <v>4392951</v>
      </c>
      <c r="I61">
        <v>3865886</v>
      </c>
      <c r="J61">
        <v>4146658</v>
      </c>
      <c r="V61" t="s">
        <v>345</v>
      </c>
      <c r="W61">
        <v>4392951</v>
      </c>
      <c r="X61">
        <v>3865886</v>
      </c>
      <c r="Y61">
        <v>4146658</v>
      </c>
    </row>
    <row r="62" spans="1:25" x14ac:dyDescent="0.35">
      <c r="A62" t="s">
        <v>50</v>
      </c>
      <c r="B62">
        <v>20563</v>
      </c>
      <c r="C62">
        <v>21781</v>
      </c>
      <c r="D62">
        <v>25068</v>
      </c>
      <c r="E62" t="s">
        <v>846</v>
      </c>
      <c r="G62" t="s">
        <v>353</v>
      </c>
      <c r="H62">
        <v>9634236</v>
      </c>
      <c r="I62">
        <v>8941030</v>
      </c>
      <c r="J62">
        <v>9824959</v>
      </c>
      <c r="V62" t="s">
        <v>353</v>
      </c>
      <c r="W62">
        <v>9634236</v>
      </c>
      <c r="X62">
        <v>8941030</v>
      </c>
      <c r="Y62">
        <v>9824959</v>
      </c>
    </row>
    <row r="63" spans="1:25" x14ac:dyDescent="0.35">
      <c r="A63" t="s">
        <v>50</v>
      </c>
      <c r="B63">
        <v>191673</v>
      </c>
      <c r="C63">
        <v>137588</v>
      </c>
      <c r="D63">
        <v>137588</v>
      </c>
      <c r="E63" t="s">
        <v>410</v>
      </c>
      <c r="G63" t="s">
        <v>356</v>
      </c>
      <c r="H63">
        <v>9298384</v>
      </c>
      <c r="I63">
        <v>10215695</v>
      </c>
      <c r="J63">
        <v>10215695</v>
      </c>
      <c r="V63" t="s">
        <v>356</v>
      </c>
      <c r="W63">
        <v>9298384</v>
      </c>
      <c r="X63">
        <v>10215695</v>
      </c>
      <c r="Y63">
        <v>10215695</v>
      </c>
    </row>
    <row r="64" spans="1:25" x14ac:dyDescent="0.35">
      <c r="A64" t="s">
        <v>50</v>
      </c>
      <c r="B64">
        <v>4025</v>
      </c>
      <c r="C64">
        <v>3768</v>
      </c>
      <c r="D64">
        <v>4330</v>
      </c>
      <c r="E64" t="s">
        <v>846</v>
      </c>
      <c r="G64" t="s">
        <v>363</v>
      </c>
      <c r="H64">
        <v>9042447</v>
      </c>
      <c r="I64">
        <v>8709858</v>
      </c>
      <c r="J64">
        <v>8709858</v>
      </c>
      <c r="V64" t="s">
        <v>363</v>
      </c>
      <c r="W64">
        <v>9042447</v>
      </c>
      <c r="X64">
        <v>8709858</v>
      </c>
      <c r="Y64">
        <v>8709858</v>
      </c>
    </row>
    <row r="65" spans="1:25" x14ac:dyDescent="0.35">
      <c r="A65" t="s">
        <v>50</v>
      </c>
      <c r="B65">
        <v>7408</v>
      </c>
      <c r="C65">
        <v>7641</v>
      </c>
      <c r="D65">
        <v>8788</v>
      </c>
      <c r="E65" t="s">
        <v>846</v>
      </c>
      <c r="G65" t="s">
        <v>364</v>
      </c>
      <c r="H65">
        <v>673644</v>
      </c>
      <c r="I65">
        <v>725863</v>
      </c>
      <c r="J65">
        <v>898020</v>
      </c>
      <c r="V65" t="s">
        <v>364</v>
      </c>
      <c r="W65">
        <v>673644</v>
      </c>
      <c r="X65">
        <v>725863</v>
      </c>
      <c r="Y65">
        <v>898020</v>
      </c>
    </row>
    <row r="66" spans="1:25" x14ac:dyDescent="0.35">
      <c r="A66" t="s">
        <v>50</v>
      </c>
      <c r="B66">
        <v>15811</v>
      </c>
      <c r="C66">
        <v>15833</v>
      </c>
      <c r="D66">
        <v>18214</v>
      </c>
      <c r="E66" t="s">
        <v>846</v>
      </c>
      <c r="G66" t="s">
        <v>366</v>
      </c>
      <c r="H66">
        <v>11722062</v>
      </c>
      <c r="I66">
        <v>11243154</v>
      </c>
      <c r="J66">
        <v>12256397</v>
      </c>
      <c r="V66" t="s">
        <v>366</v>
      </c>
      <c r="W66">
        <v>11722062</v>
      </c>
      <c r="X66">
        <v>11243154</v>
      </c>
      <c r="Y66">
        <v>12256397</v>
      </c>
    </row>
    <row r="67" spans="1:25" x14ac:dyDescent="0.35">
      <c r="A67" t="s">
        <v>50</v>
      </c>
      <c r="B67">
        <v>152388</v>
      </c>
      <c r="C67">
        <v>155105</v>
      </c>
      <c r="D67">
        <v>178377</v>
      </c>
      <c r="E67" t="s">
        <v>846</v>
      </c>
      <c r="G67" t="s">
        <v>367</v>
      </c>
      <c r="H67">
        <v>114978</v>
      </c>
      <c r="I67">
        <v>64832</v>
      </c>
      <c r="J67">
        <v>71779</v>
      </c>
      <c r="V67" t="s">
        <v>367</v>
      </c>
      <c r="W67">
        <v>114978</v>
      </c>
      <c r="X67">
        <v>64832</v>
      </c>
      <c r="Y67">
        <v>71779</v>
      </c>
    </row>
    <row r="68" spans="1:25" x14ac:dyDescent="0.35">
      <c r="A68" t="s">
        <v>50</v>
      </c>
      <c r="B68">
        <v>16633</v>
      </c>
      <c r="C68">
        <v>16753</v>
      </c>
      <c r="D68">
        <v>19272</v>
      </c>
      <c r="E68" t="s">
        <v>846</v>
      </c>
      <c r="G68" t="s">
        <v>368</v>
      </c>
      <c r="H68">
        <v>925802</v>
      </c>
      <c r="I68">
        <v>797316</v>
      </c>
      <c r="J68">
        <v>797316</v>
      </c>
      <c r="V68" t="s">
        <v>368</v>
      </c>
      <c r="W68">
        <v>925802</v>
      </c>
      <c r="X68">
        <v>797316</v>
      </c>
      <c r="Y68">
        <v>797316</v>
      </c>
    </row>
    <row r="69" spans="1:25" x14ac:dyDescent="0.35">
      <c r="A69" t="s">
        <v>50</v>
      </c>
      <c r="B69">
        <v>143800</v>
      </c>
      <c r="C69">
        <v>149532</v>
      </c>
      <c r="D69">
        <v>171969</v>
      </c>
      <c r="E69" t="s">
        <v>846</v>
      </c>
      <c r="G69" t="s">
        <v>369</v>
      </c>
      <c r="H69">
        <v>774543</v>
      </c>
      <c r="I69">
        <v>766934</v>
      </c>
      <c r="J69">
        <v>766934</v>
      </c>
      <c r="V69" t="s">
        <v>369</v>
      </c>
      <c r="W69">
        <v>774543</v>
      </c>
      <c r="X69">
        <v>766934</v>
      </c>
      <c r="Y69">
        <v>766934</v>
      </c>
    </row>
    <row r="70" spans="1:25" x14ac:dyDescent="0.35">
      <c r="A70" t="s">
        <v>50</v>
      </c>
      <c r="B70">
        <v>3951</v>
      </c>
      <c r="C70">
        <v>3705</v>
      </c>
      <c r="D70">
        <v>4262</v>
      </c>
      <c r="E70" t="s">
        <v>846</v>
      </c>
      <c r="G70" t="s">
        <v>370</v>
      </c>
      <c r="H70">
        <v>3157001</v>
      </c>
      <c r="I70">
        <v>2763780</v>
      </c>
      <c r="J70">
        <v>2876919</v>
      </c>
      <c r="V70" t="s">
        <v>370</v>
      </c>
      <c r="W70">
        <v>3157001</v>
      </c>
      <c r="X70">
        <v>2763780</v>
      </c>
      <c r="Y70">
        <v>2876919</v>
      </c>
    </row>
    <row r="71" spans="1:25" x14ac:dyDescent="0.35">
      <c r="A71" t="s">
        <v>50</v>
      </c>
      <c r="B71">
        <v>2309</v>
      </c>
      <c r="C71">
        <v>2324</v>
      </c>
      <c r="D71">
        <v>2676</v>
      </c>
      <c r="E71" t="s">
        <v>846</v>
      </c>
      <c r="G71" t="s">
        <v>374</v>
      </c>
      <c r="H71">
        <v>8408430</v>
      </c>
      <c r="I71">
        <v>8625500</v>
      </c>
      <c r="J71">
        <v>9472052</v>
      </c>
      <c r="V71" t="s">
        <v>374</v>
      </c>
      <c r="W71">
        <v>8408430</v>
      </c>
      <c r="X71">
        <v>8625500</v>
      </c>
      <c r="Y71">
        <v>9472052</v>
      </c>
    </row>
    <row r="72" spans="1:25" x14ac:dyDescent="0.35">
      <c r="A72" t="s">
        <v>50</v>
      </c>
      <c r="B72">
        <v>3045</v>
      </c>
      <c r="C72">
        <v>3045</v>
      </c>
      <c r="D72">
        <v>3486</v>
      </c>
      <c r="E72" t="s">
        <v>846</v>
      </c>
      <c r="G72" t="s">
        <v>375</v>
      </c>
      <c r="H72">
        <v>6274965</v>
      </c>
      <c r="I72">
        <v>5556408</v>
      </c>
      <c r="J72">
        <v>5992754</v>
      </c>
      <c r="V72" t="s">
        <v>375</v>
      </c>
      <c r="W72">
        <v>6274965</v>
      </c>
      <c r="X72">
        <v>5556408</v>
      </c>
      <c r="Y72">
        <v>5992754</v>
      </c>
    </row>
    <row r="73" spans="1:25" x14ac:dyDescent="0.35">
      <c r="A73" t="s">
        <v>50</v>
      </c>
      <c r="B73">
        <v>41002</v>
      </c>
      <c r="C73">
        <v>40959</v>
      </c>
      <c r="D73">
        <v>47103</v>
      </c>
      <c r="E73" t="s">
        <v>846</v>
      </c>
      <c r="G73" t="s">
        <v>22</v>
      </c>
      <c r="H73">
        <v>3660518</v>
      </c>
      <c r="I73">
        <v>3012954</v>
      </c>
      <c r="J73">
        <v>3107451</v>
      </c>
      <c r="V73" t="s">
        <v>22</v>
      </c>
      <c r="W73">
        <v>3660518</v>
      </c>
      <c r="X73">
        <v>3012954</v>
      </c>
      <c r="Y73">
        <v>3107451</v>
      </c>
    </row>
    <row r="74" spans="1:25" x14ac:dyDescent="0.35">
      <c r="A74" t="s">
        <v>50</v>
      </c>
      <c r="B74">
        <v>47479</v>
      </c>
      <c r="C74">
        <v>56681</v>
      </c>
      <c r="D74">
        <v>65183</v>
      </c>
      <c r="E74" t="s">
        <v>846</v>
      </c>
      <c r="G74" t="s">
        <v>380</v>
      </c>
      <c r="H74">
        <v>1578887</v>
      </c>
      <c r="I74">
        <v>1525742</v>
      </c>
      <c r="J74">
        <v>1673567</v>
      </c>
      <c r="V74" t="s">
        <v>380</v>
      </c>
      <c r="W74">
        <v>1578887</v>
      </c>
      <c r="X74">
        <v>1525742</v>
      </c>
      <c r="Y74">
        <v>1673567</v>
      </c>
    </row>
    <row r="75" spans="1:25" x14ac:dyDescent="0.35">
      <c r="A75" t="s">
        <v>50</v>
      </c>
      <c r="B75">
        <v>62103</v>
      </c>
      <c r="C75">
        <v>59714</v>
      </c>
      <c r="D75">
        <v>68653</v>
      </c>
      <c r="E75" t="s">
        <v>846</v>
      </c>
      <c r="G75" t="s">
        <v>381</v>
      </c>
      <c r="H75">
        <v>3630248</v>
      </c>
      <c r="I75">
        <v>3785336</v>
      </c>
      <c r="J75">
        <v>4157284</v>
      </c>
      <c r="V75" t="s">
        <v>381</v>
      </c>
      <c r="W75">
        <v>3630248</v>
      </c>
      <c r="X75">
        <v>3785336</v>
      </c>
      <c r="Y75">
        <v>4157284</v>
      </c>
    </row>
    <row r="76" spans="1:25" x14ac:dyDescent="0.35">
      <c r="A76" t="s">
        <v>50</v>
      </c>
      <c r="B76">
        <v>21694</v>
      </c>
      <c r="C76">
        <v>21855</v>
      </c>
      <c r="D76">
        <v>25137</v>
      </c>
      <c r="E76" t="s">
        <v>846</v>
      </c>
    </row>
    <row r="77" spans="1:25" x14ac:dyDescent="0.35">
      <c r="A77" t="s">
        <v>50</v>
      </c>
      <c r="B77">
        <v>5543</v>
      </c>
      <c r="C77">
        <v>4002</v>
      </c>
      <c r="D77">
        <v>4602</v>
      </c>
      <c r="E77" t="s">
        <v>846</v>
      </c>
    </row>
    <row r="78" spans="1:25" x14ac:dyDescent="0.35">
      <c r="A78" t="s">
        <v>50</v>
      </c>
      <c r="B78">
        <v>27583</v>
      </c>
      <c r="C78">
        <v>27798</v>
      </c>
      <c r="D78">
        <v>31962</v>
      </c>
      <c r="E78" t="s">
        <v>846</v>
      </c>
    </row>
    <row r="79" spans="1:25" x14ac:dyDescent="0.35">
      <c r="A79" t="s">
        <v>72</v>
      </c>
      <c r="B79">
        <v>7771</v>
      </c>
      <c r="C79">
        <v>6459</v>
      </c>
      <c r="D79">
        <v>6459</v>
      </c>
      <c r="E79" t="s">
        <v>410</v>
      </c>
    </row>
    <row r="80" spans="1:25" x14ac:dyDescent="0.35">
      <c r="A80" t="s">
        <v>72</v>
      </c>
      <c r="B80">
        <v>184406</v>
      </c>
      <c r="C80">
        <v>185097</v>
      </c>
      <c r="D80">
        <v>185097</v>
      </c>
      <c r="E80" t="s">
        <v>407</v>
      </c>
    </row>
    <row r="81" spans="1:5" x14ac:dyDescent="0.35">
      <c r="A81" t="s">
        <v>72</v>
      </c>
      <c r="B81">
        <v>134</v>
      </c>
      <c r="C81">
        <v>134</v>
      </c>
      <c r="D81">
        <v>134</v>
      </c>
      <c r="E81" t="s">
        <v>407</v>
      </c>
    </row>
    <row r="82" spans="1:5" x14ac:dyDescent="0.35">
      <c r="A82" t="s">
        <v>72</v>
      </c>
      <c r="B82">
        <v>224</v>
      </c>
      <c r="C82">
        <v>224</v>
      </c>
      <c r="D82">
        <v>224</v>
      </c>
      <c r="E82" t="s">
        <v>407</v>
      </c>
    </row>
    <row r="83" spans="1:5" x14ac:dyDescent="0.35">
      <c r="A83" t="s">
        <v>73</v>
      </c>
      <c r="B83">
        <v>199027</v>
      </c>
      <c r="C83">
        <v>221032</v>
      </c>
      <c r="D83">
        <v>221032</v>
      </c>
      <c r="E83" t="s">
        <v>407</v>
      </c>
    </row>
    <row r="84" spans="1:5" x14ac:dyDescent="0.35">
      <c r="A84" t="s">
        <v>73</v>
      </c>
      <c r="B84">
        <v>173901</v>
      </c>
      <c r="C84">
        <v>178644</v>
      </c>
      <c r="D84">
        <v>178644</v>
      </c>
      <c r="E84" t="s">
        <v>407</v>
      </c>
    </row>
    <row r="85" spans="1:5" x14ac:dyDescent="0.35">
      <c r="A85" t="s">
        <v>73</v>
      </c>
      <c r="B85">
        <v>84709</v>
      </c>
      <c r="C85">
        <v>89520</v>
      </c>
      <c r="D85">
        <v>89520</v>
      </c>
      <c r="E85" t="s">
        <v>407</v>
      </c>
    </row>
    <row r="86" spans="1:5" x14ac:dyDescent="0.35">
      <c r="A86" t="s">
        <v>74</v>
      </c>
      <c r="B86">
        <v>395015</v>
      </c>
      <c r="C86">
        <v>338466</v>
      </c>
      <c r="D86">
        <v>372237</v>
      </c>
      <c r="E86" t="s">
        <v>802</v>
      </c>
    </row>
    <row r="87" spans="1:5" x14ac:dyDescent="0.35">
      <c r="A87" t="s">
        <v>74</v>
      </c>
      <c r="B87">
        <v>3866</v>
      </c>
      <c r="C87">
        <v>4239</v>
      </c>
      <c r="D87">
        <v>4710</v>
      </c>
      <c r="E87" t="s">
        <v>802</v>
      </c>
    </row>
    <row r="88" spans="1:5" x14ac:dyDescent="0.35">
      <c r="A88" t="s">
        <v>74</v>
      </c>
      <c r="B88">
        <v>82326</v>
      </c>
      <c r="C88">
        <v>57398</v>
      </c>
      <c r="D88">
        <v>62979</v>
      </c>
      <c r="E88" t="s">
        <v>802</v>
      </c>
    </row>
    <row r="89" spans="1:5" x14ac:dyDescent="0.35">
      <c r="A89" t="s">
        <v>74</v>
      </c>
      <c r="B89">
        <v>38332</v>
      </c>
      <c r="C89">
        <v>34852</v>
      </c>
      <c r="D89">
        <v>34853</v>
      </c>
      <c r="E89" t="s">
        <v>410</v>
      </c>
    </row>
    <row r="90" spans="1:5" x14ac:dyDescent="0.35">
      <c r="A90" t="s">
        <v>74</v>
      </c>
      <c r="B90">
        <v>24566</v>
      </c>
      <c r="C90">
        <v>10011</v>
      </c>
      <c r="D90">
        <v>11084</v>
      </c>
      <c r="E90" t="s">
        <v>802</v>
      </c>
    </row>
    <row r="91" spans="1:5" x14ac:dyDescent="0.35">
      <c r="A91" t="s">
        <v>74</v>
      </c>
      <c r="B91">
        <v>12893</v>
      </c>
      <c r="C91">
        <v>10356</v>
      </c>
      <c r="D91">
        <v>10356</v>
      </c>
      <c r="E91" t="s">
        <v>405</v>
      </c>
    </row>
    <row r="92" spans="1:5" x14ac:dyDescent="0.35">
      <c r="A92" t="s">
        <v>74</v>
      </c>
      <c r="B92">
        <v>77979</v>
      </c>
      <c r="C92">
        <v>35535</v>
      </c>
      <c r="D92">
        <v>35535</v>
      </c>
      <c r="E92" t="s">
        <v>410</v>
      </c>
    </row>
    <row r="93" spans="1:5" x14ac:dyDescent="0.35">
      <c r="A93" t="s">
        <v>74</v>
      </c>
      <c r="B93">
        <v>26636</v>
      </c>
      <c r="C93">
        <v>19707</v>
      </c>
      <c r="D93">
        <v>21830</v>
      </c>
      <c r="E93" t="s">
        <v>802</v>
      </c>
    </row>
    <row r="94" spans="1:5" x14ac:dyDescent="0.35">
      <c r="A94" t="s">
        <v>77</v>
      </c>
      <c r="B94">
        <v>161690</v>
      </c>
      <c r="C94">
        <v>167390</v>
      </c>
      <c r="D94">
        <v>167390</v>
      </c>
      <c r="E94" t="s">
        <v>407</v>
      </c>
    </row>
    <row r="95" spans="1:5" x14ac:dyDescent="0.35">
      <c r="A95" t="s">
        <v>77</v>
      </c>
      <c r="B95">
        <v>82092</v>
      </c>
      <c r="C95">
        <v>83125</v>
      </c>
      <c r="D95">
        <v>83125</v>
      </c>
      <c r="E95" t="s">
        <v>407</v>
      </c>
    </row>
    <row r="96" spans="1:5" x14ac:dyDescent="0.35">
      <c r="A96" t="s">
        <v>77</v>
      </c>
      <c r="B96">
        <v>36607</v>
      </c>
      <c r="C96">
        <v>48909</v>
      </c>
      <c r="D96">
        <v>48909</v>
      </c>
      <c r="E96" t="s">
        <v>407</v>
      </c>
    </row>
    <row r="97" spans="1:5" x14ac:dyDescent="0.35">
      <c r="A97" t="s">
        <v>77</v>
      </c>
      <c r="B97">
        <v>63585</v>
      </c>
      <c r="C97">
        <v>53575</v>
      </c>
      <c r="D97">
        <v>53575</v>
      </c>
      <c r="E97" t="s">
        <v>407</v>
      </c>
    </row>
    <row r="98" spans="1:5" x14ac:dyDescent="0.35">
      <c r="A98" t="s">
        <v>77</v>
      </c>
      <c r="B98">
        <v>239874</v>
      </c>
      <c r="C98">
        <v>208444</v>
      </c>
      <c r="D98">
        <v>208444</v>
      </c>
      <c r="E98" t="s">
        <v>407</v>
      </c>
    </row>
    <row r="99" spans="1:5" x14ac:dyDescent="0.35">
      <c r="A99" t="s">
        <v>77</v>
      </c>
      <c r="B99">
        <v>220419</v>
      </c>
      <c r="C99">
        <v>163441</v>
      </c>
      <c r="D99">
        <v>163441</v>
      </c>
      <c r="E99" t="s">
        <v>410</v>
      </c>
    </row>
    <row r="100" spans="1:5" x14ac:dyDescent="0.35">
      <c r="A100" t="s">
        <v>77</v>
      </c>
      <c r="B100">
        <v>325693</v>
      </c>
      <c r="C100">
        <v>344288</v>
      </c>
      <c r="D100">
        <v>344288</v>
      </c>
      <c r="E100" t="s">
        <v>407</v>
      </c>
    </row>
    <row r="101" spans="1:5" x14ac:dyDescent="0.35">
      <c r="A101" t="s">
        <v>77</v>
      </c>
      <c r="B101">
        <v>806290</v>
      </c>
      <c r="C101">
        <v>718252</v>
      </c>
      <c r="D101">
        <v>718252</v>
      </c>
      <c r="E101" t="s">
        <v>407</v>
      </c>
    </row>
    <row r="102" spans="1:5" x14ac:dyDescent="0.35">
      <c r="A102" t="s">
        <v>77</v>
      </c>
      <c r="B102">
        <v>317100</v>
      </c>
      <c r="C102">
        <v>292750</v>
      </c>
      <c r="D102">
        <v>292750</v>
      </c>
      <c r="E102" t="s">
        <v>407</v>
      </c>
    </row>
    <row r="103" spans="1:5" x14ac:dyDescent="0.35">
      <c r="A103" t="s">
        <v>77</v>
      </c>
      <c r="B103">
        <v>691730</v>
      </c>
      <c r="C103">
        <v>719747</v>
      </c>
      <c r="D103">
        <v>719747</v>
      </c>
      <c r="E103" t="s">
        <v>407</v>
      </c>
    </row>
    <row r="104" spans="1:5" x14ac:dyDescent="0.35">
      <c r="A104" t="s">
        <v>77</v>
      </c>
      <c r="B104">
        <v>425679</v>
      </c>
      <c r="C104">
        <v>407528</v>
      </c>
      <c r="D104">
        <v>407528</v>
      </c>
      <c r="E104" t="s">
        <v>407</v>
      </c>
    </row>
    <row r="105" spans="1:5" x14ac:dyDescent="0.35">
      <c r="A105" t="s">
        <v>77</v>
      </c>
      <c r="B105">
        <v>679649</v>
      </c>
      <c r="C105">
        <v>660485</v>
      </c>
      <c r="D105">
        <v>660485</v>
      </c>
      <c r="E105" t="s">
        <v>407</v>
      </c>
    </row>
    <row r="106" spans="1:5" x14ac:dyDescent="0.35">
      <c r="A106" t="s">
        <v>77</v>
      </c>
      <c r="B106">
        <v>277380</v>
      </c>
      <c r="C106">
        <v>292023</v>
      </c>
      <c r="D106">
        <v>292023</v>
      </c>
      <c r="E106" t="s">
        <v>407</v>
      </c>
    </row>
    <row r="107" spans="1:5" x14ac:dyDescent="0.35">
      <c r="A107" t="s">
        <v>77</v>
      </c>
      <c r="B107">
        <v>69756</v>
      </c>
      <c r="C107">
        <v>70109</v>
      </c>
      <c r="D107">
        <v>70109</v>
      </c>
      <c r="E107" t="s">
        <v>407</v>
      </c>
    </row>
    <row r="108" spans="1:5" x14ac:dyDescent="0.35">
      <c r="A108" t="s">
        <v>77</v>
      </c>
      <c r="B108">
        <v>334064</v>
      </c>
      <c r="C108">
        <v>361260</v>
      </c>
      <c r="D108">
        <v>361260</v>
      </c>
      <c r="E108" t="s">
        <v>407</v>
      </c>
    </row>
    <row r="109" spans="1:5" x14ac:dyDescent="0.35">
      <c r="A109" t="s">
        <v>77</v>
      </c>
      <c r="B109">
        <v>238836</v>
      </c>
      <c r="C109">
        <v>242547</v>
      </c>
      <c r="D109">
        <v>242547</v>
      </c>
      <c r="E109" t="s">
        <v>407</v>
      </c>
    </row>
    <row r="110" spans="1:5" x14ac:dyDescent="0.35">
      <c r="A110" t="s">
        <v>77</v>
      </c>
      <c r="B110">
        <v>155511</v>
      </c>
      <c r="C110">
        <v>145162</v>
      </c>
      <c r="D110">
        <v>145162</v>
      </c>
      <c r="E110" t="s">
        <v>407</v>
      </c>
    </row>
    <row r="111" spans="1:5" x14ac:dyDescent="0.35">
      <c r="A111" t="s">
        <v>77</v>
      </c>
      <c r="B111">
        <v>186442</v>
      </c>
      <c r="C111">
        <v>183311</v>
      </c>
      <c r="D111">
        <v>183311</v>
      </c>
      <c r="E111" t="s">
        <v>407</v>
      </c>
    </row>
    <row r="112" spans="1:5" x14ac:dyDescent="0.35">
      <c r="A112" t="s">
        <v>77</v>
      </c>
      <c r="B112">
        <v>270079</v>
      </c>
      <c r="C112">
        <v>281320</v>
      </c>
      <c r="D112">
        <v>281320</v>
      </c>
      <c r="E112" t="s">
        <v>407</v>
      </c>
    </row>
    <row r="113" spans="1:5" x14ac:dyDescent="0.35">
      <c r="A113" t="s">
        <v>77</v>
      </c>
      <c r="B113">
        <v>955841</v>
      </c>
      <c r="C113">
        <v>875121</v>
      </c>
      <c r="D113">
        <v>875121</v>
      </c>
      <c r="E113" t="s">
        <v>407</v>
      </c>
    </row>
    <row r="114" spans="1:5" x14ac:dyDescent="0.35">
      <c r="A114" t="s">
        <v>77</v>
      </c>
      <c r="B114">
        <v>428781</v>
      </c>
      <c r="C114">
        <v>364258</v>
      </c>
      <c r="D114">
        <v>364258</v>
      </c>
      <c r="E114" t="s">
        <v>407</v>
      </c>
    </row>
    <row r="115" spans="1:5" x14ac:dyDescent="0.35">
      <c r="A115" t="s">
        <v>77</v>
      </c>
      <c r="B115">
        <v>3218150</v>
      </c>
      <c r="C115">
        <v>2491457</v>
      </c>
      <c r="D115">
        <v>2491457</v>
      </c>
      <c r="E115" t="s">
        <v>410</v>
      </c>
    </row>
    <row r="116" spans="1:5" x14ac:dyDescent="0.35">
      <c r="A116" t="s">
        <v>77</v>
      </c>
      <c r="B116">
        <v>148720</v>
      </c>
      <c r="C116">
        <v>151699</v>
      </c>
      <c r="D116">
        <v>151699</v>
      </c>
      <c r="E116" t="s">
        <v>407</v>
      </c>
    </row>
    <row r="117" spans="1:5" x14ac:dyDescent="0.35">
      <c r="A117" t="s">
        <v>77</v>
      </c>
      <c r="B117">
        <v>45535</v>
      </c>
      <c r="C117">
        <v>46184</v>
      </c>
      <c r="D117">
        <v>46184</v>
      </c>
      <c r="E117" t="s">
        <v>407</v>
      </c>
    </row>
    <row r="118" spans="1:5" x14ac:dyDescent="0.35">
      <c r="A118" t="s">
        <v>77</v>
      </c>
      <c r="B118">
        <v>537949</v>
      </c>
      <c r="C118">
        <v>510603</v>
      </c>
      <c r="D118">
        <v>510603</v>
      </c>
      <c r="E118" t="s">
        <v>407</v>
      </c>
    </row>
    <row r="119" spans="1:5" x14ac:dyDescent="0.35">
      <c r="A119" t="s">
        <v>77</v>
      </c>
      <c r="B119">
        <v>711099</v>
      </c>
      <c r="C119">
        <v>673206</v>
      </c>
      <c r="D119">
        <v>673206</v>
      </c>
      <c r="E119" t="s">
        <v>407</v>
      </c>
    </row>
    <row r="120" spans="1:5" x14ac:dyDescent="0.35">
      <c r="A120" t="s">
        <v>77</v>
      </c>
      <c r="B120">
        <v>105484</v>
      </c>
      <c r="C120">
        <v>95381</v>
      </c>
      <c r="D120">
        <v>95381</v>
      </c>
      <c r="E120" t="s">
        <v>407</v>
      </c>
    </row>
    <row r="121" spans="1:5" x14ac:dyDescent="0.35">
      <c r="A121" t="s">
        <v>77</v>
      </c>
      <c r="B121">
        <v>4322744</v>
      </c>
      <c r="C121">
        <v>2562213</v>
      </c>
      <c r="D121">
        <v>2562213</v>
      </c>
      <c r="E121" t="s">
        <v>410</v>
      </c>
    </row>
    <row r="122" spans="1:5" x14ac:dyDescent="0.35">
      <c r="A122" t="s">
        <v>77</v>
      </c>
      <c r="B122">
        <v>184166</v>
      </c>
      <c r="C122">
        <v>183274</v>
      </c>
      <c r="D122">
        <v>183274</v>
      </c>
      <c r="E122" t="s">
        <v>407</v>
      </c>
    </row>
    <row r="123" spans="1:5" x14ac:dyDescent="0.35">
      <c r="A123" t="s">
        <v>77</v>
      </c>
      <c r="B123">
        <v>71552</v>
      </c>
      <c r="C123">
        <v>71987</v>
      </c>
      <c r="D123">
        <v>71987</v>
      </c>
      <c r="E123" t="s">
        <v>407</v>
      </c>
    </row>
    <row r="124" spans="1:5" x14ac:dyDescent="0.35">
      <c r="A124" t="s">
        <v>77</v>
      </c>
      <c r="B124">
        <v>242842</v>
      </c>
      <c r="C124">
        <v>249424</v>
      </c>
      <c r="D124">
        <v>249424</v>
      </c>
      <c r="E124" t="s">
        <v>407</v>
      </c>
    </row>
    <row r="125" spans="1:5" x14ac:dyDescent="0.35">
      <c r="A125" t="s">
        <v>77</v>
      </c>
      <c r="B125">
        <v>864817</v>
      </c>
      <c r="C125">
        <v>860671</v>
      </c>
      <c r="D125">
        <v>860671</v>
      </c>
      <c r="E125" t="s">
        <v>407</v>
      </c>
    </row>
    <row r="126" spans="1:5" x14ac:dyDescent="0.35">
      <c r="A126" t="s">
        <v>77</v>
      </c>
      <c r="B126">
        <v>695268</v>
      </c>
      <c r="C126">
        <v>736781</v>
      </c>
      <c r="D126">
        <v>736781</v>
      </c>
      <c r="E126" t="s">
        <v>407</v>
      </c>
    </row>
    <row r="127" spans="1:5" x14ac:dyDescent="0.35">
      <c r="A127" t="s">
        <v>77</v>
      </c>
      <c r="B127">
        <v>530724</v>
      </c>
      <c r="C127">
        <v>525584</v>
      </c>
      <c r="D127">
        <v>525584</v>
      </c>
      <c r="E127" t="s">
        <v>407</v>
      </c>
    </row>
    <row r="128" spans="1:5" x14ac:dyDescent="0.35">
      <c r="A128" t="s">
        <v>77</v>
      </c>
      <c r="B128">
        <v>627387</v>
      </c>
      <c r="C128">
        <v>642621</v>
      </c>
      <c r="D128">
        <v>642621</v>
      </c>
      <c r="E128" t="s">
        <v>407</v>
      </c>
    </row>
    <row r="129" spans="1:5" x14ac:dyDescent="0.35">
      <c r="A129" t="s">
        <v>77</v>
      </c>
      <c r="B129">
        <v>98012</v>
      </c>
      <c r="C129">
        <v>100269</v>
      </c>
      <c r="D129">
        <v>100269</v>
      </c>
      <c r="E129" t="s">
        <v>407</v>
      </c>
    </row>
    <row r="130" spans="1:5" x14ac:dyDescent="0.35">
      <c r="A130" t="s">
        <v>77</v>
      </c>
      <c r="B130">
        <v>605653</v>
      </c>
      <c r="C130">
        <v>676314</v>
      </c>
      <c r="D130">
        <v>676314</v>
      </c>
      <c r="E130" t="s">
        <v>407</v>
      </c>
    </row>
    <row r="131" spans="1:5" x14ac:dyDescent="0.35">
      <c r="A131" t="s">
        <v>17</v>
      </c>
      <c r="B131">
        <v>99823</v>
      </c>
      <c r="C131">
        <v>110450</v>
      </c>
      <c r="D131">
        <v>115949</v>
      </c>
      <c r="E131" t="s">
        <v>847</v>
      </c>
    </row>
    <row r="132" spans="1:5" x14ac:dyDescent="0.35">
      <c r="A132" t="s">
        <v>17</v>
      </c>
      <c r="B132">
        <v>56334</v>
      </c>
      <c r="C132">
        <v>25395</v>
      </c>
      <c r="D132">
        <v>25395</v>
      </c>
      <c r="E132" t="s">
        <v>410</v>
      </c>
    </row>
    <row r="133" spans="1:5" x14ac:dyDescent="0.35">
      <c r="A133" t="s">
        <v>17</v>
      </c>
      <c r="B133">
        <v>87</v>
      </c>
      <c r="C133">
        <v>87</v>
      </c>
      <c r="D133">
        <v>87</v>
      </c>
      <c r="E133" t="s">
        <v>847</v>
      </c>
    </row>
    <row r="134" spans="1:5" x14ac:dyDescent="0.35">
      <c r="A134" t="s">
        <v>17</v>
      </c>
      <c r="B134">
        <v>61110</v>
      </c>
      <c r="C134">
        <v>63093</v>
      </c>
      <c r="D134">
        <v>66231</v>
      </c>
      <c r="E134" t="s">
        <v>847</v>
      </c>
    </row>
    <row r="135" spans="1:5" x14ac:dyDescent="0.35">
      <c r="A135" t="s">
        <v>17</v>
      </c>
      <c r="B135">
        <v>184728</v>
      </c>
      <c r="C135">
        <v>193054</v>
      </c>
      <c r="D135">
        <v>202712</v>
      </c>
      <c r="E135" t="s">
        <v>847</v>
      </c>
    </row>
    <row r="136" spans="1:5" x14ac:dyDescent="0.35">
      <c r="A136" t="s">
        <v>17</v>
      </c>
      <c r="B136">
        <v>77777</v>
      </c>
      <c r="C136">
        <v>100172</v>
      </c>
      <c r="D136">
        <v>105193</v>
      </c>
      <c r="E136" t="s">
        <v>847</v>
      </c>
    </row>
    <row r="137" spans="1:5" x14ac:dyDescent="0.35">
      <c r="A137" t="s">
        <v>17</v>
      </c>
      <c r="B137">
        <v>29979</v>
      </c>
      <c r="C137">
        <v>24314</v>
      </c>
      <c r="D137">
        <v>24314</v>
      </c>
      <c r="E137" t="s">
        <v>405</v>
      </c>
    </row>
    <row r="138" spans="1:5" x14ac:dyDescent="0.35">
      <c r="A138" t="s">
        <v>17</v>
      </c>
      <c r="B138">
        <v>93913</v>
      </c>
      <c r="C138">
        <v>72767</v>
      </c>
      <c r="D138">
        <v>72767</v>
      </c>
      <c r="E138" t="s">
        <v>410</v>
      </c>
    </row>
    <row r="139" spans="1:5" x14ac:dyDescent="0.35">
      <c r="A139" t="s">
        <v>17</v>
      </c>
      <c r="B139">
        <v>377449</v>
      </c>
      <c r="C139">
        <v>356026</v>
      </c>
      <c r="D139">
        <v>373832</v>
      </c>
      <c r="E139" t="s">
        <v>847</v>
      </c>
    </row>
    <row r="140" spans="1:5" x14ac:dyDescent="0.35">
      <c r="A140" t="s">
        <v>17</v>
      </c>
      <c r="B140">
        <v>24740</v>
      </c>
      <c r="C140">
        <v>25116</v>
      </c>
      <c r="D140">
        <v>26375</v>
      </c>
      <c r="E140" t="s">
        <v>847</v>
      </c>
    </row>
    <row r="141" spans="1:5" x14ac:dyDescent="0.35">
      <c r="A141" t="s">
        <v>17</v>
      </c>
      <c r="B141">
        <v>162972</v>
      </c>
      <c r="C141">
        <v>244683</v>
      </c>
      <c r="D141">
        <v>256896</v>
      </c>
      <c r="E141" t="s">
        <v>847</v>
      </c>
    </row>
    <row r="142" spans="1:5" x14ac:dyDescent="0.35">
      <c r="A142" t="s">
        <v>17</v>
      </c>
      <c r="B142">
        <v>80492</v>
      </c>
      <c r="C142">
        <v>90205</v>
      </c>
      <c r="D142">
        <v>94716</v>
      </c>
      <c r="E142" t="s">
        <v>847</v>
      </c>
    </row>
    <row r="143" spans="1:5" x14ac:dyDescent="0.35">
      <c r="A143" t="s">
        <v>17</v>
      </c>
      <c r="B143">
        <v>21751</v>
      </c>
      <c r="C143">
        <v>19830</v>
      </c>
      <c r="D143">
        <v>20807</v>
      </c>
      <c r="E143" t="s">
        <v>847</v>
      </c>
    </row>
    <row r="144" spans="1:5" x14ac:dyDescent="0.35">
      <c r="A144" t="s">
        <v>17</v>
      </c>
      <c r="B144">
        <v>118536</v>
      </c>
      <c r="C144">
        <v>123216</v>
      </c>
      <c r="D144">
        <v>123216</v>
      </c>
      <c r="E144" t="s">
        <v>410</v>
      </c>
    </row>
    <row r="145" spans="1:5" x14ac:dyDescent="0.35">
      <c r="A145" t="s">
        <v>17</v>
      </c>
      <c r="B145">
        <v>83729</v>
      </c>
      <c r="C145">
        <v>98692</v>
      </c>
      <c r="D145">
        <v>103621</v>
      </c>
      <c r="E145" t="s">
        <v>847</v>
      </c>
    </row>
    <row r="146" spans="1:5" x14ac:dyDescent="0.35">
      <c r="A146" t="s">
        <v>17</v>
      </c>
      <c r="B146">
        <v>66314</v>
      </c>
      <c r="C146">
        <v>51650</v>
      </c>
      <c r="D146">
        <v>51650</v>
      </c>
      <c r="E146" t="s">
        <v>410</v>
      </c>
    </row>
    <row r="147" spans="1:5" x14ac:dyDescent="0.35">
      <c r="A147" t="s">
        <v>17</v>
      </c>
      <c r="B147">
        <v>0</v>
      </c>
      <c r="C147">
        <v>4422</v>
      </c>
      <c r="D147">
        <v>4659</v>
      </c>
      <c r="E147" t="s">
        <v>847</v>
      </c>
    </row>
    <row r="148" spans="1:5" x14ac:dyDescent="0.35">
      <c r="A148" t="s">
        <v>17</v>
      </c>
      <c r="B148">
        <v>35734</v>
      </c>
      <c r="C148">
        <v>31597</v>
      </c>
      <c r="D148">
        <v>33184</v>
      </c>
      <c r="E148" t="s">
        <v>847</v>
      </c>
    </row>
    <row r="149" spans="1:5" x14ac:dyDescent="0.35">
      <c r="A149" t="s">
        <v>17</v>
      </c>
      <c r="B149">
        <v>5632</v>
      </c>
      <c r="C149">
        <v>5633</v>
      </c>
      <c r="D149">
        <v>5913</v>
      </c>
      <c r="E149" t="s">
        <v>847</v>
      </c>
    </row>
    <row r="150" spans="1:5" x14ac:dyDescent="0.35">
      <c r="A150" t="s">
        <v>17</v>
      </c>
      <c r="B150">
        <v>14586</v>
      </c>
      <c r="C150">
        <v>17950</v>
      </c>
      <c r="D150">
        <v>18823</v>
      </c>
      <c r="E150" t="s">
        <v>847</v>
      </c>
    </row>
    <row r="151" spans="1:5" x14ac:dyDescent="0.35">
      <c r="A151" t="s">
        <v>17</v>
      </c>
      <c r="B151">
        <v>22900</v>
      </c>
      <c r="C151">
        <v>21396</v>
      </c>
      <c r="D151">
        <v>21396</v>
      </c>
      <c r="E151" t="s">
        <v>410</v>
      </c>
    </row>
    <row r="152" spans="1:5" x14ac:dyDescent="0.35">
      <c r="A152" t="s">
        <v>17</v>
      </c>
      <c r="B152">
        <v>13491</v>
      </c>
      <c r="C152">
        <v>10525</v>
      </c>
      <c r="D152">
        <v>10525</v>
      </c>
      <c r="E152" t="s">
        <v>410</v>
      </c>
    </row>
    <row r="153" spans="1:5" x14ac:dyDescent="0.35">
      <c r="A153" t="s">
        <v>17</v>
      </c>
      <c r="B153">
        <v>45808</v>
      </c>
      <c r="C153">
        <v>15255</v>
      </c>
      <c r="D153">
        <v>16010</v>
      </c>
      <c r="E153" t="s">
        <v>847</v>
      </c>
    </row>
    <row r="154" spans="1:5" x14ac:dyDescent="0.35">
      <c r="A154" t="s">
        <v>17</v>
      </c>
      <c r="B154">
        <v>53859</v>
      </c>
      <c r="C154">
        <v>57543</v>
      </c>
      <c r="D154">
        <v>60449</v>
      </c>
      <c r="E154" t="s">
        <v>847</v>
      </c>
    </row>
    <row r="155" spans="1:5" x14ac:dyDescent="0.35">
      <c r="A155" t="s">
        <v>17</v>
      </c>
      <c r="B155">
        <v>41230</v>
      </c>
      <c r="C155">
        <v>15094</v>
      </c>
      <c r="D155">
        <v>15094</v>
      </c>
      <c r="E155" t="s">
        <v>410</v>
      </c>
    </row>
    <row r="156" spans="1:5" x14ac:dyDescent="0.35">
      <c r="A156" t="s">
        <v>17</v>
      </c>
      <c r="B156">
        <v>67879</v>
      </c>
      <c r="C156">
        <v>69659</v>
      </c>
      <c r="D156">
        <v>73146</v>
      </c>
      <c r="E156" t="s">
        <v>847</v>
      </c>
    </row>
    <row r="157" spans="1:5" x14ac:dyDescent="0.35">
      <c r="A157" t="s">
        <v>17</v>
      </c>
      <c r="B157">
        <v>27622</v>
      </c>
      <c r="C157">
        <v>36800</v>
      </c>
      <c r="D157">
        <v>38670</v>
      </c>
      <c r="E157" t="s">
        <v>847</v>
      </c>
    </row>
    <row r="158" spans="1:5" x14ac:dyDescent="0.35">
      <c r="A158" t="s">
        <v>17</v>
      </c>
      <c r="B158">
        <v>199693</v>
      </c>
      <c r="C158">
        <v>160488</v>
      </c>
      <c r="D158">
        <v>160488</v>
      </c>
      <c r="E158" t="s">
        <v>410</v>
      </c>
    </row>
    <row r="159" spans="1:5" x14ac:dyDescent="0.35">
      <c r="A159" t="s">
        <v>17</v>
      </c>
      <c r="B159">
        <v>45321</v>
      </c>
      <c r="C159">
        <v>33549</v>
      </c>
      <c r="D159">
        <v>35238</v>
      </c>
      <c r="E159" t="s">
        <v>847</v>
      </c>
    </row>
    <row r="160" spans="1:5" x14ac:dyDescent="0.35">
      <c r="A160" t="s">
        <v>17</v>
      </c>
      <c r="B160">
        <v>9067</v>
      </c>
      <c r="C160">
        <v>8479</v>
      </c>
      <c r="D160">
        <v>8920</v>
      </c>
      <c r="E160" t="s">
        <v>847</v>
      </c>
    </row>
    <row r="161" spans="1:5" x14ac:dyDescent="0.35">
      <c r="A161" t="s">
        <v>17</v>
      </c>
      <c r="B161">
        <v>101479</v>
      </c>
      <c r="C161">
        <v>45767</v>
      </c>
      <c r="D161">
        <v>45767</v>
      </c>
      <c r="E161" t="s">
        <v>410</v>
      </c>
    </row>
    <row r="162" spans="1:5" x14ac:dyDescent="0.35">
      <c r="A162" t="s">
        <v>17</v>
      </c>
      <c r="B162">
        <v>427885</v>
      </c>
      <c r="C162">
        <v>551283</v>
      </c>
      <c r="D162">
        <v>578834</v>
      </c>
      <c r="E162" t="s">
        <v>847</v>
      </c>
    </row>
    <row r="163" spans="1:5" x14ac:dyDescent="0.35">
      <c r="A163" t="s">
        <v>17</v>
      </c>
      <c r="B163">
        <v>365845</v>
      </c>
      <c r="C163">
        <v>428004</v>
      </c>
      <c r="D163">
        <v>449384</v>
      </c>
      <c r="E163" t="s">
        <v>847</v>
      </c>
    </row>
    <row r="164" spans="1:5" x14ac:dyDescent="0.35">
      <c r="A164" t="s">
        <v>17</v>
      </c>
      <c r="B164">
        <v>230839</v>
      </c>
      <c r="C164">
        <v>193626</v>
      </c>
      <c r="D164">
        <v>203302</v>
      </c>
      <c r="E164" t="s">
        <v>847</v>
      </c>
    </row>
    <row r="165" spans="1:5" x14ac:dyDescent="0.35">
      <c r="A165" t="s">
        <v>17</v>
      </c>
      <c r="B165">
        <v>8058</v>
      </c>
      <c r="C165">
        <v>7345</v>
      </c>
      <c r="D165">
        <v>7701</v>
      </c>
      <c r="E165" t="s">
        <v>847</v>
      </c>
    </row>
    <row r="166" spans="1:5" x14ac:dyDescent="0.35">
      <c r="A166" t="s">
        <v>17</v>
      </c>
      <c r="B166">
        <v>10226</v>
      </c>
      <c r="C166">
        <v>9752</v>
      </c>
      <c r="D166">
        <v>10226</v>
      </c>
      <c r="E166" t="s">
        <v>847</v>
      </c>
    </row>
    <row r="167" spans="1:5" x14ac:dyDescent="0.35">
      <c r="A167" t="s">
        <v>17</v>
      </c>
      <c r="B167">
        <v>2484</v>
      </c>
      <c r="C167">
        <v>2090</v>
      </c>
      <c r="D167">
        <v>2183</v>
      </c>
      <c r="E167" t="s">
        <v>847</v>
      </c>
    </row>
    <row r="168" spans="1:5" x14ac:dyDescent="0.35">
      <c r="A168" t="s">
        <v>17</v>
      </c>
      <c r="B168">
        <v>29330</v>
      </c>
      <c r="C168">
        <v>29917</v>
      </c>
      <c r="D168">
        <v>31409</v>
      </c>
      <c r="E168" t="s">
        <v>847</v>
      </c>
    </row>
    <row r="169" spans="1:5" x14ac:dyDescent="0.35">
      <c r="A169" t="s">
        <v>17</v>
      </c>
      <c r="B169">
        <v>62984</v>
      </c>
      <c r="C169">
        <v>62954</v>
      </c>
      <c r="D169">
        <v>66087</v>
      </c>
      <c r="E169" t="s">
        <v>847</v>
      </c>
    </row>
    <row r="170" spans="1:5" x14ac:dyDescent="0.35">
      <c r="A170" t="s">
        <v>17</v>
      </c>
      <c r="B170">
        <v>27367</v>
      </c>
      <c r="C170">
        <v>28603</v>
      </c>
      <c r="D170">
        <v>30044</v>
      </c>
      <c r="E170" t="s">
        <v>847</v>
      </c>
    </row>
    <row r="171" spans="1:5" x14ac:dyDescent="0.35">
      <c r="A171" t="s">
        <v>17</v>
      </c>
      <c r="B171">
        <v>117846</v>
      </c>
      <c r="C171">
        <v>107738</v>
      </c>
      <c r="D171">
        <v>113136</v>
      </c>
      <c r="E171" t="s">
        <v>847</v>
      </c>
    </row>
    <row r="172" spans="1:5" x14ac:dyDescent="0.35">
      <c r="A172" t="s">
        <v>17</v>
      </c>
      <c r="B172">
        <v>153526</v>
      </c>
      <c r="C172">
        <v>147226</v>
      </c>
      <c r="D172">
        <v>154576</v>
      </c>
      <c r="E172" t="s">
        <v>847</v>
      </c>
    </row>
    <row r="173" spans="1:5" x14ac:dyDescent="0.35">
      <c r="A173" t="s">
        <v>17</v>
      </c>
      <c r="B173">
        <v>55750</v>
      </c>
      <c r="C173">
        <v>53431</v>
      </c>
      <c r="D173">
        <v>56108</v>
      </c>
      <c r="E173" t="s">
        <v>847</v>
      </c>
    </row>
    <row r="174" spans="1:5" x14ac:dyDescent="0.35">
      <c r="A174" t="s">
        <v>17</v>
      </c>
      <c r="B174">
        <v>556765</v>
      </c>
      <c r="C174">
        <v>574665</v>
      </c>
      <c r="D174">
        <v>603418</v>
      </c>
      <c r="E174" t="s">
        <v>847</v>
      </c>
    </row>
    <row r="175" spans="1:5" x14ac:dyDescent="0.35">
      <c r="A175" t="s">
        <v>17</v>
      </c>
      <c r="B175">
        <v>67753</v>
      </c>
      <c r="C175">
        <v>60456</v>
      </c>
      <c r="D175">
        <v>63474</v>
      </c>
      <c r="E175" t="s">
        <v>847</v>
      </c>
    </row>
    <row r="176" spans="1:5" x14ac:dyDescent="0.35">
      <c r="A176" t="s">
        <v>17</v>
      </c>
      <c r="B176">
        <v>54502</v>
      </c>
      <c r="C176">
        <v>62995</v>
      </c>
      <c r="D176">
        <v>66132</v>
      </c>
      <c r="E176" t="s">
        <v>847</v>
      </c>
    </row>
    <row r="177" spans="1:5" x14ac:dyDescent="0.35">
      <c r="A177" t="s">
        <v>17</v>
      </c>
      <c r="B177">
        <v>12802</v>
      </c>
      <c r="C177">
        <v>12719</v>
      </c>
      <c r="D177">
        <v>13351</v>
      </c>
      <c r="E177" t="s">
        <v>847</v>
      </c>
    </row>
    <row r="178" spans="1:5" x14ac:dyDescent="0.35">
      <c r="A178" t="s">
        <v>17</v>
      </c>
      <c r="B178">
        <v>12497</v>
      </c>
      <c r="C178">
        <v>12444</v>
      </c>
      <c r="D178">
        <v>13059</v>
      </c>
      <c r="E178" t="s">
        <v>847</v>
      </c>
    </row>
    <row r="179" spans="1:5" x14ac:dyDescent="0.35">
      <c r="A179" t="s">
        <v>97</v>
      </c>
      <c r="B179">
        <v>66088</v>
      </c>
      <c r="C179">
        <v>67156</v>
      </c>
      <c r="D179">
        <v>73879</v>
      </c>
      <c r="E179" t="s">
        <v>802</v>
      </c>
    </row>
    <row r="180" spans="1:5" x14ac:dyDescent="0.35">
      <c r="A180" t="s">
        <v>97</v>
      </c>
      <c r="B180">
        <v>284097</v>
      </c>
      <c r="C180">
        <v>342042</v>
      </c>
      <c r="D180">
        <v>376169</v>
      </c>
      <c r="E180" t="s">
        <v>802</v>
      </c>
    </row>
    <row r="181" spans="1:5" x14ac:dyDescent="0.35">
      <c r="A181" t="s">
        <v>98</v>
      </c>
      <c r="B181">
        <v>56407</v>
      </c>
      <c r="C181">
        <v>43502</v>
      </c>
      <c r="D181">
        <v>43502</v>
      </c>
      <c r="E181" t="s">
        <v>410</v>
      </c>
    </row>
    <row r="182" spans="1:5" x14ac:dyDescent="0.35">
      <c r="A182" t="s">
        <v>98</v>
      </c>
      <c r="B182">
        <v>9382</v>
      </c>
      <c r="C182">
        <v>9379</v>
      </c>
      <c r="D182">
        <v>10310</v>
      </c>
      <c r="E182" t="s">
        <v>802</v>
      </c>
    </row>
    <row r="183" spans="1:5" x14ac:dyDescent="0.35">
      <c r="A183" t="s">
        <v>98</v>
      </c>
      <c r="B183">
        <v>25130</v>
      </c>
      <c r="C183">
        <v>24814</v>
      </c>
      <c r="D183">
        <v>27310</v>
      </c>
      <c r="E183" t="s">
        <v>802</v>
      </c>
    </row>
    <row r="184" spans="1:5" x14ac:dyDescent="0.35">
      <c r="A184" t="s">
        <v>98</v>
      </c>
      <c r="B184">
        <v>87956</v>
      </c>
      <c r="C184">
        <v>42756</v>
      </c>
      <c r="D184">
        <v>42756</v>
      </c>
      <c r="E184" t="s">
        <v>410</v>
      </c>
    </row>
    <row r="185" spans="1:5" x14ac:dyDescent="0.35">
      <c r="A185" t="s">
        <v>98</v>
      </c>
      <c r="B185">
        <v>28951</v>
      </c>
      <c r="C185">
        <v>28895</v>
      </c>
      <c r="D185">
        <v>31785</v>
      </c>
      <c r="E185" t="s">
        <v>802</v>
      </c>
    </row>
    <row r="186" spans="1:5" x14ac:dyDescent="0.35">
      <c r="A186" t="s">
        <v>98</v>
      </c>
      <c r="B186">
        <v>52296</v>
      </c>
      <c r="C186">
        <v>43766</v>
      </c>
      <c r="D186">
        <v>48133</v>
      </c>
      <c r="E186" t="s">
        <v>802</v>
      </c>
    </row>
    <row r="187" spans="1:5" x14ac:dyDescent="0.35">
      <c r="A187" t="s">
        <v>98</v>
      </c>
      <c r="B187">
        <v>113404</v>
      </c>
      <c r="C187">
        <v>97069</v>
      </c>
      <c r="D187">
        <v>106784</v>
      </c>
      <c r="E187" t="s">
        <v>802</v>
      </c>
    </row>
    <row r="188" spans="1:5" x14ac:dyDescent="0.35">
      <c r="A188" t="s">
        <v>98</v>
      </c>
      <c r="B188">
        <v>82556</v>
      </c>
      <c r="C188">
        <v>60752</v>
      </c>
      <c r="D188">
        <v>66824</v>
      </c>
      <c r="E188" t="s">
        <v>802</v>
      </c>
    </row>
    <row r="189" spans="1:5" x14ac:dyDescent="0.35">
      <c r="A189" t="s">
        <v>98</v>
      </c>
      <c r="B189">
        <v>4359</v>
      </c>
      <c r="C189">
        <v>4681</v>
      </c>
      <c r="D189">
        <v>5139</v>
      </c>
      <c r="E189" t="s">
        <v>802</v>
      </c>
    </row>
    <row r="190" spans="1:5" x14ac:dyDescent="0.35">
      <c r="A190" t="s">
        <v>98</v>
      </c>
      <c r="B190">
        <v>5067</v>
      </c>
      <c r="C190">
        <v>4720</v>
      </c>
      <c r="D190">
        <v>5181</v>
      </c>
      <c r="E190" t="s">
        <v>802</v>
      </c>
    </row>
    <row r="191" spans="1:5" x14ac:dyDescent="0.35">
      <c r="A191" t="s">
        <v>98</v>
      </c>
      <c r="B191">
        <v>15786</v>
      </c>
      <c r="C191">
        <v>15751</v>
      </c>
      <c r="D191">
        <v>15751</v>
      </c>
      <c r="E191" t="s">
        <v>407</v>
      </c>
    </row>
    <row r="192" spans="1:5" x14ac:dyDescent="0.35">
      <c r="A192" t="s">
        <v>98</v>
      </c>
      <c r="B192">
        <v>18238</v>
      </c>
      <c r="C192">
        <v>18199</v>
      </c>
      <c r="D192">
        <v>20009</v>
      </c>
      <c r="E192" t="s">
        <v>802</v>
      </c>
    </row>
    <row r="193" spans="1:5" x14ac:dyDescent="0.35">
      <c r="A193" t="s">
        <v>98</v>
      </c>
      <c r="B193">
        <v>45992</v>
      </c>
      <c r="C193">
        <v>46028</v>
      </c>
      <c r="D193">
        <v>50617</v>
      </c>
      <c r="E193" t="s">
        <v>802</v>
      </c>
    </row>
    <row r="194" spans="1:5" x14ac:dyDescent="0.35">
      <c r="A194" t="s">
        <v>98</v>
      </c>
      <c r="B194">
        <v>12737</v>
      </c>
      <c r="C194">
        <v>10985</v>
      </c>
      <c r="D194">
        <v>12095</v>
      </c>
      <c r="E194" t="s">
        <v>802</v>
      </c>
    </row>
    <row r="195" spans="1:5" x14ac:dyDescent="0.35">
      <c r="A195" t="s">
        <v>98</v>
      </c>
      <c r="B195">
        <v>238998</v>
      </c>
      <c r="C195">
        <v>238499</v>
      </c>
      <c r="D195">
        <v>262362</v>
      </c>
      <c r="E195" t="s">
        <v>802</v>
      </c>
    </row>
    <row r="196" spans="1:5" x14ac:dyDescent="0.35">
      <c r="A196" t="s">
        <v>98</v>
      </c>
      <c r="B196">
        <v>35875</v>
      </c>
      <c r="C196">
        <v>35804</v>
      </c>
      <c r="D196">
        <v>39384</v>
      </c>
      <c r="E196" t="s">
        <v>802</v>
      </c>
    </row>
    <row r="197" spans="1:5" x14ac:dyDescent="0.35">
      <c r="A197" t="s">
        <v>98</v>
      </c>
      <c r="B197">
        <v>4228</v>
      </c>
      <c r="C197">
        <v>4313</v>
      </c>
      <c r="D197">
        <v>4744</v>
      </c>
      <c r="E197" t="s">
        <v>802</v>
      </c>
    </row>
    <row r="198" spans="1:5" x14ac:dyDescent="0.35">
      <c r="A198" t="s">
        <v>98</v>
      </c>
      <c r="B198">
        <v>4761</v>
      </c>
      <c r="C198">
        <v>4848</v>
      </c>
      <c r="D198">
        <v>4848</v>
      </c>
      <c r="E198" t="s">
        <v>407</v>
      </c>
    </row>
    <row r="199" spans="1:5" x14ac:dyDescent="0.35">
      <c r="A199" t="s">
        <v>98</v>
      </c>
      <c r="B199">
        <v>70595</v>
      </c>
      <c r="C199">
        <v>70450</v>
      </c>
      <c r="D199">
        <v>70450</v>
      </c>
      <c r="E199" t="s">
        <v>407</v>
      </c>
    </row>
    <row r="200" spans="1:5" x14ac:dyDescent="0.35">
      <c r="A200" t="s">
        <v>98</v>
      </c>
      <c r="B200">
        <v>36843</v>
      </c>
      <c r="C200">
        <v>8208</v>
      </c>
      <c r="D200">
        <v>8208</v>
      </c>
      <c r="E200" t="s">
        <v>405</v>
      </c>
    </row>
    <row r="201" spans="1:5" x14ac:dyDescent="0.35">
      <c r="A201" t="s">
        <v>98</v>
      </c>
      <c r="B201">
        <v>52848</v>
      </c>
      <c r="C201">
        <v>53077</v>
      </c>
      <c r="D201">
        <v>58379</v>
      </c>
      <c r="E201" t="s">
        <v>802</v>
      </c>
    </row>
    <row r="202" spans="1:5" x14ac:dyDescent="0.35">
      <c r="A202" t="s">
        <v>98</v>
      </c>
      <c r="D202">
        <v>41121</v>
      </c>
      <c r="E202" t="s">
        <v>419</v>
      </c>
    </row>
    <row r="203" spans="1:5" x14ac:dyDescent="0.35">
      <c r="A203" t="s">
        <v>98</v>
      </c>
      <c r="B203">
        <v>37597</v>
      </c>
      <c r="C203">
        <v>37759</v>
      </c>
      <c r="D203">
        <v>41548</v>
      </c>
      <c r="E203" t="s">
        <v>802</v>
      </c>
    </row>
    <row r="204" spans="1:5" x14ac:dyDescent="0.35">
      <c r="A204" t="s">
        <v>98</v>
      </c>
      <c r="B204">
        <v>52501</v>
      </c>
      <c r="C204">
        <v>52528</v>
      </c>
      <c r="D204">
        <v>57793</v>
      </c>
      <c r="E204" t="s">
        <v>802</v>
      </c>
    </row>
    <row r="205" spans="1:5" x14ac:dyDescent="0.35">
      <c r="A205" t="s">
        <v>98</v>
      </c>
      <c r="B205">
        <v>23266</v>
      </c>
      <c r="C205">
        <v>20988</v>
      </c>
      <c r="D205">
        <v>23083</v>
      </c>
      <c r="E205" t="s">
        <v>802</v>
      </c>
    </row>
    <row r="206" spans="1:5" x14ac:dyDescent="0.35">
      <c r="A206" t="s">
        <v>98</v>
      </c>
      <c r="B206">
        <v>23089</v>
      </c>
      <c r="C206">
        <v>23784</v>
      </c>
      <c r="D206">
        <v>23784</v>
      </c>
      <c r="E206" t="s">
        <v>407</v>
      </c>
    </row>
    <row r="207" spans="1:5" x14ac:dyDescent="0.35">
      <c r="A207" t="s">
        <v>98</v>
      </c>
      <c r="B207">
        <v>141356</v>
      </c>
      <c r="C207">
        <v>142906</v>
      </c>
      <c r="D207">
        <v>157212</v>
      </c>
      <c r="E207" t="s">
        <v>802</v>
      </c>
    </row>
    <row r="208" spans="1:5" x14ac:dyDescent="0.35">
      <c r="A208" t="s">
        <v>98</v>
      </c>
      <c r="B208">
        <v>19448</v>
      </c>
      <c r="C208">
        <v>19063</v>
      </c>
      <c r="D208">
        <v>20975</v>
      </c>
      <c r="E208" t="s">
        <v>802</v>
      </c>
    </row>
    <row r="209" spans="1:5" x14ac:dyDescent="0.35">
      <c r="A209" t="s">
        <v>98</v>
      </c>
      <c r="B209">
        <v>85332</v>
      </c>
      <c r="C209">
        <v>80458</v>
      </c>
      <c r="D209">
        <v>88510</v>
      </c>
      <c r="E209" t="s">
        <v>802</v>
      </c>
    </row>
    <row r="210" spans="1:5" x14ac:dyDescent="0.35">
      <c r="A210" t="s">
        <v>98</v>
      </c>
      <c r="B210">
        <v>95710</v>
      </c>
      <c r="C210">
        <v>80313</v>
      </c>
      <c r="D210">
        <v>80313</v>
      </c>
      <c r="E210" t="s">
        <v>410</v>
      </c>
    </row>
    <row r="211" spans="1:5" x14ac:dyDescent="0.35">
      <c r="A211" t="s">
        <v>98</v>
      </c>
      <c r="B211">
        <v>47663</v>
      </c>
      <c r="C211">
        <v>40838</v>
      </c>
      <c r="D211">
        <v>40838</v>
      </c>
      <c r="E211" t="s">
        <v>410</v>
      </c>
    </row>
    <row r="212" spans="1:5" x14ac:dyDescent="0.35">
      <c r="A212" t="s">
        <v>98</v>
      </c>
      <c r="B212">
        <v>55471</v>
      </c>
      <c r="C212">
        <v>52332</v>
      </c>
      <c r="D212">
        <v>57580</v>
      </c>
      <c r="E212" t="s">
        <v>802</v>
      </c>
    </row>
    <row r="213" spans="1:5" x14ac:dyDescent="0.35">
      <c r="A213" t="s">
        <v>98</v>
      </c>
      <c r="B213">
        <v>41671</v>
      </c>
      <c r="C213">
        <v>20194</v>
      </c>
      <c r="D213">
        <v>20194</v>
      </c>
      <c r="E213" t="s">
        <v>410</v>
      </c>
    </row>
    <row r="214" spans="1:5" x14ac:dyDescent="0.35">
      <c r="A214" t="s">
        <v>98</v>
      </c>
      <c r="B214">
        <v>105406</v>
      </c>
      <c r="C214">
        <v>102069</v>
      </c>
      <c r="D214">
        <v>112286</v>
      </c>
      <c r="E214" t="s">
        <v>802</v>
      </c>
    </row>
    <row r="215" spans="1:5" x14ac:dyDescent="0.35">
      <c r="A215" t="s">
        <v>98</v>
      </c>
      <c r="B215">
        <v>100914</v>
      </c>
      <c r="C215">
        <v>82922</v>
      </c>
      <c r="D215">
        <v>82922</v>
      </c>
      <c r="E215" t="s">
        <v>410</v>
      </c>
    </row>
    <row r="216" spans="1:5" x14ac:dyDescent="0.35">
      <c r="A216" t="s">
        <v>98</v>
      </c>
      <c r="B216">
        <v>81102</v>
      </c>
      <c r="C216">
        <v>71925</v>
      </c>
      <c r="D216">
        <v>79114</v>
      </c>
      <c r="E216" t="s">
        <v>802</v>
      </c>
    </row>
    <row r="217" spans="1:5" x14ac:dyDescent="0.35">
      <c r="A217" t="s">
        <v>98</v>
      </c>
      <c r="B217">
        <v>7515</v>
      </c>
      <c r="C217">
        <v>7523</v>
      </c>
      <c r="D217">
        <v>8275</v>
      </c>
      <c r="E217" t="s">
        <v>802</v>
      </c>
    </row>
    <row r="218" spans="1:5" x14ac:dyDescent="0.35">
      <c r="A218" t="s">
        <v>98</v>
      </c>
      <c r="B218">
        <v>860</v>
      </c>
      <c r="C218">
        <v>514</v>
      </c>
      <c r="D218">
        <v>575</v>
      </c>
      <c r="E218" t="s">
        <v>802</v>
      </c>
    </row>
    <row r="219" spans="1:5" x14ac:dyDescent="0.35">
      <c r="A219" t="s">
        <v>98</v>
      </c>
      <c r="B219">
        <v>240097</v>
      </c>
      <c r="C219">
        <v>214628</v>
      </c>
      <c r="D219">
        <v>236097</v>
      </c>
      <c r="E219" t="s">
        <v>802</v>
      </c>
    </row>
    <row r="220" spans="1:5" x14ac:dyDescent="0.35">
      <c r="A220" t="s">
        <v>98</v>
      </c>
      <c r="B220">
        <v>178313</v>
      </c>
      <c r="C220">
        <v>162373</v>
      </c>
      <c r="D220">
        <v>178620</v>
      </c>
      <c r="E220" t="s">
        <v>802</v>
      </c>
    </row>
    <row r="221" spans="1:5" x14ac:dyDescent="0.35">
      <c r="A221" t="s">
        <v>98</v>
      </c>
      <c r="B221">
        <v>5162</v>
      </c>
      <c r="C221">
        <v>5194</v>
      </c>
      <c r="D221">
        <v>5727</v>
      </c>
      <c r="E221" t="s">
        <v>802</v>
      </c>
    </row>
    <row r="222" spans="1:5" x14ac:dyDescent="0.35">
      <c r="A222" t="s">
        <v>98</v>
      </c>
      <c r="B222">
        <v>13143</v>
      </c>
      <c r="C222">
        <v>13154</v>
      </c>
      <c r="D222">
        <v>13154</v>
      </c>
      <c r="E222" t="s">
        <v>407</v>
      </c>
    </row>
    <row r="223" spans="1:5" x14ac:dyDescent="0.35">
      <c r="A223" t="s">
        <v>98</v>
      </c>
      <c r="B223">
        <v>166253</v>
      </c>
      <c r="C223">
        <v>144775</v>
      </c>
      <c r="D223">
        <v>144775</v>
      </c>
      <c r="E223" t="s">
        <v>410</v>
      </c>
    </row>
    <row r="224" spans="1:5" x14ac:dyDescent="0.35">
      <c r="A224" t="s">
        <v>98</v>
      </c>
      <c r="B224">
        <v>108019</v>
      </c>
      <c r="C224">
        <v>108290</v>
      </c>
      <c r="D224">
        <v>119129</v>
      </c>
      <c r="E224" t="s">
        <v>802</v>
      </c>
    </row>
    <row r="225" spans="1:5" x14ac:dyDescent="0.35">
      <c r="A225" t="s">
        <v>98</v>
      </c>
      <c r="B225">
        <v>35107</v>
      </c>
      <c r="C225">
        <v>31413</v>
      </c>
      <c r="D225">
        <v>34545</v>
      </c>
      <c r="E225" t="s">
        <v>802</v>
      </c>
    </row>
    <row r="226" spans="1:5" x14ac:dyDescent="0.35">
      <c r="A226" t="s">
        <v>98</v>
      </c>
      <c r="B226">
        <v>16024</v>
      </c>
      <c r="C226">
        <v>11730</v>
      </c>
      <c r="D226">
        <v>12916</v>
      </c>
      <c r="E226" t="s">
        <v>802</v>
      </c>
    </row>
    <row r="227" spans="1:5" x14ac:dyDescent="0.35">
      <c r="A227" t="s">
        <v>98</v>
      </c>
      <c r="B227">
        <v>26653</v>
      </c>
      <c r="C227">
        <v>26855</v>
      </c>
      <c r="D227">
        <v>29548</v>
      </c>
      <c r="E227" t="s">
        <v>802</v>
      </c>
    </row>
    <row r="228" spans="1:5" x14ac:dyDescent="0.35">
      <c r="A228" t="s">
        <v>98</v>
      </c>
      <c r="B228">
        <v>37252</v>
      </c>
      <c r="C228">
        <v>11279</v>
      </c>
      <c r="D228">
        <v>12422</v>
      </c>
      <c r="E228" t="s">
        <v>802</v>
      </c>
    </row>
    <row r="229" spans="1:5" x14ac:dyDescent="0.35">
      <c r="A229" t="s">
        <v>98</v>
      </c>
      <c r="B229">
        <v>46469</v>
      </c>
      <c r="C229">
        <v>19300</v>
      </c>
      <c r="D229">
        <v>29576</v>
      </c>
      <c r="E229" t="s">
        <v>421</v>
      </c>
    </row>
    <row r="230" spans="1:5" x14ac:dyDescent="0.35">
      <c r="A230" t="s">
        <v>98</v>
      </c>
      <c r="B230">
        <v>104495</v>
      </c>
      <c r="C230">
        <v>80952</v>
      </c>
      <c r="D230">
        <v>80952</v>
      </c>
      <c r="E230" t="s">
        <v>410</v>
      </c>
    </row>
    <row r="231" spans="1:5" x14ac:dyDescent="0.35">
      <c r="A231" t="s">
        <v>98</v>
      </c>
      <c r="B231">
        <v>263249</v>
      </c>
      <c r="C231">
        <v>140668</v>
      </c>
      <c r="D231">
        <v>140668</v>
      </c>
      <c r="E231" t="s">
        <v>410</v>
      </c>
    </row>
    <row r="232" spans="1:5" x14ac:dyDescent="0.35">
      <c r="A232" t="s">
        <v>98</v>
      </c>
      <c r="B232">
        <v>622520</v>
      </c>
      <c r="C232">
        <v>607334</v>
      </c>
      <c r="D232">
        <v>681928</v>
      </c>
      <c r="E232" t="s">
        <v>802</v>
      </c>
    </row>
    <row r="233" spans="1:5" x14ac:dyDescent="0.35">
      <c r="A233" t="s">
        <v>98</v>
      </c>
      <c r="B233">
        <v>73502</v>
      </c>
      <c r="C233">
        <v>73374</v>
      </c>
      <c r="D233">
        <v>80728</v>
      </c>
      <c r="E233" t="s">
        <v>802</v>
      </c>
    </row>
    <row r="234" spans="1:5" x14ac:dyDescent="0.35">
      <c r="A234" t="s">
        <v>98</v>
      </c>
      <c r="B234">
        <v>42840</v>
      </c>
      <c r="C234">
        <v>42465</v>
      </c>
      <c r="D234">
        <v>42465</v>
      </c>
      <c r="E234" t="s">
        <v>407</v>
      </c>
    </row>
    <row r="235" spans="1:5" x14ac:dyDescent="0.35">
      <c r="A235" t="s">
        <v>98</v>
      </c>
      <c r="B235">
        <v>575</v>
      </c>
      <c r="C235">
        <v>605</v>
      </c>
      <c r="D235">
        <v>672</v>
      </c>
      <c r="E235" t="s">
        <v>802</v>
      </c>
    </row>
    <row r="236" spans="1:5" x14ac:dyDescent="0.35">
      <c r="A236" t="s">
        <v>98</v>
      </c>
      <c r="B236">
        <v>40574</v>
      </c>
      <c r="C236">
        <v>40097</v>
      </c>
      <c r="D236">
        <v>44113</v>
      </c>
      <c r="E236" t="s">
        <v>802</v>
      </c>
    </row>
    <row r="237" spans="1:5" x14ac:dyDescent="0.35">
      <c r="A237" t="s">
        <v>98</v>
      </c>
      <c r="B237">
        <v>104160</v>
      </c>
      <c r="C237">
        <v>47887</v>
      </c>
      <c r="D237">
        <v>52689</v>
      </c>
      <c r="E237" t="s">
        <v>802</v>
      </c>
    </row>
    <row r="238" spans="1:5" x14ac:dyDescent="0.35">
      <c r="A238" t="s">
        <v>114</v>
      </c>
      <c r="B238">
        <v>2318</v>
      </c>
      <c r="C238">
        <v>2318</v>
      </c>
      <c r="D238">
        <v>2318</v>
      </c>
      <c r="E238" t="s">
        <v>407</v>
      </c>
    </row>
    <row r="239" spans="1:5" x14ac:dyDescent="0.35">
      <c r="A239" t="s">
        <v>114</v>
      </c>
      <c r="B239">
        <v>807</v>
      </c>
      <c r="C239">
        <v>807</v>
      </c>
      <c r="D239">
        <v>903</v>
      </c>
      <c r="E239" t="s">
        <v>849</v>
      </c>
    </row>
    <row r="240" spans="1:5" x14ac:dyDescent="0.35">
      <c r="A240" t="s">
        <v>114</v>
      </c>
      <c r="B240">
        <v>990</v>
      </c>
      <c r="C240">
        <v>990</v>
      </c>
      <c r="D240">
        <v>1111</v>
      </c>
      <c r="E240" t="s">
        <v>849</v>
      </c>
    </row>
    <row r="241" spans="1:5" x14ac:dyDescent="0.35">
      <c r="A241" t="s">
        <v>114</v>
      </c>
      <c r="B241">
        <v>26292</v>
      </c>
      <c r="C241">
        <v>25953</v>
      </c>
      <c r="D241">
        <v>29069</v>
      </c>
      <c r="E241" t="s">
        <v>849</v>
      </c>
    </row>
    <row r="242" spans="1:5" x14ac:dyDescent="0.35">
      <c r="A242" t="s">
        <v>115</v>
      </c>
      <c r="B242">
        <v>23512</v>
      </c>
      <c r="C242">
        <v>22597</v>
      </c>
      <c r="D242">
        <v>24854</v>
      </c>
      <c r="E242" t="s">
        <v>802</v>
      </c>
    </row>
    <row r="243" spans="1:5" x14ac:dyDescent="0.35">
      <c r="A243" t="s">
        <v>115</v>
      </c>
      <c r="B243">
        <v>9464</v>
      </c>
      <c r="C243">
        <v>7928</v>
      </c>
      <c r="D243">
        <v>8718</v>
      </c>
      <c r="E243" t="s">
        <v>802</v>
      </c>
    </row>
    <row r="244" spans="1:5" x14ac:dyDescent="0.35">
      <c r="A244" t="s">
        <v>115</v>
      </c>
      <c r="B244">
        <v>5523</v>
      </c>
      <c r="C244">
        <v>4900</v>
      </c>
      <c r="D244">
        <v>5389</v>
      </c>
      <c r="E244" t="s">
        <v>802</v>
      </c>
    </row>
    <row r="245" spans="1:5" x14ac:dyDescent="0.35">
      <c r="A245" t="s">
        <v>115</v>
      </c>
      <c r="B245">
        <v>23473</v>
      </c>
      <c r="C245">
        <v>22319</v>
      </c>
      <c r="D245">
        <v>24549</v>
      </c>
      <c r="E245" t="s">
        <v>802</v>
      </c>
    </row>
    <row r="246" spans="1:5" x14ac:dyDescent="0.35">
      <c r="A246" t="s">
        <v>115</v>
      </c>
      <c r="B246">
        <v>50236</v>
      </c>
      <c r="C246">
        <v>35331</v>
      </c>
      <c r="D246">
        <v>35331</v>
      </c>
      <c r="E246" t="s">
        <v>410</v>
      </c>
    </row>
    <row r="247" spans="1:5" x14ac:dyDescent="0.35">
      <c r="A247" t="s">
        <v>115</v>
      </c>
      <c r="B247">
        <v>320105</v>
      </c>
      <c r="C247">
        <v>331223</v>
      </c>
      <c r="D247">
        <v>364347</v>
      </c>
      <c r="E247" t="s">
        <v>802</v>
      </c>
    </row>
    <row r="248" spans="1:5" x14ac:dyDescent="0.35">
      <c r="A248" t="s">
        <v>115</v>
      </c>
      <c r="B248">
        <v>47392</v>
      </c>
      <c r="C248">
        <v>43954</v>
      </c>
      <c r="D248">
        <v>48348</v>
      </c>
      <c r="E248" t="s">
        <v>802</v>
      </c>
    </row>
    <row r="249" spans="1:5" x14ac:dyDescent="0.35">
      <c r="A249" t="s">
        <v>115</v>
      </c>
      <c r="B249">
        <v>5840</v>
      </c>
      <c r="C249">
        <v>5020</v>
      </c>
      <c r="D249">
        <v>5020</v>
      </c>
      <c r="E249" t="s">
        <v>410</v>
      </c>
    </row>
    <row r="250" spans="1:5" x14ac:dyDescent="0.35">
      <c r="A250" t="s">
        <v>115</v>
      </c>
      <c r="B250">
        <v>65346</v>
      </c>
      <c r="C250">
        <v>62597</v>
      </c>
      <c r="D250">
        <v>68854</v>
      </c>
      <c r="E250" t="s">
        <v>802</v>
      </c>
    </row>
    <row r="251" spans="1:5" x14ac:dyDescent="0.35">
      <c r="A251" t="s">
        <v>115</v>
      </c>
      <c r="B251">
        <v>38922</v>
      </c>
      <c r="C251">
        <v>27039</v>
      </c>
      <c r="D251">
        <v>27039</v>
      </c>
      <c r="E251" t="s">
        <v>410</v>
      </c>
    </row>
    <row r="252" spans="1:5" x14ac:dyDescent="0.35">
      <c r="A252" t="s">
        <v>115</v>
      </c>
      <c r="B252">
        <v>18155</v>
      </c>
      <c r="C252">
        <v>14581</v>
      </c>
      <c r="D252">
        <v>14581</v>
      </c>
      <c r="E252" t="s">
        <v>410</v>
      </c>
    </row>
    <row r="253" spans="1:5" x14ac:dyDescent="0.35">
      <c r="A253" t="s">
        <v>115</v>
      </c>
      <c r="B253">
        <v>100598</v>
      </c>
      <c r="C253">
        <v>61826</v>
      </c>
      <c r="D253">
        <v>61826</v>
      </c>
      <c r="E253" t="s">
        <v>410</v>
      </c>
    </row>
    <row r="254" spans="1:5" x14ac:dyDescent="0.35">
      <c r="A254" t="s">
        <v>115</v>
      </c>
      <c r="B254">
        <v>13459</v>
      </c>
      <c r="C254">
        <v>9174</v>
      </c>
      <c r="D254">
        <v>9174</v>
      </c>
      <c r="E254" t="s">
        <v>410</v>
      </c>
    </row>
    <row r="255" spans="1:5" x14ac:dyDescent="0.35">
      <c r="A255" t="s">
        <v>115</v>
      </c>
      <c r="B255">
        <v>11761</v>
      </c>
      <c r="C255">
        <v>11760</v>
      </c>
      <c r="D255">
        <v>12934</v>
      </c>
      <c r="E255" t="s">
        <v>802</v>
      </c>
    </row>
    <row r="256" spans="1:5" x14ac:dyDescent="0.35">
      <c r="A256" t="s">
        <v>115</v>
      </c>
      <c r="B256">
        <v>6044</v>
      </c>
      <c r="C256">
        <v>4673</v>
      </c>
      <c r="D256">
        <v>5141</v>
      </c>
      <c r="E256" t="s">
        <v>802</v>
      </c>
    </row>
    <row r="257" spans="1:5" x14ac:dyDescent="0.35">
      <c r="A257" t="s">
        <v>115</v>
      </c>
      <c r="B257">
        <v>10902</v>
      </c>
      <c r="C257">
        <v>10863</v>
      </c>
      <c r="D257">
        <v>11952</v>
      </c>
      <c r="E257" t="s">
        <v>802</v>
      </c>
    </row>
    <row r="258" spans="1:5" x14ac:dyDescent="0.35">
      <c r="A258" t="s">
        <v>115</v>
      </c>
      <c r="B258">
        <v>9361</v>
      </c>
      <c r="C258">
        <v>7567</v>
      </c>
      <c r="D258">
        <v>8324</v>
      </c>
      <c r="E258" t="s">
        <v>802</v>
      </c>
    </row>
    <row r="259" spans="1:5" x14ac:dyDescent="0.35">
      <c r="A259" t="s">
        <v>115</v>
      </c>
      <c r="B259">
        <v>36066</v>
      </c>
      <c r="C259">
        <v>28636</v>
      </c>
      <c r="D259">
        <v>28636</v>
      </c>
      <c r="E259" t="s">
        <v>410</v>
      </c>
    </row>
    <row r="260" spans="1:5" x14ac:dyDescent="0.35">
      <c r="A260" t="s">
        <v>115</v>
      </c>
      <c r="B260">
        <v>41377</v>
      </c>
      <c r="C260">
        <v>38487</v>
      </c>
      <c r="D260">
        <v>42333</v>
      </c>
      <c r="E260" t="s">
        <v>802</v>
      </c>
    </row>
    <row r="261" spans="1:5" x14ac:dyDescent="0.35">
      <c r="A261" t="s">
        <v>115</v>
      </c>
      <c r="B261">
        <v>45000</v>
      </c>
      <c r="C261">
        <v>43186</v>
      </c>
      <c r="D261">
        <v>47503</v>
      </c>
      <c r="E261" t="s">
        <v>802</v>
      </c>
    </row>
    <row r="262" spans="1:5" x14ac:dyDescent="0.35">
      <c r="A262" t="s">
        <v>115</v>
      </c>
      <c r="B262">
        <v>25840</v>
      </c>
      <c r="C262">
        <v>21989</v>
      </c>
      <c r="D262">
        <v>24191</v>
      </c>
      <c r="E262" t="s">
        <v>802</v>
      </c>
    </row>
    <row r="263" spans="1:5" x14ac:dyDescent="0.35">
      <c r="A263" t="s">
        <v>115</v>
      </c>
      <c r="B263">
        <v>25675</v>
      </c>
      <c r="C263">
        <v>23757</v>
      </c>
      <c r="D263">
        <v>26131</v>
      </c>
      <c r="E263" t="s">
        <v>802</v>
      </c>
    </row>
    <row r="264" spans="1:5" x14ac:dyDescent="0.35">
      <c r="A264" t="s">
        <v>115</v>
      </c>
      <c r="B264">
        <v>1546</v>
      </c>
      <c r="C264">
        <v>1483</v>
      </c>
      <c r="D264">
        <v>1633</v>
      </c>
      <c r="E264" t="s">
        <v>802</v>
      </c>
    </row>
    <row r="265" spans="1:5" x14ac:dyDescent="0.35">
      <c r="A265" t="s">
        <v>115</v>
      </c>
      <c r="B265">
        <v>7265</v>
      </c>
      <c r="C265">
        <v>7235</v>
      </c>
      <c r="D265">
        <v>7961</v>
      </c>
      <c r="E265" t="s">
        <v>802</v>
      </c>
    </row>
    <row r="266" spans="1:5" x14ac:dyDescent="0.35">
      <c r="A266" t="s">
        <v>115</v>
      </c>
      <c r="B266">
        <v>94114</v>
      </c>
      <c r="C266">
        <v>44462</v>
      </c>
      <c r="D266">
        <v>44462</v>
      </c>
      <c r="E266" t="s">
        <v>410</v>
      </c>
    </row>
    <row r="267" spans="1:5" x14ac:dyDescent="0.35">
      <c r="A267" t="s">
        <v>115</v>
      </c>
      <c r="B267">
        <v>1000</v>
      </c>
      <c r="C267">
        <v>426</v>
      </c>
      <c r="D267">
        <v>466</v>
      </c>
      <c r="E267" t="s">
        <v>802</v>
      </c>
    </row>
    <row r="268" spans="1:5" x14ac:dyDescent="0.35">
      <c r="A268" t="s">
        <v>115</v>
      </c>
      <c r="B268">
        <v>18528</v>
      </c>
      <c r="C268">
        <v>18778</v>
      </c>
      <c r="D268">
        <v>20656</v>
      </c>
      <c r="E268" t="s">
        <v>802</v>
      </c>
    </row>
    <row r="269" spans="1:5" x14ac:dyDescent="0.35">
      <c r="A269" t="s">
        <v>115</v>
      </c>
      <c r="B269">
        <v>41367</v>
      </c>
      <c r="C269">
        <v>41148</v>
      </c>
      <c r="D269">
        <v>45266</v>
      </c>
      <c r="E269" t="s">
        <v>802</v>
      </c>
    </row>
    <row r="270" spans="1:5" x14ac:dyDescent="0.35">
      <c r="A270" t="s">
        <v>115</v>
      </c>
      <c r="B270">
        <v>28213</v>
      </c>
      <c r="C270">
        <v>22903</v>
      </c>
      <c r="D270">
        <v>25194</v>
      </c>
      <c r="E270" t="s">
        <v>802</v>
      </c>
    </row>
    <row r="271" spans="1:5" x14ac:dyDescent="0.35">
      <c r="A271" t="s">
        <v>115</v>
      </c>
      <c r="B271">
        <v>11811</v>
      </c>
      <c r="C271">
        <v>11646</v>
      </c>
      <c r="D271">
        <v>12813</v>
      </c>
      <c r="E271" t="s">
        <v>802</v>
      </c>
    </row>
    <row r="272" spans="1:5" x14ac:dyDescent="0.35">
      <c r="A272" t="s">
        <v>115</v>
      </c>
      <c r="B272">
        <v>17669</v>
      </c>
      <c r="C272">
        <v>14420</v>
      </c>
      <c r="D272">
        <v>14420</v>
      </c>
      <c r="E272" t="s">
        <v>410</v>
      </c>
    </row>
    <row r="273" spans="1:5" x14ac:dyDescent="0.35">
      <c r="A273" t="s">
        <v>115</v>
      </c>
      <c r="B273">
        <v>32244</v>
      </c>
      <c r="C273">
        <v>22296</v>
      </c>
      <c r="D273">
        <v>22296</v>
      </c>
      <c r="E273" t="s">
        <v>410</v>
      </c>
    </row>
    <row r="274" spans="1:5" x14ac:dyDescent="0.35">
      <c r="A274" t="s">
        <v>115</v>
      </c>
      <c r="B274">
        <v>45466</v>
      </c>
      <c r="C274">
        <v>16198</v>
      </c>
      <c r="D274">
        <v>17818</v>
      </c>
      <c r="E274" t="s">
        <v>802</v>
      </c>
    </row>
    <row r="275" spans="1:5" x14ac:dyDescent="0.35">
      <c r="A275" t="s">
        <v>115</v>
      </c>
      <c r="B275">
        <v>5176</v>
      </c>
      <c r="C275">
        <v>323</v>
      </c>
      <c r="D275">
        <v>323</v>
      </c>
      <c r="E275" t="s">
        <v>410</v>
      </c>
    </row>
    <row r="276" spans="1:5" x14ac:dyDescent="0.35">
      <c r="A276" t="s">
        <v>115</v>
      </c>
      <c r="B276">
        <v>3676</v>
      </c>
      <c r="C276">
        <v>2764</v>
      </c>
      <c r="D276">
        <v>2764</v>
      </c>
      <c r="E276" t="s">
        <v>410</v>
      </c>
    </row>
    <row r="277" spans="1:5" x14ac:dyDescent="0.35">
      <c r="A277" t="s">
        <v>115</v>
      </c>
      <c r="B277">
        <v>60359</v>
      </c>
      <c r="C277">
        <v>38850</v>
      </c>
      <c r="D277">
        <v>38850</v>
      </c>
      <c r="E277" t="s">
        <v>410</v>
      </c>
    </row>
    <row r="278" spans="1:5" x14ac:dyDescent="0.35">
      <c r="A278" t="s">
        <v>115</v>
      </c>
      <c r="B278">
        <v>1578</v>
      </c>
      <c r="C278">
        <v>1184</v>
      </c>
      <c r="D278">
        <v>1184</v>
      </c>
      <c r="E278" t="s">
        <v>410</v>
      </c>
    </row>
    <row r="279" spans="1:5" x14ac:dyDescent="0.35">
      <c r="A279" t="s">
        <v>115</v>
      </c>
      <c r="B279">
        <v>986</v>
      </c>
      <c r="C279">
        <v>824</v>
      </c>
      <c r="D279">
        <v>910</v>
      </c>
      <c r="E279" t="s">
        <v>802</v>
      </c>
    </row>
    <row r="280" spans="1:5" x14ac:dyDescent="0.35">
      <c r="A280" t="s">
        <v>115</v>
      </c>
      <c r="B280">
        <v>6024</v>
      </c>
      <c r="C280">
        <v>6031</v>
      </c>
      <c r="D280">
        <v>6638</v>
      </c>
      <c r="E280" t="s">
        <v>802</v>
      </c>
    </row>
    <row r="281" spans="1:5" x14ac:dyDescent="0.35">
      <c r="A281" t="s">
        <v>115</v>
      </c>
      <c r="B281">
        <v>5336</v>
      </c>
      <c r="C281">
        <v>4467</v>
      </c>
      <c r="D281">
        <v>4913</v>
      </c>
      <c r="E281" t="s">
        <v>802</v>
      </c>
    </row>
    <row r="282" spans="1:5" x14ac:dyDescent="0.35">
      <c r="A282" t="s">
        <v>115</v>
      </c>
      <c r="B282">
        <v>19966</v>
      </c>
      <c r="C282">
        <v>17136</v>
      </c>
      <c r="D282">
        <v>18851</v>
      </c>
      <c r="E282" t="s">
        <v>802</v>
      </c>
    </row>
    <row r="283" spans="1:5" x14ac:dyDescent="0.35">
      <c r="A283" t="s">
        <v>115</v>
      </c>
      <c r="B283">
        <v>22092</v>
      </c>
      <c r="C283">
        <v>14912</v>
      </c>
      <c r="D283">
        <v>16403</v>
      </c>
      <c r="E283" t="s">
        <v>802</v>
      </c>
    </row>
    <row r="284" spans="1:5" x14ac:dyDescent="0.35">
      <c r="A284" t="s">
        <v>115</v>
      </c>
      <c r="B284">
        <v>86744</v>
      </c>
      <c r="C284">
        <v>76984</v>
      </c>
      <c r="D284">
        <v>76984</v>
      </c>
      <c r="E284" t="s">
        <v>410</v>
      </c>
    </row>
    <row r="285" spans="1:5" x14ac:dyDescent="0.35">
      <c r="A285" t="s">
        <v>115</v>
      </c>
      <c r="B285">
        <v>33862</v>
      </c>
      <c r="C285">
        <v>33866</v>
      </c>
      <c r="D285">
        <v>37250</v>
      </c>
      <c r="E285" t="s">
        <v>802</v>
      </c>
    </row>
    <row r="286" spans="1:5" x14ac:dyDescent="0.35">
      <c r="A286" t="s">
        <v>115</v>
      </c>
      <c r="B286">
        <v>11623</v>
      </c>
      <c r="C286">
        <v>9688</v>
      </c>
      <c r="D286">
        <v>9688</v>
      </c>
      <c r="E286" t="s">
        <v>410</v>
      </c>
    </row>
    <row r="287" spans="1:5" x14ac:dyDescent="0.35">
      <c r="A287" t="s">
        <v>115</v>
      </c>
      <c r="B287">
        <v>36298</v>
      </c>
      <c r="C287">
        <v>35160</v>
      </c>
      <c r="D287">
        <v>38674</v>
      </c>
      <c r="E287" t="s">
        <v>802</v>
      </c>
    </row>
    <row r="288" spans="1:5" x14ac:dyDescent="0.35">
      <c r="A288" t="s">
        <v>115</v>
      </c>
      <c r="B288">
        <v>89054</v>
      </c>
      <c r="C288">
        <v>82924</v>
      </c>
      <c r="D288">
        <v>91216</v>
      </c>
      <c r="E288" t="s">
        <v>802</v>
      </c>
    </row>
    <row r="289" spans="1:5" x14ac:dyDescent="0.35">
      <c r="A289" t="s">
        <v>115</v>
      </c>
      <c r="B289">
        <v>19015</v>
      </c>
      <c r="C289">
        <v>19009</v>
      </c>
      <c r="D289">
        <v>20910</v>
      </c>
      <c r="E289" t="s">
        <v>802</v>
      </c>
    </row>
    <row r="290" spans="1:5" x14ac:dyDescent="0.35">
      <c r="A290" t="s">
        <v>115</v>
      </c>
      <c r="B290">
        <v>24565</v>
      </c>
      <c r="C290">
        <v>22831</v>
      </c>
      <c r="D290">
        <v>25118</v>
      </c>
      <c r="E290" t="s">
        <v>802</v>
      </c>
    </row>
    <row r="291" spans="1:5" x14ac:dyDescent="0.35">
      <c r="A291" t="s">
        <v>115</v>
      </c>
      <c r="B291">
        <v>1681</v>
      </c>
      <c r="C291">
        <v>505</v>
      </c>
      <c r="D291">
        <v>552</v>
      </c>
      <c r="E291" t="s">
        <v>802</v>
      </c>
    </row>
    <row r="292" spans="1:5" x14ac:dyDescent="0.35">
      <c r="A292" t="s">
        <v>115</v>
      </c>
      <c r="B292">
        <v>11517</v>
      </c>
      <c r="C292">
        <v>11373</v>
      </c>
      <c r="D292">
        <v>12508</v>
      </c>
      <c r="E292" t="s">
        <v>802</v>
      </c>
    </row>
    <row r="293" spans="1:5" x14ac:dyDescent="0.35">
      <c r="A293" t="s">
        <v>115</v>
      </c>
      <c r="B293">
        <v>27686</v>
      </c>
      <c r="C293">
        <v>20410</v>
      </c>
      <c r="D293">
        <v>20410</v>
      </c>
      <c r="E293" t="s">
        <v>410</v>
      </c>
    </row>
    <row r="294" spans="1:5" x14ac:dyDescent="0.35">
      <c r="A294" t="s">
        <v>115</v>
      </c>
      <c r="B294">
        <v>20120</v>
      </c>
      <c r="C294">
        <v>14881</v>
      </c>
      <c r="D294">
        <v>14881</v>
      </c>
      <c r="E294" t="s">
        <v>410</v>
      </c>
    </row>
    <row r="295" spans="1:5" x14ac:dyDescent="0.35">
      <c r="A295" t="s">
        <v>115</v>
      </c>
      <c r="B295">
        <v>29904</v>
      </c>
      <c r="C295">
        <v>28051</v>
      </c>
      <c r="D295">
        <v>30859</v>
      </c>
      <c r="E295" t="s">
        <v>802</v>
      </c>
    </row>
    <row r="296" spans="1:5" x14ac:dyDescent="0.35">
      <c r="A296" t="s">
        <v>115</v>
      </c>
      <c r="B296">
        <v>52978</v>
      </c>
      <c r="C296">
        <v>29948</v>
      </c>
      <c r="D296">
        <v>29948</v>
      </c>
      <c r="E296" t="s">
        <v>410</v>
      </c>
    </row>
    <row r="297" spans="1:5" x14ac:dyDescent="0.35">
      <c r="A297" t="s">
        <v>115</v>
      </c>
      <c r="B297">
        <v>23200</v>
      </c>
      <c r="C297">
        <v>17671</v>
      </c>
      <c r="D297">
        <v>19436</v>
      </c>
      <c r="E297" t="s">
        <v>802</v>
      </c>
    </row>
    <row r="298" spans="1:5" x14ac:dyDescent="0.35">
      <c r="A298" t="s">
        <v>115</v>
      </c>
      <c r="B298">
        <v>20120</v>
      </c>
      <c r="C298">
        <v>19362</v>
      </c>
      <c r="D298">
        <v>21295</v>
      </c>
      <c r="E298" t="s">
        <v>802</v>
      </c>
    </row>
    <row r="299" spans="1:5" x14ac:dyDescent="0.35">
      <c r="A299" t="s">
        <v>115</v>
      </c>
      <c r="B299">
        <v>39146</v>
      </c>
      <c r="C299">
        <v>39079</v>
      </c>
      <c r="D299">
        <v>42985</v>
      </c>
      <c r="E299" t="s">
        <v>802</v>
      </c>
    </row>
    <row r="300" spans="1:5" x14ac:dyDescent="0.35">
      <c r="A300" t="s">
        <v>115</v>
      </c>
      <c r="B300">
        <v>2502</v>
      </c>
      <c r="C300">
        <v>2359</v>
      </c>
      <c r="D300">
        <v>2594</v>
      </c>
      <c r="E300" t="s">
        <v>802</v>
      </c>
    </row>
    <row r="301" spans="1:5" x14ac:dyDescent="0.35">
      <c r="A301" t="s">
        <v>115</v>
      </c>
      <c r="B301">
        <v>331361</v>
      </c>
      <c r="C301">
        <v>314504</v>
      </c>
      <c r="D301">
        <v>345956</v>
      </c>
      <c r="E301" t="s">
        <v>802</v>
      </c>
    </row>
    <row r="302" spans="1:5" x14ac:dyDescent="0.35">
      <c r="A302" t="s">
        <v>115</v>
      </c>
      <c r="B302">
        <v>205</v>
      </c>
      <c r="C302">
        <v>210</v>
      </c>
      <c r="D302">
        <v>210</v>
      </c>
      <c r="E302" t="s">
        <v>407</v>
      </c>
    </row>
    <row r="303" spans="1:5" x14ac:dyDescent="0.35">
      <c r="A303" t="s">
        <v>115</v>
      </c>
      <c r="B303">
        <v>53547</v>
      </c>
      <c r="C303">
        <v>45410</v>
      </c>
      <c r="D303">
        <v>49953</v>
      </c>
      <c r="E303" t="s">
        <v>802</v>
      </c>
    </row>
    <row r="304" spans="1:5" x14ac:dyDescent="0.35">
      <c r="A304" t="s">
        <v>115</v>
      </c>
      <c r="B304">
        <v>13801</v>
      </c>
      <c r="C304">
        <v>87</v>
      </c>
      <c r="D304">
        <v>87</v>
      </c>
      <c r="E304" t="s">
        <v>410</v>
      </c>
    </row>
    <row r="305" spans="1:5" x14ac:dyDescent="0.35">
      <c r="A305" t="s">
        <v>115</v>
      </c>
      <c r="B305">
        <v>15099</v>
      </c>
      <c r="C305">
        <v>15101</v>
      </c>
      <c r="D305">
        <v>16608</v>
      </c>
      <c r="E305" t="s">
        <v>802</v>
      </c>
    </row>
    <row r="306" spans="1:5" x14ac:dyDescent="0.35">
      <c r="A306" t="s">
        <v>115</v>
      </c>
      <c r="B306">
        <v>15257</v>
      </c>
      <c r="C306">
        <v>14508</v>
      </c>
      <c r="D306">
        <v>15957</v>
      </c>
      <c r="E306" t="s">
        <v>802</v>
      </c>
    </row>
    <row r="307" spans="1:5" x14ac:dyDescent="0.35">
      <c r="A307" t="s">
        <v>128</v>
      </c>
      <c r="B307">
        <v>56860</v>
      </c>
      <c r="C307">
        <v>51272</v>
      </c>
      <c r="D307">
        <v>55378</v>
      </c>
      <c r="E307" t="s">
        <v>850</v>
      </c>
    </row>
    <row r="308" spans="1:5" x14ac:dyDescent="0.35">
      <c r="A308" t="s">
        <v>128</v>
      </c>
      <c r="B308">
        <v>43841</v>
      </c>
      <c r="C308">
        <v>43427</v>
      </c>
      <c r="D308">
        <v>46907</v>
      </c>
      <c r="E308" t="s">
        <v>850</v>
      </c>
    </row>
    <row r="309" spans="1:5" x14ac:dyDescent="0.35">
      <c r="A309" t="s">
        <v>128</v>
      </c>
      <c r="B309">
        <v>7746</v>
      </c>
      <c r="C309">
        <v>7738</v>
      </c>
      <c r="D309">
        <v>8356</v>
      </c>
      <c r="E309" t="s">
        <v>850</v>
      </c>
    </row>
    <row r="310" spans="1:5" x14ac:dyDescent="0.35">
      <c r="A310" t="s">
        <v>128</v>
      </c>
      <c r="B310">
        <v>62339</v>
      </c>
      <c r="C310">
        <v>57663</v>
      </c>
      <c r="D310">
        <v>62282</v>
      </c>
      <c r="E310" t="s">
        <v>850</v>
      </c>
    </row>
    <row r="311" spans="1:5" x14ac:dyDescent="0.35">
      <c r="A311" t="s">
        <v>128</v>
      </c>
      <c r="B311">
        <v>61706</v>
      </c>
      <c r="C311">
        <v>68536</v>
      </c>
      <c r="D311">
        <v>74027</v>
      </c>
      <c r="E311" t="s">
        <v>850</v>
      </c>
    </row>
    <row r="312" spans="1:5" x14ac:dyDescent="0.35">
      <c r="A312" t="s">
        <v>128</v>
      </c>
      <c r="B312">
        <v>86884</v>
      </c>
      <c r="C312">
        <v>23251</v>
      </c>
      <c r="D312">
        <v>23251</v>
      </c>
      <c r="E312" t="s">
        <v>410</v>
      </c>
    </row>
    <row r="313" spans="1:5" x14ac:dyDescent="0.35">
      <c r="A313" t="s">
        <v>128</v>
      </c>
      <c r="B313">
        <v>23319</v>
      </c>
      <c r="C313">
        <v>24273</v>
      </c>
      <c r="D313">
        <v>26201</v>
      </c>
      <c r="E313" t="s">
        <v>850</v>
      </c>
    </row>
    <row r="314" spans="1:5" x14ac:dyDescent="0.35">
      <c r="A314" t="s">
        <v>128</v>
      </c>
      <c r="B314">
        <v>47654</v>
      </c>
      <c r="C314">
        <v>12345</v>
      </c>
      <c r="D314">
        <v>12345</v>
      </c>
      <c r="E314" t="s">
        <v>410</v>
      </c>
    </row>
    <row r="315" spans="1:5" x14ac:dyDescent="0.35">
      <c r="A315" t="s">
        <v>128</v>
      </c>
      <c r="B315">
        <v>362406</v>
      </c>
      <c r="C315">
        <v>229006</v>
      </c>
      <c r="D315">
        <v>229006</v>
      </c>
      <c r="E315" t="s">
        <v>410</v>
      </c>
    </row>
    <row r="316" spans="1:5" x14ac:dyDescent="0.35">
      <c r="A316" t="s">
        <v>128</v>
      </c>
      <c r="B316">
        <v>67617</v>
      </c>
      <c r="C316">
        <v>65427</v>
      </c>
      <c r="D316">
        <v>70661</v>
      </c>
      <c r="E316" t="s">
        <v>850</v>
      </c>
    </row>
    <row r="317" spans="1:5" x14ac:dyDescent="0.35">
      <c r="A317" t="s">
        <v>128</v>
      </c>
      <c r="B317">
        <v>99937</v>
      </c>
      <c r="C317">
        <v>99172</v>
      </c>
      <c r="D317">
        <v>107095</v>
      </c>
      <c r="E317" t="s">
        <v>850</v>
      </c>
    </row>
    <row r="318" spans="1:5" x14ac:dyDescent="0.35">
      <c r="A318" t="s">
        <v>128</v>
      </c>
      <c r="B318">
        <v>321634</v>
      </c>
      <c r="C318">
        <v>335296</v>
      </c>
      <c r="D318">
        <v>362118</v>
      </c>
      <c r="E318" t="s">
        <v>850</v>
      </c>
    </row>
    <row r="319" spans="1:5" x14ac:dyDescent="0.35">
      <c r="A319" t="s">
        <v>128</v>
      </c>
      <c r="B319">
        <v>63539</v>
      </c>
      <c r="C319">
        <v>65318</v>
      </c>
      <c r="D319">
        <v>70532</v>
      </c>
      <c r="E319" t="s">
        <v>850</v>
      </c>
    </row>
    <row r="320" spans="1:5" x14ac:dyDescent="0.35">
      <c r="A320" t="s">
        <v>128</v>
      </c>
      <c r="B320">
        <v>17538</v>
      </c>
      <c r="C320">
        <v>16633</v>
      </c>
      <c r="D320">
        <v>16633</v>
      </c>
      <c r="E320" t="s">
        <v>410</v>
      </c>
    </row>
    <row r="321" spans="1:5" x14ac:dyDescent="0.35">
      <c r="A321" t="s">
        <v>128</v>
      </c>
      <c r="B321">
        <v>43501</v>
      </c>
      <c r="C321">
        <v>41731</v>
      </c>
      <c r="D321">
        <v>41731</v>
      </c>
      <c r="E321" t="s">
        <v>410</v>
      </c>
    </row>
    <row r="322" spans="1:5" x14ac:dyDescent="0.35">
      <c r="A322" t="s">
        <v>128</v>
      </c>
      <c r="B322">
        <v>22371</v>
      </c>
      <c r="C322">
        <v>22371</v>
      </c>
      <c r="D322">
        <v>24164</v>
      </c>
      <c r="E322" t="s">
        <v>850</v>
      </c>
    </row>
    <row r="323" spans="1:5" x14ac:dyDescent="0.35">
      <c r="A323" t="s">
        <v>128</v>
      </c>
      <c r="B323">
        <v>180231</v>
      </c>
      <c r="C323">
        <v>168338</v>
      </c>
      <c r="D323">
        <v>181801</v>
      </c>
      <c r="E323" t="s">
        <v>850</v>
      </c>
    </row>
    <row r="324" spans="1:5" x14ac:dyDescent="0.35">
      <c r="A324" t="s">
        <v>128</v>
      </c>
      <c r="B324">
        <v>15864</v>
      </c>
      <c r="C324">
        <v>16135</v>
      </c>
      <c r="D324">
        <v>17424</v>
      </c>
      <c r="E324" t="s">
        <v>850</v>
      </c>
    </row>
    <row r="325" spans="1:5" x14ac:dyDescent="0.35">
      <c r="A325" t="s">
        <v>128</v>
      </c>
      <c r="B325">
        <v>16823</v>
      </c>
      <c r="C325">
        <v>16623</v>
      </c>
      <c r="D325">
        <v>17945</v>
      </c>
      <c r="E325" t="s">
        <v>850</v>
      </c>
    </row>
    <row r="326" spans="1:5" x14ac:dyDescent="0.35">
      <c r="A326" t="s">
        <v>128</v>
      </c>
      <c r="B326">
        <v>57391</v>
      </c>
      <c r="C326">
        <v>69588</v>
      </c>
      <c r="D326">
        <v>75156</v>
      </c>
      <c r="E326" t="s">
        <v>850</v>
      </c>
    </row>
    <row r="327" spans="1:5" x14ac:dyDescent="0.35">
      <c r="A327" t="s">
        <v>128</v>
      </c>
      <c r="B327">
        <v>64763</v>
      </c>
      <c r="C327">
        <v>67432</v>
      </c>
      <c r="D327">
        <v>72827</v>
      </c>
      <c r="E327" t="s">
        <v>850</v>
      </c>
    </row>
    <row r="328" spans="1:5" x14ac:dyDescent="0.35">
      <c r="A328" t="s">
        <v>128</v>
      </c>
      <c r="B328">
        <v>19380</v>
      </c>
      <c r="C328">
        <v>21953</v>
      </c>
      <c r="D328">
        <v>23705</v>
      </c>
      <c r="E328" t="s">
        <v>850</v>
      </c>
    </row>
    <row r="329" spans="1:5" x14ac:dyDescent="0.35">
      <c r="A329" t="s">
        <v>128</v>
      </c>
      <c r="B329">
        <v>47429</v>
      </c>
      <c r="C329">
        <v>48367</v>
      </c>
      <c r="D329">
        <v>52239</v>
      </c>
      <c r="E329" t="s">
        <v>850</v>
      </c>
    </row>
    <row r="330" spans="1:5" x14ac:dyDescent="0.35">
      <c r="A330" t="s">
        <v>128</v>
      </c>
      <c r="B330">
        <v>26859</v>
      </c>
      <c r="C330">
        <v>24876</v>
      </c>
      <c r="D330">
        <v>26863</v>
      </c>
      <c r="E330" t="s">
        <v>850</v>
      </c>
    </row>
    <row r="331" spans="1:5" x14ac:dyDescent="0.35">
      <c r="A331" t="s">
        <v>128</v>
      </c>
      <c r="B331">
        <v>68639</v>
      </c>
      <c r="C331">
        <v>62565</v>
      </c>
      <c r="D331">
        <v>67569</v>
      </c>
      <c r="E331" t="s">
        <v>850</v>
      </c>
    </row>
    <row r="332" spans="1:5" x14ac:dyDescent="0.35">
      <c r="A332" t="s">
        <v>128</v>
      </c>
      <c r="D332">
        <v>33065</v>
      </c>
      <c r="E332" t="s">
        <v>419</v>
      </c>
    </row>
    <row r="333" spans="1:5" x14ac:dyDescent="0.35">
      <c r="A333" t="s">
        <v>128</v>
      </c>
      <c r="B333">
        <v>58381</v>
      </c>
      <c r="C333">
        <v>91169</v>
      </c>
      <c r="D333">
        <v>98472</v>
      </c>
      <c r="E333" t="s">
        <v>850</v>
      </c>
    </row>
    <row r="334" spans="1:5" x14ac:dyDescent="0.35">
      <c r="A334" t="s">
        <v>128</v>
      </c>
      <c r="B334">
        <v>14124</v>
      </c>
      <c r="C334">
        <v>13587</v>
      </c>
      <c r="D334">
        <v>14682</v>
      </c>
      <c r="E334" t="s">
        <v>850</v>
      </c>
    </row>
    <row r="335" spans="1:5" x14ac:dyDescent="0.35">
      <c r="A335" t="s">
        <v>128</v>
      </c>
      <c r="B335">
        <v>29875</v>
      </c>
      <c r="C335">
        <v>27147</v>
      </c>
      <c r="D335">
        <v>27147</v>
      </c>
      <c r="E335" t="s">
        <v>410</v>
      </c>
    </row>
    <row r="336" spans="1:5" x14ac:dyDescent="0.35">
      <c r="A336" t="s">
        <v>128</v>
      </c>
      <c r="B336">
        <v>37890</v>
      </c>
      <c r="C336">
        <v>40213</v>
      </c>
      <c r="D336">
        <v>43435</v>
      </c>
      <c r="E336" t="s">
        <v>850</v>
      </c>
    </row>
    <row r="337" spans="1:5" x14ac:dyDescent="0.35">
      <c r="A337" t="s">
        <v>128</v>
      </c>
      <c r="B337">
        <v>66472</v>
      </c>
      <c r="C337">
        <v>66418</v>
      </c>
      <c r="D337">
        <v>71744</v>
      </c>
      <c r="E337" t="s">
        <v>850</v>
      </c>
    </row>
    <row r="338" spans="1:5" x14ac:dyDescent="0.35">
      <c r="A338" t="s">
        <v>128</v>
      </c>
      <c r="B338">
        <v>9253</v>
      </c>
      <c r="C338">
        <v>9814</v>
      </c>
      <c r="D338">
        <v>9814</v>
      </c>
      <c r="E338" t="s">
        <v>407</v>
      </c>
    </row>
    <row r="339" spans="1:5" x14ac:dyDescent="0.35">
      <c r="A339" t="s">
        <v>128</v>
      </c>
      <c r="B339">
        <v>18729</v>
      </c>
      <c r="C339">
        <v>18904</v>
      </c>
      <c r="D339">
        <v>20430</v>
      </c>
      <c r="E339" t="s">
        <v>850</v>
      </c>
    </row>
    <row r="340" spans="1:5" x14ac:dyDescent="0.35">
      <c r="A340" t="s">
        <v>128</v>
      </c>
      <c r="B340">
        <v>18434</v>
      </c>
      <c r="C340">
        <v>19031</v>
      </c>
      <c r="D340">
        <v>20564</v>
      </c>
      <c r="E340" t="s">
        <v>850</v>
      </c>
    </row>
    <row r="341" spans="1:5" x14ac:dyDescent="0.35">
      <c r="A341" t="s">
        <v>128</v>
      </c>
      <c r="B341">
        <v>117374</v>
      </c>
      <c r="C341">
        <v>52798</v>
      </c>
      <c r="D341">
        <v>57011</v>
      </c>
      <c r="E341" t="s">
        <v>850</v>
      </c>
    </row>
    <row r="342" spans="1:5" x14ac:dyDescent="0.35">
      <c r="A342" t="s">
        <v>128</v>
      </c>
      <c r="B342">
        <v>226349</v>
      </c>
      <c r="C342">
        <v>227181</v>
      </c>
      <c r="D342">
        <v>245366</v>
      </c>
      <c r="E342" t="s">
        <v>850</v>
      </c>
    </row>
    <row r="343" spans="1:5" x14ac:dyDescent="0.35">
      <c r="A343" t="s">
        <v>128</v>
      </c>
      <c r="B343">
        <v>9469</v>
      </c>
      <c r="C343">
        <v>9412</v>
      </c>
      <c r="D343">
        <v>10165</v>
      </c>
      <c r="E343" t="s">
        <v>850</v>
      </c>
    </row>
    <row r="344" spans="1:5" x14ac:dyDescent="0.35">
      <c r="A344" t="s">
        <v>128</v>
      </c>
      <c r="B344">
        <v>1453</v>
      </c>
      <c r="C344">
        <v>2338</v>
      </c>
      <c r="D344">
        <v>2540</v>
      </c>
      <c r="E344" t="s">
        <v>850</v>
      </c>
    </row>
    <row r="345" spans="1:5" x14ac:dyDescent="0.35">
      <c r="A345" t="s">
        <v>128</v>
      </c>
      <c r="B345">
        <v>38321</v>
      </c>
      <c r="C345">
        <v>3870</v>
      </c>
      <c r="D345">
        <v>3870</v>
      </c>
      <c r="E345" t="s">
        <v>405</v>
      </c>
    </row>
    <row r="346" spans="1:5" x14ac:dyDescent="0.35">
      <c r="A346" t="s">
        <v>128</v>
      </c>
      <c r="B346">
        <v>57106</v>
      </c>
      <c r="C346">
        <v>57924</v>
      </c>
      <c r="D346">
        <v>62547</v>
      </c>
      <c r="E346" t="s">
        <v>850</v>
      </c>
    </row>
    <row r="347" spans="1:5" x14ac:dyDescent="0.35">
      <c r="A347" t="s">
        <v>128</v>
      </c>
      <c r="B347">
        <v>280565</v>
      </c>
      <c r="C347">
        <v>298791</v>
      </c>
      <c r="D347">
        <v>322695</v>
      </c>
      <c r="E347" t="s">
        <v>850</v>
      </c>
    </row>
    <row r="348" spans="1:5" x14ac:dyDescent="0.35">
      <c r="A348" t="s">
        <v>128</v>
      </c>
      <c r="B348">
        <v>285663</v>
      </c>
      <c r="C348">
        <v>304811</v>
      </c>
      <c r="D348">
        <v>329197</v>
      </c>
      <c r="E348" t="s">
        <v>850</v>
      </c>
    </row>
    <row r="349" spans="1:5" x14ac:dyDescent="0.35">
      <c r="A349" t="s">
        <v>128</v>
      </c>
      <c r="B349">
        <v>24336</v>
      </c>
      <c r="C349">
        <v>22439</v>
      </c>
      <c r="D349">
        <v>24228</v>
      </c>
      <c r="E349" t="s">
        <v>850</v>
      </c>
    </row>
    <row r="350" spans="1:5" x14ac:dyDescent="0.35">
      <c r="A350" t="s">
        <v>128</v>
      </c>
      <c r="B350">
        <v>8670</v>
      </c>
      <c r="C350">
        <v>5593</v>
      </c>
      <c r="D350">
        <v>6048</v>
      </c>
      <c r="E350" t="s">
        <v>850</v>
      </c>
    </row>
    <row r="351" spans="1:5" x14ac:dyDescent="0.35">
      <c r="A351" t="s">
        <v>128</v>
      </c>
      <c r="B351">
        <v>4068</v>
      </c>
      <c r="C351">
        <v>3267</v>
      </c>
      <c r="D351">
        <v>3535</v>
      </c>
      <c r="E351" t="s">
        <v>850</v>
      </c>
    </row>
    <row r="352" spans="1:5" x14ac:dyDescent="0.35">
      <c r="A352" t="s">
        <v>128</v>
      </c>
      <c r="B352">
        <v>27004</v>
      </c>
      <c r="C352">
        <v>27164</v>
      </c>
      <c r="D352">
        <v>29328</v>
      </c>
      <c r="E352" t="s">
        <v>850</v>
      </c>
    </row>
    <row r="353" spans="1:5" x14ac:dyDescent="0.35">
      <c r="A353" t="s">
        <v>128</v>
      </c>
      <c r="B353">
        <v>4389</v>
      </c>
      <c r="C353">
        <v>4389</v>
      </c>
      <c r="D353">
        <v>4737</v>
      </c>
      <c r="E353" t="s">
        <v>850</v>
      </c>
    </row>
    <row r="354" spans="1:5" x14ac:dyDescent="0.35">
      <c r="A354" t="s">
        <v>128</v>
      </c>
      <c r="B354">
        <v>57195</v>
      </c>
      <c r="C354">
        <v>33423</v>
      </c>
      <c r="D354">
        <v>33423</v>
      </c>
      <c r="E354" t="s">
        <v>410</v>
      </c>
    </row>
    <row r="355" spans="1:5" x14ac:dyDescent="0.35">
      <c r="A355" t="s">
        <v>128</v>
      </c>
      <c r="B355">
        <v>131151</v>
      </c>
      <c r="C355">
        <v>127221</v>
      </c>
      <c r="D355">
        <v>137401</v>
      </c>
      <c r="E355" t="s">
        <v>850</v>
      </c>
    </row>
    <row r="356" spans="1:5" x14ac:dyDescent="0.35">
      <c r="A356" t="s">
        <v>128</v>
      </c>
      <c r="B356">
        <v>138500</v>
      </c>
      <c r="C356">
        <v>148523</v>
      </c>
      <c r="D356">
        <v>160412</v>
      </c>
      <c r="E356" t="s">
        <v>850</v>
      </c>
    </row>
    <row r="357" spans="1:5" x14ac:dyDescent="0.35">
      <c r="A357" t="s">
        <v>128</v>
      </c>
      <c r="B357">
        <v>754062</v>
      </c>
      <c r="C357">
        <v>712940</v>
      </c>
      <c r="D357">
        <v>769965</v>
      </c>
      <c r="E357" t="s">
        <v>850</v>
      </c>
    </row>
    <row r="358" spans="1:5" x14ac:dyDescent="0.35">
      <c r="A358" t="s">
        <v>128</v>
      </c>
      <c r="B358">
        <v>80651</v>
      </c>
      <c r="C358">
        <v>76285</v>
      </c>
      <c r="D358">
        <v>82388</v>
      </c>
      <c r="E358" t="s">
        <v>850</v>
      </c>
    </row>
    <row r="359" spans="1:5" x14ac:dyDescent="0.35">
      <c r="A359" t="s">
        <v>128</v>
      </c>
      <c r="B359">
        <v>71259</v>
      </c>
      <c r="C359">
        <v>77693</v>
      </c>
      <c r="D359">
        <v>83914</v>
      </c>
      <c r="E359" t="s">
        <v>850</v>
      </c>
    </row>
    <row r="360" spans="1:5" x14ac:dyDescent="0.35">
      <c r="A360" t="s">
        <v>128</v>
      </c>
      <c r="B360">
        <v>106210</v>
      </c>
      <c r="C360">
        <v>99437</v>
      </c>
      <c r="D360">
        <v>99437</v>
      </c>
      <c r="E360" t="s">
        <v>410</v>
      </c>
    </row>
    <row r="361" spans="1:5" x14ac:dyDescent="0.35">
      <c r="A361" t="s">
        <v>128</v>
      </c>
      <c r="B361">
        <v>27631</v>
      </c>
      <c r="C361">
        <v>24094</v>
      </c>
      <c r="D361">
        <v>24094</v>
      </c>
      <c r="E361" t="s">
        <v>410</v>
      </c>
    </row>
    <row r="362" spans="1:5" x14ac:dyDescent="0.35">
      <c r="A362" t="s">
        <v>140</v>
      </c>
      <c r="B362">
        <v>51592</v>
      </c>
      <c r="C362">
        <v>41393</v>
      </c>
      <c r="D362">
        <v>41393</v>
      </c>
      <c r="E362" t="s">
        <v>410</v>
      </c>
    </row>
    <row r="363" spans="1:5" x14ac:dyDescent="0.35">
      <c r="A363" t="s">
        <v>140</v>
      </c>
      <c r="B363">
        <v>25159</v>
      </c>
      <c r="C363">
        <v>16882</v>
      </c>
      <c r="D363">
        <v>18876</v>
      </c>
      <c r="E363" t="s">
        <v>849</v>
      </c>
    </row>
    <row r="364" spans="1:5" x14ac:dyDescent="0.35">
      <c r="A364" t="s">
        <v>140</v>
      </c>
      <c r="B364">
        <v>138860</v>
      </c>
      <c r="C364">
        <v>23855</v>
      </c>
      <c r="D364">
        <v>23855</v>
      </c>
      <c r="E364" t="s">
        <v>410</v>
      </c>
    </row>
    <row r="365" spans="1:5" x14ac:dyDescent="0.35">
      <c r="A365" t="s">
        <v>140</v>
      </c>
      <c r="B365">
        <v>30548</v>
      </c>
      <c r="C365">
        <v>21749</v>
      </c>
      <c r="D365">
        <v>24345</v>
      </c>
      <c r="E365" t="s">
        <v>849</v>
      </c>
    </row>
    <row r="366" spans="1:5" x14ac:dyDescent="0.35">
      <c r="A366" t="s">
        <v>140</v>
      </c>
      <c r="B366">
        <v>21373</v>
      </c>
      <c r="C366">
        <v>23646</v>
      </c>
      <c r="D366">
        <v>26520</v>
      </c>
      <c r="E366" t="s">
        <v>849</v>
      </c>
    </row>
    <row r="367" spans="1:5" x14ac:dyDescent="0.35">
      <c r="A367" t="s">
        <v>140</v>
      </c>
      <c r="B367">
        <v>21619</v>
      </c>
      <c r="C367">
        <v>11967</v>
      </c>
      <c r="D367">
        <v>11967</v>
      </c>
      <c r="E367" t="s">
        <v>410</v>
      </c>
    </row>
    <row r="368" spans="1:5" x14ac:dyDescent="0.35">
      <c r="A368" t="s">
        <v>140</v>
      </c>
      <c r="B368">
        <v>59046</v>
      </c>
      <c r="C368">
        <v>52955</v>
      </c>
      <c r="D368">
        <v>59329</v>
      </c>
      <c r="E368" t="s">
        <v>849</v>
      </c>
    </row>
    <row r="369" spans="1:5" x14ac:dyDescent="0.35">
      <c r="A369" t="s">
        <v>140</v>
      </c>
      <c r="B369">
        <v>8406</v>
      </c>
      <c r="C369">
        <v>7786</v>
      </c>
      <c r="D369">
        <v>8684</v>
      </c>
      <c r="E369" t="s">
        <v>849</v>
      </c>
    </row>
    <row r="370" spans="1:5" x14ac:dyDescent="0.35">
      <c r="A370" t="s">
        <v>140</v>
      </c>
      <c r="B370">
        <v>632065</v>
      </c>
      <c r="C370">
        <v>617821</v>
      </c>
      <c r="D370">
        <v>691936</v>
      </c>
      <c r="E370" t="s">
        <v>849</v>
      </c>
    </row>
    <row r="371" spans="1:5" x14ac:dyDescent="0.35">
      <c r="A371" t="s">
        <v>140</v>
      </c>
      <c r="B371">
        <v>44591</v>
      </c>
      <c r="C371">
        <v>31190</v>
      </c>
      <c r="D371">
        <v>31190</v>
      </c>
      <c r="E371" t="s">
        <v>410</v>
      </c>
    </row>
    <row r="372" spans="1:5" x14ac:dyDescent="0.35">
      <c r="A372" t="s">
        <v>140</v>
      </c>
      <c r="B372">
        <v>31283</v>
      </c>
      <c r="C372">
        <v>31271</v>
      </c>
      <c r="D372">
        <v>35038</v>
      </c>
      <c r="E372" t="s">
        <v>849</v>
      </c>
    </row>
    <row r="373" spans="1:5" x14ac:dyDescent="0.35">
      <c r="A373" t="s">
        <v>140</v>
      </c>
      <c r="B373">
        <v>84517</v>
      </c>
      <c r="C373">
        <v>83310</v>
      </c>
      <c r="D373">
        <v>93332</v>
      </c>
      <c r="E373" t="s">
        <v>849</v>
      </c>
    </row>
    <row r="374" spans="1:5" x14ac:dyDescent="0.35">
      <c r="A374" t="s">
        <v>140</v>
      </c>
      <c r="B374">
        <v>166949</v>
      </c>
      <c r="C374">
        <v>125580</v>
      </c>
      <c r="D374">
        <v>125580</v>
      </c>
      <c r="E374" t="s">
        <v>410</v>
      </c>
    </row>
    <row r="375" spans="1:5" x14ac:dyDescent="0.35">
      <c r="A375" t="s">
        <v>140</v>
      </c>
      <c r="B375">
        <v>1265101</v>
      </c>
      <c r="C375">
        <v>1193232</v>
      </c>
      <c r="D375">
        <v>1336433</v>
      </c>
      <c r="E375" t="s">
        <v>849</v>
      </c>
    </row>
    <row r="376" spans="1:5" x14ac:dyDescent="0.35">
      <c r="A376" t="s">
        <v>140</v>
      </c>
      <c r="B376">
        <v>20157</v>
      </c>
      <c r="C376">
        <v>20206</v>
      </c>
      <c r="D376">
        <v>22600</v>
      </c>
      <c r="E376" t="s">
        <v>849</v>
      </c>
    </row>
    <row r="377" spans="1:5" x14ac:dyDescent="0.35">
      <c r="A377" t="s">
        <v>140</v>
      </c>
      <c r="B377">
        <v>74595</v>
      </c>
      <c r="C377">
        <v>70760</v>
      </c>
      <c r="D377">
        <v>79298</v>
      </c>
      <c r="E377" t="s">
        <v>849</v>
      </c>
    </row>
    <row r="378" spans="1:5" x14ac:dyDescent="0.35">
      <c r="A378" t="s">
        <v>140</v>
      </c>
      <c r="B378">
        <v>122337</v>
      </c>
      <c r="C378">
        <v>124536</v>
      </c>
      <c r="D378">
        <v>139443</v>
      </c>
      <c r="E378" t="s">
        <v>849</v>
      </c>
    </row>
    <row r="379" spans="1:5" x14ac:dyDescent="0.35">
      <c r="A379" t="s">
        <v>140</v>
      </c>
      <c r="B379">
        <v>92005</v>
      </c>
      <c r="C379">
        <v>94583</v>
      </c>
      <c r="D379">
        <v>105945</v>
      </c>
      <c r="E379" t="s">
        <v>849</v>
      </c>
    </row>
    <row r="380" spans="1:5" x14ac:dyDescent="0.35">
      <c r="A380" t="s">
        <v>140</v>
      </c>
      <c r="B380">
        <v>5446</v>
      </c>
      <c r="C380">
        <v>5297</v>
      </c>
      <c r="D380">
        <v>5297</v>
      </c>
      <c r="E380" t="s">
        <v>407</v>
      </c>
    </row>
    <row r="381" spans="1:5" x14ac:dyDescent="0.35">
      <c r="A381" t="s">
        <v>140</v>
      </c>
      <c r="B381">
        <v>206167</v>
      </c>
      <c r="C381">
        <v>180485</v>
      </c>
      <c r="D381">
        <v>202127</v>
      </c>
      <c r="E381" t="s">
        <v>849</v>
      </c>
    </row>
    <row r="382" spans="1:5" x14ac:dyDescent="0.35">
      <c r="A382" t="s">
        <v>140</v>
      </c>
      <c r="B382">
        <v>44962</v>
      </c>
      <c r="C382">
        <v>40936</v>
      </c>
      <c r="D382">
        <v>45828</v>
      </c>
      <c r="E382" t="s">
        <v>849</v>
      </c>
    </row>
    <row r="383" spans="1:5" x14ac:dyDescent="0.35">
      <c r="A383" t="s">
        <v>140</v>
      </c>
      <c r="B383">
        <v>11391</v>
      </c>
      <c r="C383">
        <v>6385</v>
      </c>
      <c r="D383">
        <v>7175</v>
      </c>
      <c r="E383" t="s">
        <v>849</v>
      </c>
    </row>
    <row r="384" spans="1:5" x14ac:dyDescent="0.35">
      <c r="A384" t="s">
        <v>140</v>
      </c>
      <c r="B384">
        <v>155682</v>
      </c>
      <c r="C384">
        <v>169698</v>
      </c>
      <c r="D384">
        <v>190041</v>
      </c>
      <c r="E384" t="s">
        <v>849</v>
      </c>
    </row>
    <row r="385" spans="1:5" x14ac:dyDescent="0.35">
      <c r="A385" t="s">
        <v>140</v>
      </c>
      <c r="B385">
        <v>20046</v>
      </c>
      <c r="C385">
        <v>20105</v>
      </c>
      <c r="D385">
        <v>22486</v>
      </c>
      <c r="E385" t="s">
        <v>849</v>
      </c>
    </row>
    <row r="386" spans="1:5" x14ac:dyDescent="0.35">
      <c r="A386" t="s">
        <v>140</v>
      </c>
      <c r="B386">
        <v>48995</v>
      </c>
      <c r="C386">
        <v>47016</v>
      </c>
      <c r="D386">
        <v>52633</v>
      </c>
      <c r="E386" t="s">
        <v>849</v>
      </c>
    </row>
    <row r="387" spans="1:5" x14ac:dyDescent="0.35">
      <c r="A387" t="s">
        <v>140</v>
      </c>
      <c r="B387">
        <v>11643</v>
      </c>
      <c r="C387">
        <v>11470</v>
      </c>
      <c r="D387">
        <v>12854</v>
      </c>
      <c r="E387" t="s">
        <v>849</v>
      </c>
    </row>
    <row r="388" spans="1:5" x14ac:dyDescent="0.35">
      <c r="A388" t="s">
        <v>140</v>
      </c>
      <c r="B388">
        <v>50077</v>
      </c>
      <c r="C388">
        <v>50449</v>
      </c>
      <c r="D388">
        <v>56491</v>
      </c>
      <c r="E388" t="s">
        <v>849</v>
      </c>
    </row>
    <row r="389" spans="1:5" x14ac:dyDescent="0.35">
      <c r="A389" t="s">
        <v>140</v>
      </c>
      <c r="B389">
        <v>175684</v>
      </c>
      <c r="C389">
        <v>150162</v>
      </c>
      <c r="D389">
        <v>150162</v>
      </c>
      <c r="E389" t="s">
        <v>410</v>
      </c>
    </row>
    <row r="390" spans="1:5" x14ac:dyDescent="0.35">
      <c r="A390" t="s">
        <v>140</v>
      </c>
      <c r="B390">
        <v>247922</v>
      </c>
      <c r="C390">
        <v>242376</v>
      </c>
      <c r="D390">
        <v>271448</v>
      </c>
      <c r="E390" t="s">
        <v>849</v>
      </c>
    </row>
    <row r="391" spans="1:5" x14ac:dyDescent="0.35">
      <c r="A391" t="s">
        <v>140</v>
      </c>
      <c r="B391">
        <v>21107</v>
      </c>
      <c r="C391">
        <v>19685</v>
      </c>
      <c r="D391">
        <v>22023</v>
      </c>
      <c r="E391" t="s">
        <v>849</v>
      </c>
    </row>
    <row r="392" spans="1:5" x14ac:dyDescent="0.35">
      <c r="A392" t="s">
        <v>140</v>
      </c>
      <c r="B392">
        <v>13415</v>
      </c>
      <c r="C392">
        <v>12785</v>
      </c>
      <c r="D392">
        <v>14294</v>
      </c>
      <c r="E392" t="s">
        <v>849</v>
      </c>
    </row>
    <row r="393" spans="1:5" x14ac:dyDescent="0.35">
      <c r="A393" t="s">
        <v>140</v>
      </c>
      <c r="B393">
        <v>202879</v>
      </c>
      <c r="C393">
        <v>197995</v>
      </c>
      <c r="D393">
        <v>221792</v>
      </c>
      <c r="E393" t="s">
        <v>849</v>
      </c>
    </row>
    <row r="394" spans="1:5" x14ac:dyDescent="0.35">
      <c r="A394" t="s">
        <v>140</v>
      </c>
      <c r="B394">
        <v>625603</v>
      </c>
      <c r="C394">
        <v>622325</v>
      </c>
      <c r="D394">
        <v>696965</v>
      </c>
      <c r="E394" t="s">
        <v>849</v>
      </c>
    </row>
    <row r="395" spans="1:5" x14ac:dyDescent="0.35">
      <c r="A395" t="s">
        <v>140</v>
      </c>
      <c r="B395">
        <v>285735</v>
      </c>
      <c r="C395">
        <v>291823</v>
      </c>
      <c r="D395">
        <v>326802</v>
      </c>
      <c r="E395" t="s">
        <v>849</v>
      </c>
    </row>
    <row r="396" spans="1:5" x14ac:dyDescent="0.35">
      <c r="A396" t="s">
        <v>140</v>
      </c>
      <c r="B396">
        <v>28600</v>
      </c>
      <c r="C396">
        <v>25976</v>
      </c>
      <c r="D396">
        <v>29068</v>
      </c>
      <c r="E396" t="s">
        <v>849</v>
      </c>
    </row>
    <row r="397" spans="1:5" x14ac:dyDescent="0.35">
      <c r="A397" t="s">
        <v>140</v>
      </c>
      <c r="B397">
        <v>112902</v>
      </c>
      <c r="C397">
        <v>50114</v>
      </c>
      <c r="D397">
        <v>50114</v>
      </c>
      <c r="E397" t="s">
        <v>410</v>
      </c>
    </row>
    <row r="398" spans="1:5" x14ac:dyDescent="0.35">
      <c r="A398" t="s">
        <v>140</v>
      </c>
      <c r="B398">
        <v>140341</v>
      </c>
      <c r="C398">
        <v>143144</v>
      </c>
      <c r="D398">
        <v>160292</v>
      </c>
      <c r="E398" t="s">
        <v>849</v>
      </c>
    </row>
    <row r="399" spans="1:5" x14ac:dyDescent="0.35">
      <c r="A399" t="s">
        <v>140</v>
      </c>
      <c r="B399">
        <v>619888</v>
      </c>
      <c r="C399">
        <v>618748</v>
      </c>
      <c r="D399">
        <v>692951</v>
      </c>
      <c r="E399" t="s">
        <v>849</v>
      </c>
    </row>
    <row r="400" spans="1:5" x14ac:dyDescent="0.35">
      <c r="A400" t="s">
        <v>140</v>
      </c>
      <c r="B400">
        <v>46464</v>
      </c>
      <c r="C400">
        <v>46423</v>
      </c>
      <c r="D400">
        <v>51994</v>
      </c>
      <c r="E400" t="s">
        <v>849</v>
      </c>
    </row>
    <row r="401" spans="1:5" x14ac:dyDescent="0.35">
      <c r="A401" t="s">
        <v>140</v>
      </c>
      <c r="B401">
        <v>42057</v>
      </c>
      <c r="C401">
        <v>19843</v>
      </c>
      <c r="D401">
        <v>22259</v>
      </c>
      <c r="E401" t="s">
        <v>849</v>
      </c>
    </row>
    <row r="402" spans="1:5" x14ac:dyDescent="0.35">
      <c r="A402" t="s">
        <v>140</v>
      </c>
      <c r="B402">
        <v>72978</v>
      </c>
      <c r="C402">
        <v>74993</v>
      </c>
      <c r="D402">
        <v>83999</v>
      </c>
      <c r="E402" t="s">
        <v>849</v>
      </c>
    </row>
    <row r="403" spans="1:5" x14ac:dyDescent="0.35">
      <c r="A403" t="s">
        <v>143</v>
      </c>
      <c r="B403">
        <v>9152</v>
      </c>
      <c r="C403">
        <v>7902</v>
      </c>
      <c r="D403">
        <v>8544</v>
      </c>
      <c r="E403" t="s">
        <v>850</v>
      </c>
    </row>
    <row r="404" spans="1:5" x14ac:dyDescent="0.35">
      <c r="A404" t="s">
        <v>143</v>
      </c>
      <c r="B404">
        <v>237880</v>
      </c>
      <c r="C404">
        <v>270144</v>
      </c>
      <c r="D404">
        <v>291745</v>
      </c>
      <c r="E404" t="s">
        <v>850</v>
      </c>
    </row>
    <row r="405" spans="1:5" x14ac:dyDescent="0.35">
      <c r="A405" t="s">
        <v>143</v>
      </c>
      <c r="B405">
        <v>5587</v>
      </c>
      <c r="C405">
        <v>5508</v>
      </c>
      <c r="D405">
        <v>5938</v>
      </c>
      <c r="E405" t="s">
        <v>850</v>
      </c>
    </row>
    <row r="406" spans="1:5" x14ac:dyDescent="0.35">
      <c r="A406" t="s">
        <v>143</v>
      </c>
      <c r="B406">
        <v>9431</v>
      </c>
      <c r="C406">
        <v>9431</v>
      </c>
      <c r="D406">
        <v>10184</v>
      </c>
      <c r="E406" t="s">
        <v>850</v>
      </c>
    </row>
    <row r="407" spans="1:5" x14ac:dyDescent="0.35">
      <c r="A407" t="s">
        <v>143</v>
      </c>
      <c r="B407">
        <v>19356</v>
      </c>
      <c r="C407">
        <v>21287</v>
      </c>
      <c r="D407">
        <v>21287</v>
      </c>
      <c r="E407" t="s">
        <v>410</v>
      </c>
    </row>
    <row r="408" spans="1:5" x14ac:dyDescent="0.35">
      <c r="A408" t="s">
        <v>143</v>
      </c>
      <c r="B408">
        <v>752</v>
      </c>
      <c r="C408">
        <v>752</v>
      </c>
      <c r="D408">
        <v>806</v>
      </c>
      <c r="E408" t="s">
        <v>850</v>
      </c>
    </row>
    <row r="409" spans="1:5" x14ac:dyDescent="0.35">
      <c r="A409" t="s">
        <v>143</v>
      </c>
      <c r="B409">
        <v>4434</v>
      </c>
      <c r="C409">
        <v>4446</v>
      </c>
      <c r="D409">
        <v>4797</v>
      </c>
      <c r="E409" t="s">
        <v>850</v>
      </c>
    </row>
    <row r="410" spans="1:5" x14ac:dyDescent="0.35">
      <c r="A410" t="s">
        <v>143</v>
      </c>
      <c r="B410">
        <v>18807</v>
      </c>
      <c r="C410">
        <v>18919</v>
      </c>
      <c r="D410">
        <v>20435</v>
      </c>
      <c r="E410" t="s">
        <v>850</v>
      </c>
    </row>
    <row r="411" spans="1:5" x14ac:dyDescent="0.35">
      <c r="A411" t="s">
        <v>143</v>
      </c>
      <c r="B411">
        <v>128126</v>
      </c>
      <c r="C411">
        <v>130394</v>
      </c>
      <c r="D411">
        <v>140825</v>
      </c>
      <c r="E411" t="s">
        <v>850</v>
      </c>
    </row>
    <row r="412" spans="1:5" x14ac:dyDescent="0.35">
      <c r="A412" t="s">
        <v>143</v>
      </c>
      <c r="B412">
        <v>9160</v>
      </c>
      <c r="C412">
        <v>9169</v>
      </c>
      <c r="D412">
        <v>9897</v>
      </c>
      <c r="E412" t="s">
        <v>850</v>
      </c>
    </row>
    <row r="413" spans="1:5" x14ac:dyDescent="0.35">
      <c r="A413" t="s">
        <v>143</v>
      </c>
      <c r="B413">
        <v>37331</v>
      </c>
      <c r="C413">
        <v>26576</v>
      </c>
      <c r="D413">
        <v>26576</v>
      </c>
      <c r="E413" t="s">
        <v>410</v>
      </c>
    </row>
    <row r="414" spans="1:5" x14ac:dyDescent="0.35">
      <c r="A414" t="s">
        <v>143</v>
      </c>
      <c r="B414">
        <v>44457</v>
      </c>
      <c r="C414">
        <v>35690</v>
      </c>
      <c r="D414">
        <v>35690</v>
      </c>
      <c r="E414" t="s">
        <v>410</v>
      </c>
    </row>
    <row r="415" spans="1:5" x14ac:dyDescent="0.35">
      <c r="A415" t="s">
        <v>143</v>
      </c>
      <c r="B415">
        <v>4136</v>
      </c>
      <c r="C415">
        <v>3932</v>
      </c>
      <c r="D415">
        <v>4235</v>
      </c>
      <c r="E415" t="s">
        <v>850</v>
      </c>
    </row>
    <row r="416" spans="1:5" x14ac:dyDescent="0.35">
      <c r="A416" t="s">
        <v>145</v>
      </c>
      <c r="B416">
        <v>34668</v>
      </c>
      <c r="C416">
        <v>34544</v>
      </c>
      <c r="D416">
        <v>38057</v>
      </c>
      <c r="E416" t="s">
        <v>802</v>
      </c>
    </row>
    <row r="417" spans="1:5" x14ac:dyDescent="0.35">
      <c r="A417" t="s">
        <v>145</v>
      </c>
      <c r="B417">
        <v>49783</v>
      </c>
      <c r="C417">
        <v>49401</v>
      </c>
      <c r="D417">
        <v>54404</v>
      </c>
      <c r="E417" t="s">
        <v>802</v>
      </c>
    </row>
    <row r="418" spans="1:5" x14ac:dyDescent="0.35">
      <c r="A418" t="s">
        <v>145</v>
      </c>
      <c r="B418">
        <v>570663</v>
      </c>
      <c r="C418">
        <v>255946</v>
      </c>
      <c r="D418">
        <v>255947</v>
      </c>
      <c r="E418" t="s">
        <v>410</v>
      </c>
    </row>
    <row r="419" spans="1:5" x14ac:dyDescent="0.35">
      <c r="A419" t="s">
        <v>145</v>
      </c>
      <c r="B419">
        <v>130926</v>
      </c>
      <c r="C419">
        <v>116154</v>
      </c>
      <c r="D419">
        <v>127819</v>
      </c>
      <c r="E419" t="s">
        <v>802</v>
      </c>
    </row>
    <row r="420" spans="1:5" x14ac:dyDescent="0.35">
      <c r="A420" t="s">
        <v>145</v>
      </c>
      <c r="B420">
        <v>98545</v>
      </c>
      <c r="C420">
        <v>78385</v>
      </c>
      <c r="D420">
        <v>86251</v>
      </c>
      <c r="E420" t="s">
        <v>802</v>
      </c>
    </row>
    <row r="421" spans="1:5" x14ac:dyDescent="0.35">
      <c r="A421" t="s">
        <v>145</v>
      </c>
      <c r="B421">
        <v>64131</v>
      </c>
      <c r="C421">
        <v>66964</v>
      </c>
      <c r="D421">
        <v>73765</v>
      </c>
      <c r="E421" t="s">
        <v>802</v>
      </c>
    </row>
    <row r="422" spans="1:5" x14ac:dyDescent="0.35">
      <c r="A422" t="s">
        <v>145</v>
      </c>
      <c r="B422">
        <v>341019</v>
      </c>
      <c r="C422">
        <v>252908</v>
      </c>
      <c r="D422">
        <v>252908</v>
      </c>
      <c r="E422" t="s">
        <v>410</v>
      </c>
    </row>
    <row r="423" spans="1:5" x14ac:dyDescent="0.35">
      <c r="A423" t="s">
        <v>145</v>
      </c>
      <c r="B423">
        <v>42352</v>
      </c>
      <c r="C423">
        <v>41638</v>
      </c>
      <c r="D423">
        <v>45925</v>
      </c>
      <c r="E423" t="s">
        <v>802</v>
      </c>
    </row>
    <row r="424" spans="1:5" x14ac:dyDescent="0.35">
      <c r="A424" t="s">
        <v>145</v>
      </c>
      <c r="B424">
        <v>17448</v>
      </c>
      <c r="C424">
        <v>17041</v>
      </c>
      <c r="D424">
        <v>18745</v>
      </c>
      <c r="E424" t="s">
        <v>802</v>
      </c>
    </row>
    <row r="425" spans="1:5" x14ac:dyDescent="0.35">
      <c r="A425" t="s">
        <v>145</v>
      </c>
      <c r="B425">
        <v>96202</v>
      </c>
      <c r="C425">
        <v>109338</v>
      </c>
      <c r="D425">
        <v>120364</v>
      </c>
      <c r="E425" t="s">
        <v>802</v>
      </c>
    </row>
    <row r="426" spans="1:5" x14ac:dyDescent="0.35">
      <c r="A426" t="s">
        <v>145</v>
      </c>
      <c r="B426">
        <v>24398</v>
      </c>
      <c r="C426">
        <v>13666</v>
      </c>
      <c r="D426">
        <v>15010</v>
      </c>
      <c r="E426" t="s">
        <v>802</v>
      </c>
    </row>
    <row r="427" spans="1:5" x14ac:dyDescent="0.35">
      <c r="A427" t="s">
        <v>145</v>
      </c>
      <c r="B427">
        <v>87100</v>
      </c>
      <c r="C427">
        <v>76270</v>
      </c>
      <c r="D427">
        <v>83799</v>
      </c>
      <c r="E427" t="s">
        <v>802</v>
      </c>
    </row>
    <row r="428" spans="1:5" x14ac:dyDescent="0.35">
      <c r="A428" t="s">
        <v>145</v>
      </c>
      <c r="B428">
        <v>62054</v>
      </c>
      <c r="C428">
        <v>58331</v>
      </c>
      <c r="D428">
        <v>64100</v>
      </c>
      <c r="E428" t="s">
        <v>802</v>
      </c>
    </row>
    <row r="429" spans="1:5" x14ac:dyDescent="0.35">
      <c r="A429" t="s">
        <v>145</v>
      </c>
      <c r="B429">
        <v>171967</v>
      </c>
      <c r="C429">
        <v>153182</v>
      </c>
      <c r="D429">
        <v>168460</v>
      </c>
      <c r="E429" t="s">
        <v>802</v>
      </c>
    </row>
    <row r="430" spans="1:5" x14ac:dyDescent="0.35">
      <c r="A430" t="s">
        <v>145</v>
      </c>
      <c r="B430">
        <v>188225</v>
      </c>
      <c r="C430">
        <v>124445</v>
      </c>
      <c r="D430">
        <v>124445</v>
      </c>
      <c r="E430" t="s">
        <v>410</v>
      </c>
    </row>
    <row r="431" spans="1:5" x14ac:dyDescent="0.35">
      <c r="A431" t="s">
        <v>145</v>
      </c>
      <c r="B431">
        <v>62388</v>
      </c>
      <c r="C431">
        <v>62232</v>
      </c>
      <c r="D431">
        <v>68426</v>
      </c>
      <c r="E431" t="s">
        <v>802</v>
      </c>
    </row>
    <row r="432" spans="1:5" x14ac:dyDescent="0.35">
      <c r="A432" t="s">
        <v>145</v>
      </c>
      <c r="B432">
        <v>5324</v>
      </c>
      <c r="C432">
        <v>5223</v>
      </c>
      <c r="D432">
        <v>5721</v>
      </c>
      <c r="E432" t="s">
        <v>802</v>
      </c>
    </row>
    <row r="433" spans="1:5" x14ac:dyDescent="0.35">
      <c r="A433" t="s">
        <v>145</v>
      </c>
      <c r="B433">
        <v>212334</v>
      </c>
      <c r="C433">
        <v>186273</v>
      </c>
      <c r="D433">
        <v>186273</v>
      </c>
      <c r="E433" t="s">
        <v>410</v>
      </c>
    </row>
    <row r="434" spans="1:5" x14ac:dyDescent="0.35">
      <c r="A434" t="s">
        <v>145</v>
      </c>
      <c r="B434">
        <v>12605</v>
      </c>
      <c r="C434">
        <v>9377</v>
      </c>
      <c r="D434">
        <v>10315</v>
      </c>
      <c r="E434" t="s">
        <v>802</v>
      </c>
    </row>
    <row r="435" spans="1:5" x14ac:dyDescent="0.35">
      <c r="A435" t="s">
        <v>145</v>
      </c>
      <c r="B435">
        <v>339986</v>
      </c>
      <c r="C435">
        <v>291187</v>
      </c>
      <c r="D435">
        <v>320278</v>
      </c>
      <c r="E435" t="s">
        <v>802</v>
      </c>
    </row>
    <row r="436" spans="1:5" x14ac:dyDescent="0.35">
      <c r="A436" t="s">
        <v>145</v>
      </c>
      <c r="B436">
        <v>239107</v>
      </c>
      <c r="C436">
        <v>201979</v>
      </c>
      <c r="D436">
        <v>222287</v>
      </c>
      <c r="E436" t="s">
        <v>802</v>
      </c>
    </row>
    <row r="437" spans="1:5" x14ac:dyDescent="0.35">
      <c r="A437" t="s">
        <v>145</v>
      </c>
      <c r="B437">
        <v>57615</v>
      </c>
      <c r="C437">
        <v>57429</v>
      </c>
      <c r="D437">
        <v>63233</v>
      </c>
      <c r="E437" t="s">
        <v>802</v>
      </c>
    </row>
    <row r="438" spans="1:5" x14ac:dyDescent="0.35">
      <c r="A438" t="s">
        <v>145</v>
      </c>
      <c r="B438">
        <v>153641</v>
      </c>
      <c r="C438">
        <v>117117</v>
      </c>
      <c r="D438">
        <v>128802</v>
      </c>
      <c r="E438" t="s">
        <v>802</v>
      </c>
    </row>
    <row r="439" spans="1:5" x14ac:dyDescent="0.35">
      <c r="A439" t="s">
        <v>147</v>
      </c>
      <c r="B439">
        <v>20656</v>
      </c>
      <c r="C439">
        <v>22755</v>
      </c>
      <c r="D439">
        <v>23902</v>
      </c>
      <c r="E439" t="s">
        <v>847</v>
      </c>
    </row>
    <row r="440" spans="1:5" x14ac:dyDescent="0.35">
      <c r="A440" t="s">
        <v>147</v>
      </c>
      <c r="B440">
        <v>27915</v>
      </c>
      <c r="C440">
        <v>32693</v>
      </c>
      <c r="D440">
        <v>34320</v>
      </c>
      <c r="E440" t="s">
        <v>847</v>
      </c>
    </row>
    <row r="441" spans="1:5" x14ac:dyDescent="0.35">
      <c r="A441" t="s">
        <v>147</v>
      </c>
      <c r="B441">
        <v>38641</v>
      </c>
      <c r="C441">
        <v>26643</v>
      </c>
      <c r="D441">
        <v>26643</v>
      </c>
      <c r="E441" t="s">
        <v>410</v>
      </c>
    </row>
    <row r="442" spans="1:5" x14ac:dyDescent="0.35">
      <c r="A442" t="s">
        <v>147</v>
      </c>
      <c r="B442">
        <v>8896</v>
      </c>
      <c r="C442">
        <v>1668</v>
      </c>
      <c r="D442">
        <v>1755</v>
      </c>
      <c r="E442" t="s">
        <v>847</v>
      </c>
    </row>
    <row r="443" spans="1:5" x14ac:dyDescent="0.35">
      <c r="A443" t="s">
        <v>147</v>
      </c>
      <c r="B443">
        <v>4556</v>
      </c>
      <c r="C443">
        <v>4615</v>
      </c>
      <c r="D443">
        <v>4838</v>
      </c>
      <c r="E443" t="s">
        <v>847</v>
      </c>
    </row>
    <row r="444" spans="1:5" x14ac:dyDescent="0.35">
      <c r="A444" t="s">
        <v>147</v>
      </c>
      <c r="B444">
        <v>33600</v>
      </c>
      <c r="C444">
        <v>47237</v>
      </c>
      <c r="D444">
        <v>49588</v>
      </c>
      <c r="E444" t="s">
        <v>847</v>
      </c>
    </row>
    <row r="445" spans="1:5" x14ac:dyDescent="0.35">
      <c r="A445" t="s">
        <v>147</v>
      </c>
      <c r="B445">
        <v>14701</v>
      </c>
      <c r="C445">
        <v>15318</v>
      </c>
      <c r="D445">
        <v>16079</v>
      </c>
      <c r="E445" t="s">
        <v>847</v>
      </c>
    </row>
    <row r="446" spans="1:5" x14ac:dyDescent="0.35">
      <c r="A446" t="s">
        <v>147</v>
      </c>
      <c r="B446">
        <v>16692</v>
      </c>
      <c r="C446">
        <v>19088</v>
      </c>
      <c r="D446">
        <v>20050</v>
      </c>
      <c r="E446" t="s">
        <v>847</v>
      </c>
    </row>
    <row r="447" spans="1:5" x14ac:dyDescent="0.35">
      <c r="A447" t="s">
        <v>147</v>
      </c>
      <c r="B447">
        <v>40489</v>
      </c>
      <c r="C447">
        <v>36660</v>
      </c>
      <c r="D447">
        <v>38490</v>
      </c>
      <c r="E447" t="s">
        <v>847</v>
      </c>
    </row>
    <row r="448" spans="1:5" x14ac:dyDescent="0.35">
      <c r="A448" t="s">
        <v>147</v>
      </c>
      <c r="B448">
        <v>14791</v>
      </c>
      <c r="C448">
        <v>14807</v>
      </c>
      <c r="D448">
        <v>15539</v>
      </c>
      <c r="E448" t="s">
        <v>847</v>
      </c>
    </row>
    <row r="449" spans="1:5" x14ac:dyDescent="0.35">
      <c r="A449" t="s">
        <v>147</v>
      </c>
      <c r="B449">
        <v>26024</v>
      </c>
      <c r="C449">
        <v>10633</v>
      </c>
      <c r="D449">
        <v>21980</v>
      </c>
      <c r="E449" t="s">
        <v>423</v>
      </c>
    </row>
    <row r="450" spans="1:5" x14ac:dyDescent="0.35">
      <c r="A450" t="s">
        <v>147</v>
      </c>
      <c r="B450">
        <v>81062</v>
      </c>
      <c r="C450">
        <v>79509</v>
      </c>
      <c r="D450">
        <v>83483</v>
      </c>
      <c r="E450" t="s">
        <v>847</v>
      </c>
    </row>
    <row r="451" spans="1:5" x14ac:dyDescent="0.35">
      <c r="A451" t="s">
        <v>147</v>
      </c>
      <c r="B451">
        <v>27695</v>
      </c>
      <c r="C451">
        <v>36597</v>
      </c>
      <c r="D451">
        <v>38414</v>
      </c>
      <c r="E451" t="s">
        <v>847</v>
      </c>
    </row>
    <row r="452" spans="1:5" x14ac:dyDescent="0.35">
      <c r="A452" t="s">
        <v>147</v>
      </c>
      <c r="B452">
        <v>8460</v>
      </c>
      <c r="C452">
        <v>7845</v>
      </c>
      <c r="D452">
        <v>8232</v>
      </c>
      <c r="E452" t="s">
        <v>847</v>
      </c>
    </row>
    <row r="453" spans="1:5" x14ac:dyDescent="0.35">
      <c r="A453" t="s">
        <v>147</v>
      </c>
      <c r="B453">
        <v>24244</v>
      </c>
      <c r="C453">
        <v>24287</v>
      </c>
      <c r="D453">
        <v>25494</v>
      </c>
      <c r="E453" t="s">
        <v>847</v>
      </c>
    </row>
    <row r="454" spans="1:5" x14ac:dyDescent="0.35">
      <c r="A454" t="s">
        <v>147</v>
      </c>
      <c r="B454">
        <v>54521</v>
      </c>
      <c r="C454">
        <v>53383</v>
      </c>
      <c r="D454">
        <v>56050</v>
      </c>
      <c r="E454" t="s">
        <v>847</v>
      </c>
    </row>
    <row r="455" spans="1:5" x14ac:dyDescent="0.35">
      <c r="A455" t="s">
        <v>147</v>
      </c>
      <c r="B455">
        <v>9081</v>
      </c>
      <c r="C455">
        <v>8250</v>
      </c>
      <c r="D455">
        <v>8656</v>
      </c>
      <c r="E455" t="s">
        <v>847</v>
      </c>
    </row>
    <row r="456" spans="1:5" x14ac:dyDescent="0.35">
      <c r="A456" t="s">
        <v>147</v>
      </c>
      <c r="B456">
        <v>114942</v>
      </c>
      <c r="C456">
        <v>112433</v>
      </c>
      <c r="D456">
        <v>118051</v>
      </c>
      <c r="E456" t="s">
        <v>847</v>
      </c>
    </row>
    <row r="457" spans="1:5" x14ac:dyDescent="0.35">
      <c r="A457" t="s">
        <v>147</v>
      </c>
      <c r="B457">
        <v>25999</v>
      </c>
      <c r="C457">
        <v>26615</v>
      </c>
      <c r="D457">
        <v>27952</v>
      </c>
      <c r="E457" t="s">
        <v>847</v>
      </c>
    </row>
    <row r="458" spans="1:5" x14ac:dyDescent="0.35">
      <c r="A458" t="s">
        <v>147</v>
      </c>
      <c r="B458">
        <v>11694</v>
      </c>
      <c r="C458">
        <v>11489</v>
      </c>
      <c r="D458">
        <v>12068</v>
      </c>
      <c r="E458" t="s">
        <v>847</v>
      </c>
    </row>
    <row r="459" spans="1:5" x14ac:dyDescent="0.35">
      <c r="A459" t="s">
        <v>147</v>
      </c>
      <c r="B459">
        <v>35606</v>
      </c>
      <c r="C459">
        <v>36556</v>
      </c>
      <c r="D459">
        <v>38385</v>
      </c>
      <c r="E459" t="s">
        <v>847</v>
      </c>
    </row>
    <row r="460" spans="1:5" x14ac:dyDescent="0.35">
      <c r="A460" t="s">
        <v>147</v>
      </c>
      <c r="B460">
        <v>20822</v>
      </c>
      <c r="C460">
        <v>21039</v>
      </c>
      <c r="D460">
        <v>22094</v>
      </c>
      <c r="E460" t="s">
        <v>847</v>
      </c>
    </row>
    <row r="461" spans="1:5" x14ac:dyDescent="0.35">
      <c r="A461" t="s">
        <v>147</v>
      </c>
      <c r="B461">
        <v>55099</v>
      </c>
      <c r="C461">
        <v>46242</v>
      </c>
      <c r="D461">
        <v>46242</v>
      </c>
      <c r="E461" t="s">
        <v>410</v>
      </c>
    </row>
    <row r="462" spans="1:5" x14ac:dyDescent="0.35">
      <c r="A462" t="s">
        <v>147</v>
      </c>
      <c r="B462">
        <v>2023</v>
      </c>
      <c r="C462">
        <v>1983</v>
      </c>
      <c r="D462">
        <v>2087</v>
      </c>
      <c r="E462" t="s">
        <v>847</v>
      </c>
    </row>
    <row r="463" spans="1:5" x14ac:dyDescent="0.35">
      <c r="A463" t="s">
        <v>147</v>
      </c>
      <c r="B463">
        <v>46124</v>
      </c>
      <c r="C463">
        <v>48684</v>
      </c>
      <c r="D463">
        <v>51117</v>
      </c>
      <c r="E463" t="s">
        <v>847</v>
      </c>
    </row>
    <row r="464" spans="1:5" x14ac:dyDescent="0.35">
      <c r="A464" t="s">
        <v>147</v>
      </c>
      <c r="B464">
        <v>15747</v>
      </c>
      <c r="C464">
        <v>15599</v>
      </c>
      <c r="D464">
        <v>16373</v>
      </c>
      <c r="E464" t="s">
        <v>847</v>
      </c>
    </row>
    <row r="465" spans="1:5" x14ac:dyDescent="0.35">
      <c r="A465" t="s">
        <v>147</v>
      </c>
      <c r="B465">
        <v>13566</v>
      </c>
      <c r="C465">
        <v>13312</v>
      </c>
      <c r="D465">
        <v>13978</v>
      </c>
      <c r="E465" t="s">
        <v>847</v>
      </c>
    </row>
    <row r="466" spans="1:5" x14ac:dyDescent="0.35">
      <c r="A466" t="s">
        <v>147</v>
      </c>
      <c r="B466">
        <v>28343</v>
      </c>
      <c r="C466">
        <v>30390</v>
      </c>
      <c r="D466">
        <v>31910</v>
      </c>
      <c r="E466" t="s">
        <v>847</v>
      </c>
    </row>
    <row r="467" spans="1:5" x14ac:dyDescent="0.35">
      <c r="A467" t="s">
        <v>147</v>
      </c>
      <c r="B467">
        <v>15010</v>
      </c>
      <c r="C467">
        <v>15201</v>
      </c>
      <c r="D467">
        <v>15962</v>
      </c>
      <c r="E467" t="s">
        <v>847</v>
      </c>
    </row>
    <row r="468" spans="1:5" x14ac:dyDescent="0.35">
      <c r="A468" t="s">
        <v>147</v>
      </c>
      <c r="B468">
        <v>33007</v>
      </c>
      <c r="C468">
        <v>30607</v>
      </c>
      <c r="D468">
        <v>32143</v>
      </c>
      <c r="E468" t="s">
        <v>847</v>
      </c>
    </row>
    <row r="469" spans="1:5" x14ac:dyDescent="0.35">
      <c r="A469" t="s">
        <v>147</v>
      </c>
      <c r="B469">
        <v>3385</v>
      </c>
      <c r="C469">
        <v>3403</v>
      </c>
      <c r="D469">
        <v>3568</v>
      </c>
      <c r="E469" t="s">
        <v>847</v>
      </c>
    </row>
    <row r="470" spans="1:5" x14ac:dyDescent="0.35">
      <c r="A470" t="s">
        <v>147</v>
      </c>
      <c r="B470">
        <v>30544</v>
      </c>
      <c r="C470">
        <v>25591</v>
      </c>
      <c r="D470">
        <v>26873</v>
      </c>
      <c r="E470" t="s">
        <v>847</v>
      </c>
    </row>
    <row r="471" spans="1:5" x14ac:dyDescent="0.35">
      <c r="A471" t="s">
        <v>147</v>
      </c>
      <c r="B471">
        <v>22281</v>
      </c>
      <c r="C471">
        <v>22011</v>
      </c>
      <c r="D471">
        <v>23115</v>
      </c>
      <c r="E471" t="s">
        <v>847</v>
      </c>
    </row>
    <row r="472" spans="1:5" x14ac:dyDescent="0.35">
      <c r="A472" t="s">
        <v>147</v>
      </c>
      <c r="B472">
        <v>12559</v>
      </c>
      <c r="C472">
        <v>12730</v>
      </c>
      <c r="D472">
        <v>13363</v>
      </c>
      <c r="E472" t="s">
        <v>847</v>
      </c>
    </row>
    <row r="473" spans="1:5" x14ac:dyDescent="0.35">
      <c r="A473" t="s">
        <v>147</v>
      </c>
      <c r="B473">
        <v>26436</v>
      </c>
      <c r="C473">
        <v>28471</v>
      </c>
      <c r="D473">
        <v>29897</v>
      </c>
      <c r="E473" t="s">
        <v>847</v>
      </c>
    </row>
    <row r="474" spans="1:5" x14ac:dyDescent="0.35">
      <c r="A474" t="s">
        <v>147</v>
      </c>
      <c r="B474">
        <v>40332</v>
      </c>
      <c r="C474">
        <v>36458</v>
      </c>
      <c r="D474">
        <v>38275</v>
      </c>
      <c r="E474" t="s">
        <v>847</v>
      </c>
    </row>
    <row r="475" spans="1:5" x14ac:dyDescent="0.35">
      <c r="A475" t="s">
        <v>147</v>
      </c>
      <c r="B475">
        <v>22286</v>
      </c>
      <c r="C475">
        <v>21604</v>
      </c>
      <c r="D475">
        <v>22677</v>
      </c>
      <c r="E475" t="s">
        <v>847</v>
      </c>
    </row>
    <row r="476" spans="1:5" x14ac:dyDescent="0.35">
      <c r="A476" t="s">
        <v>147</v>
      </c>
      <c r="B476">
        <v>69203</v>
      </c>
      <c r="C476">
        <v>55771</v>
      </c>
      <c r="D476">
        <v>55771</v>
      </c>
      <c r="E476" t="s">
        <v>410</v>
      </c>
    </row>
    <row r="477" spans="1:5" x14ac:dyDescent="0.35">
      <c r="A477" t="s">
        <v>147</v>
      </c>
      <c r="B477">
        <v>36223</v>
      </c>
      <c r="C477">
        <v>35487</v>
      </c>
      <c r="D477">
        <v>37269</v>
      </c>
      <c r="E477" t="s">
        <v>847</v>
      </c>
    </row>
    <row r="478" spans="1:5" x14ac:dyDescent="0.35">
      <c r="A478" t="s">
        <v>147</v>
      </c>
      <c r="B478">
        <v>34317</v>
      </c>
      <c r="C478">
        <v>34141</v>
      </c>
      <c r="D478">
        <v>35845</v>
      </c>
      <c r="E478" t="s">
        <v>847</v>
      </c>
    </row>
    <row r="479" spans="1:5" x14ac:dyDescent="0.35">
      <c r="A479" t="s">
        <v>147</v>
      </c>
      <c r="B479">
        <v>10435</v>
      </c>
      <c r="C479">
        <v>5878</v>
      </c>
      <c r="D479">
        <v>5878</v>
      </c>
      <c r="E479" t="s">
        <v>405</v>
      </c>
    </row>
    <row r="480" spans="1:5" x14ac:dyDescent="0.35">
      <c r="A480" t="s">
        <v>147</v>
      </c>
      <c r="B480">
        <v>16360</v>
      </c>
      <c r="C480">
        <v>21450</v>
      </c>
      <c r="D480">
        <v>22519</v>
      </c>
      <c r="E480" t="s">
        <v>847</v>
      </c>
    </row>
    <row r="481" spans="1:5" x14ac:dyDescent="0.35">
      <c r="A481" t="s">
        <v>147</v>
      </c>
      <c r="B481">
        <v>26519</v>
      </c>
      <c r="C481">
        <v>25017</v>
      </c>
      <c r="D481">
        <v>26260</v>
      </c>
      <c r="E481" t="s">
        <v>847</v>
      </c>
    </row>
    <row r="482" spans="1:5" x14ac:dyDescent="0.35">
      <c r="A482" t="s">
        <v>147</v>
      </c>
      <c r="B482">
        <v>16040</v>
      </c>
      <c r="C482">
        <v>15881</v>
      </c>
      <c r="D482">
        <v>16674</v>
      </c>
      <c r="E482" t="s">
        <v>847</v>
      </c>
    </row>
    <row r="483" spans="1:5" x14ac:dyDescent="0.35">
      <c r="A483" t="s">
        <v>147</v>
      </c>
      <c r="B483">
        <v>43682</v>
      </c>
      <c r="C483">
        <v>42946</v>
      </c>
      <c r="D483">
        <v>45094</v>
      </c>
      <c r="E483" t="s">
        <v>847</v>
      </c>
    </row>
    <row r="484" spans="1:5" x14ac:dyDescent="0.35">
      <c r="A484" t="s">
        <v>147</v>
      </c>
      <c r="B484">
        <v>1875</v>
      </c>
      <c r="C484">
        <v>1284</v>
      </c>
      <c r="D484">
        <v>1284</v>
      </c>
      <c r="E484" t="s">
        <v>410</v>
      </c>
    </row>
    <row r="485" spans="1:5" x14ac:dyDescent="0.35">
      <c r="A485" t="s">
        <v>147</v>
      </c>
      <c r="B485">
        <v>14399</v>
      </c>
      <c r="C485">
        <v>14332</v>
      </c>
      <c r="D485">
        <v>15054</v>
      </c>
      <c r="E485" t="s">
        <v>847</v>
      </c>
    </row>
    <row r="486" spans="1:5" x14ac:dyDescent="0.35">
      <c r="A486" t="s">
        <v>147</v>
      </c>
      <c r="B486">
        <v>49046</v>
      </c>
      <c r="C486">
        <v>50335</v>
      </c>
      <c r="D486">
        <v>52860</v>
      </c>
      <c r="E486" t="s">
        <v>847</v>
      </c>
    </row>
    <row r="487" spans="1:5" x14ac:dyDescent="0.35">
      <c r="A487" t="s">
        <v>147</v>
      </c>
      <c r="B487">
        <v>42016</v>
      </c>
      <c r="C487">
        <v>41432</v>
      </c>
      <c r="D487">
        <v>43509</v>
      </c>
      <c r="E487" t="s">
        <v>847</v>
      </c>
    </row>
    <row r="488" spans="1:5" x14ac:dyDescent="0.35">
      <c r="A488" t="s">
        <v>147</v>
      </c>
      <c r="B488">
        <v>25536</v>
      </c>
      <c r="C488">
        <v>25653</v>
      </c>
      <c r="D488">
        <v>26929</v>
      </c>
      <c r="E488" t="s">
        <v>847</v>
      </c>
    </row>
    <row r="489" spans="1:5" x14ac:dyDescent="0.35">
      <c r="A489" t="s">
        <v>147</v>
      </c>
      <c r="B489">
        <v>10859</v>
      </c>
      <c r="C489">
        <v>4017</v>
      </c>
      <c r="D489">
        <v>8686</v>
      </c>
      <c r="E489" t="s">
        <v>847</v>
      </c>
    </row>
    <row r="490" spans="1:5" x14ac:dyDescent="0.35">
      <c r="A490" t="s">
        <v>147</v>
      </c>
      <c r="B490">
        <v>20773</v>
      </c>
      <c r="C490">
        <v>20615</v>
      </c>
      <c r="D490">
        <v>21649</v>
      </c>
      <c r="E490" t="s">
        <v>847</v>
      </c>
    </row>
    <row r="491" spans="1:5" x14ac:dyDescent="0.35">
      <c r="A491" t="s">
        <v>147</v>
      </c>
      <c r="B491">
        <v>32458</v>
      </c>
      <c r="C491">
        <v>32199</v>
      </c>
      <c r="D491">
        <v>33813</v>
      </c>
      <c r="E491" t="s">
        <v>847</v>
      </c>
    </row>
    <row r="492" spans="1:5" x14ac:dyDescent="0.35">
      <c r="A492" t="s">
        <v>147</v>
      </c>
      <c r="B492">
        <v>64126</v>
      </c>
      <c r="C492">
        <v>71056</v>
      </c>
      <c r="D492">
        <v>74617</v>
      </c>
      <c r="E492" t="s">
        <v>847</v>
      </c>
    </row>
    <row r="493" spans="1:5" x14ac:dyDescent="0.35">
      <c r="A493" t="s">
        <v>147</v>
      </c>
      <c r="B493">
        <v>9499</v>
      </c>
      <c r="C493">
        <v>9547</v>
      </c>
      <c r="D493">
        <v>10023</v>
      </c>
      <c r="E493" t="s">
        <v>847</v>
      </c>
    </row>
    <row r="494" spans="1:5" x14ac:dyDescent="0.35">
      <c r="A494" t="s">
        <v>147</v>
      </c>
      <c r="B494">
        <v>12989</v>
      </c>
      <c r="C494">
        <v>12970</v>
      </c>
      <c r="D494">
        <v>13623</v>
      </c>
      <c r="E494" t="s">
        <v>847</v>
      </c>
    </row>
    <row r="495" spans="1:5" x14ac:dyDescent="0.35">
      <c r="A495" t="s">
        <v>147</v>
      </c>
      <c r="B495">
        <v>60466</v>
      </c>
      <c r="C495">
        <v>53084</v>
      </c>
      <c r="D495">
        <v>55736</v>
      </c>
      <c r="E495" t="s">
        <v>847</v>
      </c>
    </row>
    <row r="496" spans="1:5" x14ac:dyDescent="0.35">
      <c r="A496" t="s">
        <v>147</v>
      </c>
      <c r="B496">
        <v>10638</v>
      </c>
      <c r="C496">
        <v>9737</v>
      </c>
      <c r="D496">
        <v>10228</v>
      </c>
      <c r="E496" t="s">
        <v>847</v>
      </c>
    </row>
    <row r="497" spans="1:5" x14ac:dyDescent="0.35">
      <c r="A497" t="s">
        <v>147</v>
      </c>
      <c r="B497">
        <v>8671</v>
      </c>
      <c r="C497">
        <v>9327</v>
      </c>
      <c r="D497">
        <v>9799</v>
      </c>
      <c r="E497" t="s">
        <v>847</v>
      </c>
    </row>
    <row r="498" spans="1:5" x14ac:dyDescent="0.35">
      <c r="A498" t="s">
        <v>147</v>
      </c>
      <c r="B498">
        <v>1909</v>
      </c>
      <c r="C498">
        <v>1356</v>
      </c>
      <c r="D498">
        <v>1417</v>
      </c>
      <c r="E498" t="s">
        <v>847</v>
      </c>
    </row>
    <row r="499" spans="1:5" x14ac:dyDescent="0.35">
      <c r="A499" t="s">
        <v>147</v>
      </c>
      <c r="B499">
        <v>46125</v>
      </c>
      <c r="C499">
        <v>39402</v>
      </c>
      <c r="D499">
        <v>41386</v>
      </c>
      <c r="E499" t="s">
        <v>847</v>
      </c>
    </row>
    <row r="500" spans="1:5" x14ac:dyDescent="0.35">
      <c r="A500" t="s">
        <v>147</v>
      </c>
      <c r="B500">
        <v>54333</v>
      </c>
      <c r="C500">
        <v>54419</v>
      </c>
      <c r="D500">
        <v>57147</v>
      </c>
      <c r="E500" t="s">
        <v>847</v>
      </c>
    </row>
    <row r="501" spans="1:5" x14ac:dyDescent="0.35">
      <c r="A501" t="s">
        <v>147</v>
      </c>
      <c r="B501">
        <v>44837</v>
      </c>
      <c r="C501">
        <v>44764</v>
      </c>
      <c r="D501">
        <v>46997</v>
      </c>
      <c r="E501" t="s">
        <v>847</v>
      </c>
    </row>
    <row r="502" spans="1:5" x14ac:dyDescent="0.35">
      <c r="A502" t="s">
        <v>147</v>
      </c>
      <c r="B502">
        <v>11522</v>
      </c>
      <c r="C502">
        <v>10132</v>
      </c>
      <c r="D502">
        <v>10646</v>
      </c>
      <c r="E502" t="s">
        <v>847</v>
      </c>
    </row>
    <row r="503" spans="1:5" x14ac:dyDescent="0.35">
      <c r="A503" t="s">
        <v>147</v>
      </c>
      <c r="B503">
        <v>19559</v>
      </c>
      <c r="C503">
        <v>2799</v>
      </c>
      <c r="D503">
        <v>2799</v>
      </c>
      <c r="E503" t="s">
        <v>410</v>
      </c>
    </row>
    <row r="504" spans="1:5" x14ac:dyDescent="0.35">
      <c r="A504" t="s">
        <v>147</v>
      </c>
      <c r="B504">
        <v>18422</v>
      </c>
      <c r="C504">
        <v>15950</v>
      </c>
      <c r="D504">
        <v>16742</v>
      </c>
      <c r="E504" t="s">
        <v>847</v>
      </c>
    </row>
    <row r="505" spans="1:5" x14ac:dyDescent="0.35">
      <c r="A505" t="s">
        <v>147</v>
      </c>
      <c r="B505">
        <v>40276</v>
      </c>
      <c r="C505">
        <v>40200</v>
      </c>
      <c r="D505">
        <v>42204</v>
      </c>
      <c r="E505" t="s">
        <v>847</v>
      </c>
    </row>
    <row r="506" spans="1:5" x14ac:dyDescent="0.35">
      <c r="A506" t="s">
        <v>147</v>
      </c>
      <c r="B506">
        <v>28931</v>
      </c>
      <c r="C506">
        <v>27763</v>
      </c>
      <c r="D506">
        <v>29154</v>
      </c>
      <c r="E506" t="s">
        <v>847</v>
      </c>
    </row>
    <row r="507" spans="1:5" x14ac:dyDescent="0.35">
      <c r="A507" t="s">
        <v>147</v>
      </c>
      <c r="B507">
        <v>16539</v>
      </c>
      <c r="C507">
        <v>24900</v>
      </c>
      <c r="D507">
        <v>26151</v>
      </c>
      <c r="E507" t="s">
        <v>847</v>
      </c>
    </row>
    <row r="508" spans="1:5" x14ac:dyDescent="0.35">
      <c r="A508" t="s">
        <v>147</v>
      </c>
      <c r="B508">
        <v>1079</v>
      </c>
      <c r="C508">
        <v>1063</v>
      </c>
      <c r="D508">
        <v>1113</v>
      </c>
      <c r="E508" t="s">
        <v>847</v>
      </c>
    </row>
    <row r="509" spans="1:5" x14ac:dyDescent="0.35">
      <c r="A509" t="s">
        <v>147</v>
      </c>
      <c r="B509">
        <v>64733</v>
      </c>
      <c r="C509">
        <v>65384</v>
      </c>
      <c r="D509">
        <v>68651</v>
      </c>
      <c r="E509" t="s">
        <v>847</v>
      </c>
    </row>
    <row r="510" spans="1:5" x14ac:dyDescent="0.35">
      <c r="A510" t="s">
        <v>147</v>
      </c>
      <c r="B510">
        <v>12480</v>
      </c>
      <c r="C510">
        <v>7223</v>
      </c>
      <c r="D510">
        <v>7223</v>
      </c>
      <c r="E510" t="s">
        <v>410</v>
      </c>
    </row>
    <row r="511" spans="1:5" x14ac:dyDescent="0.35">
      <c r="A511" t="s">
        <v>147</v>
      </c>
      <c r="B511">
        <v>50098</v>
      </c>
      <c r="C511">
        <v>55939</v>
      </c>
      <c r="D511">
        <v>58736</v>
      </c>
      <c r="E511" t="s">
        <v>847</v>
      </c>
    </row>
    <row r="512" spans="1:5" x14ac:dyDescent="0.35">
      <c r="A512" t="s">
        <v>147</v>
      </c>
      <c r="B512">
        <v>2590</v>
      </c>
      <c r="C512">
        <v>2669</v>
      </c>
      <c r="D512">
        <v>2798</v>
      </c>
      <c r="E512" t="s">
        <v>847</v>
      </c>
    </row>
    <row r="513" spans="1:5" x14ac:dyDescent="0.35">
      <c r="A513" t="s">
        <v>147</v>
      </c>
      <c r="B513">
        <v>34889</v>
      </c>
      <c r="C513">
        <v>34096</v>
      </c>
      <c r="D513">
        <v>35801</v>
      </c>
      <c r="E513" t="s">
        <v>847</v>
      </c>
    </row>
    <row r="514" spans="1:5" x14ac:dyDescent="0.35">
      <c r="A514" t="s">
        <v>147</v>
      </c>
      <c r="B514">
        <v>22641</v>
      </c>
      <c r="C514">
        <v>22649</v>
      </c>
      <c r="D514">
        <v>23787</v>
      </c>
      <c r="E514" t="s">
        <v>847</v>
      </c>
    </row>
    <row r="515" spans="1:5" x14ac:dyDescent="0.35">
      <c r="A515" t="s">
        <v>147</v>
      </c>
      <c r="B515">
        <v>34097</v>
      </c>
      <c r="C515">
        <v>38239</v>
      </c>
      <c r="D515">
        <v>40152</v>
      </c>
      <c r="E515" t="s">
        <v>847</v>
      </c>
    </row>
    <row r="516" spans="1:5" x14ac:dyDescent="0.35">
      <c r="A516" t="s">
        <v>147</v>
      </c>
      <c r="B516">
        <v>24950</v>
      </c>
      <c r="C516">
        <v>27838</v>
      </c>
      <c r="D516">
        <v>29236</v>
      </c>
      <c r="E516" t="s">
        <v>847</v>
      </c>
    </row>
    <row r="517" spans="1:5" x14ac:dyDescent="0.35">
      <c r="A517" t="s">
        <v>147</v>
      </c>
      <c r="B517">
        <v>1810</v>
      </c>
      <c r="C517">
        <v>1823</v>
      </c>
      <c r="D517">
        <v>1922</v>
      </c>
      <c r="E517" t="s">
        <v>847</v>
      </c>
    </row>
    <row r="518" spans="1:5" x14ac:dyDescent="0.35">
      <c r="A518" t="s">
        <v>147</v>
      </c>
      <c r="B518">
        <v>45030</v>
      </c>
      <c r="C518">
        <v>38167</v>
      </c>
      <c r="D518">
        <v>40071</v>
      </c>
      <c r="E518" t="s">
        <v>847</v>
      </c>
    </row>
    <row r="519" spans="1:5" x14ac:dyDescent="0.35">
      <c r="A519" t="s">
        <v>147</v>
      </c>
      <c r="B519">
        <v>13266</v>
      </c>
      <c r="C519">
        <v>12848</v>
      </c>
      <c r="D519">
        <v>13485</v>
      </c>
      <c r="E519" t="s">
        <v>847</v>
      </c>
    </row>
    <row r="520" spans="1:5" x14ac:dyDescent="0.35">
      <c r="A520" t="s">
        <v>147</v>
      </c>
      <c r="B520">
        <v>6169</v>
      </c>
      <c r="C520">
        <v>7933</v>
      </c>
      <c r="D520">
        <v>8328</v>
      </c>
      <c r="E520" t="s">
        <v>847</v>
      </c>
    </row>
    <row r="521" spans="1:5" x14ac:dyDescent="0.35">
      <c r="A521" t="s">
        <v>147</v>
      </c>
      <c r="B521">
        <v>95082</v>
      </c>
      <c r="C521">
        <v>103839</v>
      </c>
      <c r="D521">
        <v>109034</v>
      </c>
      <c r="E521" t="s">
        <v>847</v>
      </c>
    </row>
    <row r="522" spans="1:5" x14ac:dyDescent="0.35">
      <c r="A522" t="s">
        <v>147</v>
      </c>
      <c r="B522">
        <v>171540</v>
      </c>
      <c r="C522">
        <v>145873</v>
      </c>
      <c r="D522">
        <v>145873</v>
      </c>
      <c r="E522" t="s">
        <v>410</v>
      </c>
    </row>
    <row r="523" spans="1:5" x14ac:dyDescent="0.35">
      <c r="A523" t="s">
        <v>147</v>
      </c>
      <c r="B523">
        <v>72</v>
      </c>
      <c r="C523">
        <v>71</v>
      </c>
      <c r="D523">
        <v>71</v>
      </c>
      <c r="E523" t="s">
        <v>847</v>
      </c>
    </row>
    <row r="524" spans="1:5" x14ac:dyDescent="0.35">
      <c r="A524" t="s">
        <v>147</v>
      </c>
      <c r="B524">
        <v>221194</v>
      </c>
      <c r="C524">
        <v>212626</v>
      </c>
      <c r="D524">
        <v>223259</v>
      </c>
      <c r="E524" t="s">
        <v>847</v>
      </c>
    </row>
    <row r="525" spans="1:5" x14ac:dyDescent="0.35">
      <c r="A525" t="s">
        <v>147</v>
      </c>
      <c r="B525">
        <v>38570</v>
      </c>
      <c r="C525">
        <v>37205</v>
      </c>
      <c r="D525">
        <v>39062</v>
      </c>
      <c r="E525" t="s">
        <v>847</v>
      </c>
    </row>
    <row r="526" spans="1:5" x14ac:dyDescent="0.35">
      <c r="A526" t="s">
        <v>147</v>
      </c>
      <c r="B526">
        <v>25098</v>
      </c>
      <c r="C526">
        <v>25018</v>
      </c>
      <c r="D526">
        <v>26278</v>
      </c>
      <c r="E526" t="s">
        <v>847</v>
      </c>
    </row>
    <row r="527" spans="1:5" x14ac:dyDescent="0.35">
      <c r="A527" t="s">
        <v>147</v>
      </c>
      <c r="B527">
        <v>15631</v>
      </c>
      <c r="C527">
        <v>14705</v>
      </c>
      <c r="D527">
        <v>15441</v>
      </c>
      <c r="E527" t="s">
        <v>847</v>
      </c>
    </row>
    <row r="528" spans="1:5" x14ac:dyDescent="0.35">
      <c r="A528" t="s">
        <v>147</v>
      </c>
      <c r="B528">
        <v>111</v>
      </c>
      <c r="C528">
        <v>44</v>
      </c>
      <c r="D528">
        <v>44</v>
      </c>
      <c r="E528" t="s">
        <v>847</v>
      </c>
    </row>
    <row r="529" spans="1:5" x14ac:dyDescent="0.35">
      <c r="A529" t="s">
        <v>147</v>
      </c>
      <c r="B529">
        <v>40835</v>
      </c>
      <c r="C529">
        <v>38694</v>
      </c>
      <c r="D529">
        <v>40623</v>
      </c>
      <c r="E529" t="s">
        <v>847</v>
      </c>
    </row>
    <row r="530" spans="1:5" x14ac:dyDescent="0.35">
      <c r="A530" t="s">
        <v>147</v>
      </c>
      <c r="B530">
        <v>33708</v>
      </c>
      <c r="C530">
        <v>33960</v>
      </c>
      <c r="D530">
        <v>35651</v>
      </c>
      <c r="E530" t="s">
        <v>847</v>
      </c>
    </row>
    <row r="531" spans="1:5" x14ac:dyDescent="0.35">
      <c r="A531" t="s">
        <v>147</v>
      </c>
      <c r="B531">
        <v>29225</v>
      </c>
      <c r="C531">
        <v>30077</v>
      </c>
      <c r="D531">
        <v>31585</v>
      </c>
      <c r="E531" t="s">
        <v>847</v>
      </c>
    </row>
    <row r="532" spans="1:5" x14ac:dyDescent="0.35">
      <c r="A532" t="s">
        <v>147</v>
      </c>
      <c r="B532">
        <v>34175</v>
      </c>
      <c r="C532">
        <v>33189</v>
      </c>
      <c r="D532">
        <v>34854</v>
      </c>
      <c r="E532" t="s">
        <v>847</v>
      </c>
    </row>
    <row r="533" spans="1:5" x14ac:dyDescent="0.35">
      <c r="A533" t="s">
        <v>147</v>
      </c>
      <c r="B533">
        <v>27386</v>
      </c>
      <c r="C533">
        <v>27056</v>
      </c>
      <c r="D533">
        <v>28404</v>
      </c>
      <c r="E533" t="s">
        <v>847</v>
      </c>
    </row>
    <row r="534" spans="1:5" x14ac:dyDescent="0.35">
      <c r="A534" t="s">
        <v>147</v>
      </c>
      <c r="B534">
        <v>11171</v>
      </c>
      <c r="C534">
        <v>9888</v>
      </c>
      <c r="D534">
        <v>10378</v>
      </c>
      <c r="E534" t="s">
        <v>847</v>
      </c>
    </row>
    <row r="535" spans="1:5" x14ac:dyDescent="0.35">
      <c r="A535" t="s">
        <v>147</v>
      </c>
      <c r="B535">
        <v>5816</v>
      </c>
      <c r="C535">
        <v>5675</v>
      </c>
      <c r="D535">
        <v>5952</v>
      </c>
      <c r="E535" t="s">
        <v>847</v>
      </c>
    </row>
    <row r="536" spans="1:5" x14ac:dyDescent="0.35">
      <c r="A536" t="s">
        <v>147</v>
      </c>
      <c r="B536">
        <v>22236</v>
      </c>
      <c r="C536">
        <v>26059</v>
      </c>
      <c r="D536">
        <v>27360</v>
      </c>
      <c r="E536" t="s">
        <v>847</v>
      </c>
    </row>
    <row r="537" spans="1:5" x14ac:dyDescent="0.35">
      <c r="A537" t="s">
        <v>147</v>
      </c>
      <c r="B537">
        <v>5784</v>
      </c>
      <c r="C537">
        <v>5710</v>
      </c>
      <c r="D537">
        <v>5994</v>
      </c>
      <c r="E537" t="s">
        <v>847</v>
      </c>
    </row>
    <row r="538" spans="1:5" x14ac:dyDescent="0.35">
      <c r="A538" t="s">
        <v>147</v>
      </c>
      <c r="B538">
        <v>7746</v>
      </c>
      <c r="C538">
        <v>8518</v>
      </c>
      <c r="D538">
        <v>8948</v>
      </c>
      <c r="E538" t="s">
        <v>847</v>
      </c>
    </row>
    <row r="539" spans="1:5" x14ac:dyDescent="0.35">
      <c r="A539" t="s">
        <v>147</v>
      </c>
      <c r="B539">
        <v>22339</v>
      </c>
      <c r="C539">
        <v>23015</v>
      </c>
      <c r="D539">
        <v>24160</v>
      </c>
      <c r="E539" t="s">
        <v>847</v>
      </c>
    </row>
    <row r="540" spans="1:5" x14ac:dyDescent="0.35">
      <c r="A540" t="s">
        <v>147</v>
      </c>
      <c r="B540">
        <v>8867</v>
      </c>
      <c r="C540">
        <v>9606</v>
      </c>
      <c r="D540">
        <v>10084</v>
      </c>
      <c r="E540" t="s">
        <v>847</v>
      </c>
    </row>
    <row r="541" spans="1:5" x14ac:dyDescent="0.35">
      <c r="A541" t="s">
        <v>147</v>
      </c>
      <c r="B541">
        <v>18874</v>
      </c>
      <c r="C541">
        <v>18892</v>
      </c>
      <c r="D541">
        <v>19838</v>
      </c>
      <c r="E541" t="s">
        <v>847</v>
      </c>
    </row>
    <row r="542" spans="1:5" x14ac:dyDescent="0.35">
      <c r="A542" t="s">
        <v>147</v>
      </c>
      <c r="B542">
        <v>15238</v>
      </c>
      <c r="C542">
        <v>16719</v>
      </c>
      <c r="D542">
        <v>17564</v>
      </c>
      <c r="E542" t="s">
        <v>847</v>
      </c>
    </row>
    <row r="543" spans="1:5" x14ac:dyDescent="0.35">
      <c r="A543" t="s">
        <v>147</v>
      </c>
      <c r="B543">
        <v>34389</v>
      </c>
      <c r="C543">
        <v>39572</v>
      </c>
      <c r="D543">
        <v>41559</v>
      </c>
      <c r="E543" t="s">
        <v>847</v>
      </c>
    </row>
    <row r="544" spans="1:5" x14ac:dyDescent="0.35">
      <c r="A544" t="s">
        <v>147</v>
      </c>
      <c r="B544">
        <v>440601</v>
      </c>
      <c r="C544">
        <v>472572</v>
      </c>
      <c r="D544">
        <v>496193</v>
      </c>
      <c r="E544" t="s">
        <v>847</v>
      </c>
    </row>
    <row r="545" spans="1:5" x14ac:dyDescent="0.35">
      <c r="A545" t="s">
        <v>147</v>
      </c>
      <c r="B545">
        <v>12649</v>
      </c>
      <c r="C545">
        <v>14372</v>
      </c>
      <c r="D545">
        <v>15090</v>
      </c>
      <c r="E545" t="s">
        <v>847</v>
      </c>
    </row>
    <row r="546" spans="1:5" x14ac:dyDescent="0.35">
      <c r="A546" t="s">
        <v>147</v>
      </c>
      <c r="B546">
        <v>19226</v>
      </c>
      <c r="C546">
        <v>20996</v>
      </c>
      <c r="D546">
        <v>22045</v>
      </c>
      <c r="E546" t="s">
        <v>847</v>
      </c>
    </row>
    <row r="547" spans="1:5" x14ac:dyDescent="0.35">
      <c r="A547" t="s">
        <v>147</v>
      </c>
      <c r="B547">
        <v>97517</v>
      </c>
      <c r="C547">
        <v>120420</v>
      </c>
      <c r="D547">
        <v>126417</v>
      </c>
      <c r="E547" t="s">
        <v>847</v>
      </c>
    </row>
    <row r="548" spans="1:5" x14ac:dyDescent="0.35">
      <c r="A548" t="s">
        <v>147</v>
      </c>
      <c r="B548">
        <v>29967</v>
      </c>
      <c r="C548">
        <v>24267</v>
      </c>
      <c r="D548">
        <v>24267</v>
      </c>
      <c r="E548" t="s">
        <v>410</v>
      </c>
    </row>
    <row r="549" spans="1:5" x14ac:dyDescent="0.35">
      <c r="A549" t="s">
        <v>147</v>
      </c>
      <c r="B549">
        <v>4882</v>
      </c>
      <c r="C549">
        <v>4803</v>
      </c>
      <c r="D549">
        <v>5037</v>
      </c>
      <c r="E549" t="s">
        <v>847</v>
      </c>
    </row>
    <row r="550" spans="1:5" x14ac:dyDescent="0.35">
      <c r="A550" t="s">
        <v>147</v>
      </c>
      <c r="B550">
        <v>66020</v>
      </c>
      <c r="C550">
        <v>83559</v>
      </c>
      <c r="D550">
        <v>87746</v>
      </c>
      <c r="E550" t="s">
        <v>847</v>
      </c>
    </row>
    <row r="551" spans="1:5" x14ac:dyDescent="0.35">
      <c r="A551" t="s">
        <v>147</v>
      </c>
      <c r="B551">
        <v>16104</v>
      </c>
      <c r="C551">
        <v>15917</v>
      </c>
      <c r="D551">
        <v>16705</v>
      </c>
      <c r="E551" t="s">
        <v>847</v>
      </c>
    </row>
    <row r="552" spans="1:5" x14ac:dyDescent="0.35">
      <c r="A552" t="s">
        <v>147</v>
      </c>
      <c r="B552">
        <v>45096</v>
      </c>
      <c r="C552">
        <v>45028</v>
      </c>
      <c r="D552">
        <v>47277</v>
      </c>
      <c r="E552" t="s">
        <v>847</v>
      </c>
    </row>
    <row r="553" spans="1:5" x14ac:dyDescent="0.35">
      <c r="A553" t="s">
        <v>199</v>
      </c>
      <c r="B553">
        <v>2673</v>
      </c>
      <c r="C553">
        <v>2681</v>
      </c>
      <c r="D553">
        <v>2959</v>
      </c>
      <c r="E553" t="s">
        <v>802</v>
      </c>
    </row>
    <row r="554" spans="1:5" x14ac:dyDescent="0.35">
      <c r="A554" t="s">
        <v>199</v>
      </c>
      <c r="B554">
        <v>204787</v>
      </c>
      <c r="C554">
        <v>208324</v>
      </c>
      <c r="D554">
        <v>229157</v>
      </c>
      <c r="E554" t="s">
        <v>802</v>
      </c>
    </row>
    <row r="555" spans="1:5" x14ac:dyDescent="0.35">
      <c r="A555" t="s">
        <v>199</v>
      </c>
      <c r="B555">
        <v>2673</v>
      </c>
      <c r="C555">
        <v>3095</v>
      </c>
      <c r="D555">
        <v>3427</v>
      </c>
      <c r="E555" t="s">
        <v>802</v>
      </c>
    </row>
    <row r="556" spans="1:5" x14ac:dyDescent="0.35">
      <c r="A556" t="s">
        <v>199</v>
      </c>
      <c r="B556">
        <v>5177</v>
      </c>
      <c r="C556">
        <v>15332</v>
      </c>
      <c r="D556">
        <v>15332</v>
      </c>
      <c r="E556" t="s">
        <v>407</v>
      </c>
    </row>
    <row r="557" spans="1:5" x14ac:dyDescent="0.35">
      <c r="A557" t="s">
        <v>199</v>
      </c>
      <c r="B557">
        <v>188193</v>
      </c>
      <c r="C557">
        <v>191951</v>
      </c>
      <c r="D557">
        <v>211075</v>
      </c>
      <c r="E557" t="s">
        <v>802</v>
      </c>
    </row>
    <row r="558" spans="1:5" x14ac:dyDescent="0.35">
      <c r="A558" t="s">
        <v>199</v>
      </c>
      <c r="B558">
        <v>56248</v>
      </c>
      <c r="C558">
        <v>79257</v>
      </c>
      <c r="D558">
        <v>87158</v>
      </c>
      <c r="E558" t="s">
        <v>802</v>
      </c>
    </row>
    <row r="559" spans="1:5" x14ac:dyDescent="0.35">
      <c r="A559" t="s">
        <v>199</v>
      </c>
      <c r="B559">
        <v>15548</v>
      </c>
      <c r="C559">
        <v>15088</v>
      </c>
      <c r="D559">
        <v>15089</v>
      </c>
      <c r="E559" t="s">
        <v>410</v>
      </c>
    </row>
    <row r="560" spans="1:5" x14ac:dyDescent="0.35">
      <c r="A560" t="s">
        <v>199</v>
      </c>
      <c r="B560">
        <v>57392</v>
      </c>
      <c r="C560">
        <v>49910</v>
      </c>
      <c r="D560">
        <v>49911</v>
      </c>
      <c r="E560" t="s">
        <v>410</v>
      </c>
    </row>
    <row r="561" spans="1:5" x14ac:dyDescent="0.35">
      <c r="A561" t="s">
        <v>199</v>
      </c>
      <c r="B561">
        <v>13690</v>
      </c>
      <c r="C561">
        <v>5951</v>
      </c>
      <c r="D561">
        <v>5951</v>
      </c>
      <c r="E561" t="s">
        <v>410</v>
      </c>
    </row>
    <row r="562" spans="1:5" x14ac:dyDescent="0.35">
      <c r="A562" t="s">
        <v>199</v>
      </c>
      <c r="B562">
        <v>10709</v>
      </c>
      <c r="C562">
        <v>11107</v>
      </c>
      <c r="D562">
        <v>12218</v>
      </c>
      <c r="E562" t="s">
        <v>802</v>
      </c>
    </row>
    <row r="563" spans="1:5" x14ac:dyDescent="0.35">
      <c r="A563" t="s">
        <v>199</v>
      </c>
      <c r="B563">
        <v>35945</v>
      </c>
      <c r="C563">
        <v>33452</v>
      </c>
      <c r="D563">
        <v>36833</v>
      </c>
      <c r="E563" t="s">
        <v>802</v>
      </c>
    </row>
    <row r="564" spans="1:5" x14ac:dyDescent="0.35">
      <c r="A564" t="s">
        <v>199</v>
      </c>
      <c r="B564">
        <v>27071</v>
      </c>
      <c r="C564">
        <v>21136</v>
      </c>
      <c r="D564">
        <v>25451</v>
      </c>
      <c r="E564" t="s">
        <v>407</v>
      </c>
    </row>
    <row r="565" spans="1:5" x14ac:dyDescent="0.35">
      <c r="A565" t="s">
        <v>199</v>
      </c>
      <c r="B565">
        <v>37413</v>
      </c>
      <c r="C565">
        <v>30810</v>
      </c>
      <c r="D565">
        <v>33977</v>
      </c>
      <c r="E565" t="s">
        <v>802</v>
      </c>
    </row>
    <row r="566" spans="1:5" x14ac:dyDescent="0.35">
      <c r="A566" t="s">
        <v>199</v>
      </c>
      <c r="B566">
        <v>4355</v>
      </c>
      <c r="C566">
        <v>4261</v>
      </c>
      <c r="D566">
        <v>4735</v>
      </c>
      <c r="E566" t="s">
        <v>802</v>
      </c>
    </row>
    <row r="567" spans="1:5" x14ac:dyDescent="0.35">
      <c r="A567" t="s">
        <v>199</v>
      </c>
      <c r="B567">
        <v>228859</v>
      </c>
      <c r="C567">
        <v>158761</v>
      </c>
      <c r="D567">
        <v>174838</v>
      </c>
      <c r="E567" t="s">
        <v>802</v>
      </c>
    </row>
    <row r="568" spans="1:5" x14ac:dyDescent="0.35">
      <c r="A568" t="s">
        <v>199</v>
      </c>
      <c r="B568">
        <v>355116</v>
      </c>
      <c r="C568">
        <v>416850</v>
      </c>
      <c r="D568">
        <v>458815</v>
      </c>
      <c r="E568" t="s">
        <v>802</v>
      </c>
    </row>
    <row r="569" spans="1:5" x14ac:dyDescent="0.35">
      <c r="A569" t="s">
        <v>199</v>
      </c>
      <c r="B569">
        <v>99206</v>
      </c>
      <c r="C569">
        <v>99374</v>
      </c>
      <c r="D569">
        <v>109172</v>
      </c>
      <c r="E569" t="s">
        <v>802</v>
      </c>
    </row>
    <row r="570" spans="1:5" x14ac:dyDescent="0.35">
      <c r="A570" t="s">
        <v>199</v>
      </c>
      <c r="B570">
        <v>12093</v>
      </c>
      <c r="C570">
        <v>7234</v>
      </c>
      <c r="D570">
        <v>7892</v>
      </c>
      <c r="E570" t="s">
        <v>802</v>
      </c>
    </row>
    <row r="571" spans="1:5" x14ac:dyDescent="0.35">
      <c r="A571" t="s">
        <v>199</v>
      </c>
      <c r="B571">
        <v>7987</v>
      </c>
      <c r="C571">
        <v>4400</v>
      </c>
      <c r="D571">
        <v>4400</v>
      </c>
      <c r="E571" t="s">
        <v>410</v>
      </c>
    </row>
    <row r="572" spans="1:5" x14ac:dyDescent="0.35">
      <c r="A572" t="s">
        <v>199</v>
      </c>
      <c r="B572">
        <v>126057</v>
      </c>
      <c r="C572">
        <v>111559</v>
      </c>
      <c r="D572">
        <v>122890</v>
      </c>
      <c r="E572" t="s">
        <v>802</v>
      </c>
    </row>
    <row r="573" spans="1:5" x14ac:dyDescent="0.35">
      <c r="A573" t="s">
        <v>199</v>
      </c>
      <c r="B573">
        <v>199</v>
      </c>
      <c r="C573">
        <v>254</v>
      </c>
      <c r="D573">
        <v>254</v>
      </c>
      <c r="E573" t="s">
        <v>802</v>
      </c>
    </row>
    <row r="574" spans="1:5" x14ac:dyDescent="0.35">
      <c r="A574" t="s">
        <v>199</v>
      </c>
      <c r="B574">
        <v>116803</v>
      </c>
      <c r="C574">
        <v>110266</v>
      </c>
      <c r="D574">
        <v>121277</v>
      </c>
      <c r="E574" t="s">
        <v>802</v>
      </c>
    </row>
    <row r="575" spans="1:5" x14ac:dyDescent="0.35">
      <c r="A575" t="s">
        <v>199</v>
      </c>
      <c r="B575">
        <v>56885</v>
      </c>
      <c r="C575">
        <v>53153</v>
      </c>
      <c r="D575">
        <v>58449</v>
      </c>
      <c r="E575" t="s">
        <v>802</v>
      </c>
    </row>
    <row r="576" spans="1:5" x14ac:dyDescent="0.35">
      <c r="A576" t="s">
        <v>199</v>
      </c>
      <c r="B576">
        <v>154051</v>
      </c>
      <c r="C576">
        <v>148274</v>
      </c>
      <c r="D576">
        <v>163238</v>
      </c>
      <c r="E576" t="s">
        <v>802</v>
      </c>
    </row>
    <row r="577" spans="1:5" x14ac:dyDescent="0.35">
      <c r="A577" t="s">
        <v>199</v>
      </c>
      <c r="B577">
        <v>4343</v>
      </c>
      <c r="C577">
        <v>3285</v>
      </c>
      <c r="D577">
        <v>3625</v>
      </c>
      <c r="E577" t="s">
        <v>802</v>
      </c>
    </row>
    <row r="578" spans="1:5" x14ac:dyDescent="0.35">
      <c r="A578" t="s">
        <v>199</v>
      </c>
      <c r="B578">
        <v>8516</v>
      </c>
      <c r="C578">
        <v>10030</v>
      </c>
      <c r="D578">
        <v>11045</v>
      </c>
      <c r="E578" t="s">
        <v>802</v>
      </c>
    </row>
    <row r="579" spans="1:5" x14ac:dyDescent="0.35">
      <c r="A579" t="s">
        <v>199</v>
      </c>
      <c r="B579">
        <v>620475</v>
      </c>
      <c r="C579">
        <v>705790</v>
      </c>
      <c r="D579">
        <v>776604</v>
      </c>
      <c r="E579" t="s">
        <v>802</v>
      </c>
    </row>
    <row r="580" spans="1:5" x14ac:dyDescent="0.35">
      <c r="A580" t="s">
        <v>199</v>
      </c>
      <c r="B580">
        <v>1019150</v>
      </c>
      <c r="C580">
        <v>958319</v>
      </c>
      <c r="D580">
        <v>1054422</v>
      </c>
      <c r="E580" t="s">
        <v>802</v>
      </c>
    </row>
    <row r="581" spans="1:5" x14ac:dyDescent="0.35">
      <c r="A581" t="s">
        <v>199</v>
      </c>
      <c r="B581">
        <v>2601</v>
      </c>
      <c r="C581">
        <v>1685</v>
      </c>
      <c r="D581">
        <v>1805</v>
      </c>
      <c r="E581" t="s">
        <v>802</v>
      </c>
    </row>
    <row r="582" spans="1:5" x14ac:dyDescent="0.35">
      <c r="A582" t="s">
        <v>199</v>
      </c>
      <c r="B582">
        <v>70318</v>
      </c>
      <c r="C582">
        <v>76294</v>
      </c>
      <c r="D582">
        <v>83923</v>
      </c>
      <c r="E582" t="s">
        <v>802</v>
      </c>
    </row>
    <row r="583" spans="1:5" x14ac:dyDescent="0.35">
      <c r="A583" t="s">
        <v>199</v>
      </c>
      <c r="B583">
        <v>12147</v>
      </c>
      <c r="C583">
        <v>12563</v>
      </c>
      <c r="D583">
        <v>13782</v>
      </c>
      <c r="E583" t="s">
        <v>802</v>
      </c>
    </row>
    <row r="584" spans="1:5" x14ac:dyDescent="0.35">
      <c r="A584" t="s">
        <v>199</v>
      </c>
      <c r="B584">
        <v>175383</v>
      </c>
      <c r="C584">
        <v>182614</v>
      </c>
      <c r="D584">
        <v>200737</v>
      </c>
      <c r="E584" t="s">
        <v>802</v>
      </c>
    </row>
    <row r="585" spans="1:5" x14ac:dyDescent="0.35">
      <c r="A585" t="s">
        <v>199</v>
      </c>
      <c r="B585">
        <v>132609</v>
      </c>
      <c r="C585">
        <v>136677</v>
      </c>
      <c r="D585">
        <v>150437</v>
      </c>
      <c r="E585" t="s">
        <v>802</v>
      </c>
    </row>
    <row r="586" spans="1:5" x14ac:dyDescent="0.35">
      <c r="A586" t="s">
        <v>199</v>
      </c>
      <c r="B586">
        <v>13299</v>
      </c>
      <c r="C586">
        <v>11341</v>
      </c>
      <c r="D586">
        <v>11342</v>
      </c>
      <c r="E586" t="s">
        <v>410</v>
      </c>
    </row>
    <row r="587" spans="1:5" x14ac:dyDescent="0.35">
      <c r="A587" t="s">
        <v>199</v>
      </c>
      <c r="B587">
        <v>145226</v>
      </c>
      <c r="C587">
        <v>163801</v>
      </c>
      <c r="D587">
        <v>179782</v>
      </c>
      <c r="E587" t="s">
        <v>802</v>
      </c>
    </row>
    <row r="588" spans="1:5" x14ac:dyDescent="0.35">
      <c r="A588" t="s">
        <v>200</v>
      </c>
      <c r="B588">
        <v>140824</v>
      </c>
      <c r="C588">
        <v>184121</v>
      </c>
      <c r="D588">
        <v>202544</v>
      </c>
      <c r="E588" t="s">
        <v>802</v>
      </c>
    </row>
    <row r="589" spans="1:5" x14ac:dyDescent="0.35">
      <c r="A589" t="s">
        <v>200</v>
      </c>
      <c r="B589">
        <v>32961</v>
      </c>
      <c r="C589">
        <v>32961</v>
      </c>
      <c r="D589">
        <v>32961</v>
      </c>
      <c r="E589" t="s">
        <v>410</v>
      </c>
    </row>
    <row r="590" spans="1:5" x14ac:dyDescent="0.35">
      <c r="A590" t="s">
        <v>200</v>
      </c>
      <c r="B590">
        <v>41201</v>
      </c>
      <c r="C590">
        <v>41201</v>
      </c>
      <c r="D590">
        <v>41201</v>
      </c>
      <c r="E590" t="s">
        <v>410</v>
      </c>
    </row>
    <row r="591" spans="1:5" x14ac:dyDescent="0.35">
      <c r="A591" t="s">
        <v>201</v>
      </c>
      <c r="B591">
        <v>123232</v>
      </c>
      <c r="C591">
        <v>85377</v>
      </c>
      <c r="D591">
        <v>85377</v>
      </c>
      <c r="E591" t="s">
        <v>410</v>
      </c>
    </row>
    <row r="592" spans="1:5" x14ac:dyDescent="0.35">
      <c r="A592" t="s">
        <v>201</v>
      </c>
      <c r="B592">
        <v>33392</v>
      </c>
      <c r="C592">
        <v>33095</v>
      </c>
      <c r="D592">
        <v>33095</v>
      </c>
      <c r="E592" t="s">
        <v>410</v>
      </c>
    </row>
    <row r="593" spans="1:5" x14ac:dyDescent="0.35">
      <c r="A593" t="s">
        <v>201</v>
      </c>
      <c r="B593">
        <v>46991</v>
      </c>
      <c r="C593">
        <v>38919</v>
      </c>
      <c r="D593">
        <v>42019</v>
      </c>
      <c r="E593" t="s">
        <v>850</v>
      </c>
    </row>
    <row r="594" spans="1:5" x14ac:dyDescent="0.35">
      <c r="A594" t="s">
        <v>201</v>
      </c>
      <c r="B594">
        <v>41886</v>
      </c>
      <c r="C594">
        <v>12875</v>
      </c>
      <c r="D594">
        <v>12875</v>
      </c>
      <c r="E594" t="s">
        <v>410</v>
      </c>
    </row>
    <row r="595" spans="1:5" x14ac:dyDescent="0.35">
      <c r="A595" t="s">
        <v>201</v>
      </c>
      <c r="B595">
        <v>55493</v>
      </c>
      <c r="C595">
        <v>71604</v>
      </c>
      <c r="D595">
        <v>77353</v>
      </c>
      <c r="E595" t="s">
        <v>850</v>
      </c>
    </row>
    <row r="596" spans="1:5" x14ac:dyDescent="0.35">
      <c r="A596" t="s">
        <v>201</v>
      </c>
      <c r="B596">
        <v>211452</v>
      </c>
      <c r="C596">
        <v>185058</v>
      </c>
      <c r="D596">
        <v>199870</v>
      </c>
      <c r="E596" t="s">
        <v>850</v>
      </c>
    </row>
    <row r="597" spans="1:5" x14ac:dyDescent="0.35">
      <c r="A597" t="s">
        <v>202</v>
      </c>
      <c r="B597">
        <v>1283</v>
      </c>
      <c r="C597">
        <v>1283</v>
      </c>
      <c r="D597">
        <v>1397</v>
      </c>
      <c r="E597" t="s">
        <v>850</v>
      </c>
    </row>
    <row r="598" spans="1:5" x14ac:dyDescent="0.35">
      <c r="A598" t="s">
        <v>202</v>
      </c>
      <c r="B598">
        <v>45324</v>
      </c>
      <c r="C598">
        <v>50564</v>
      </c>
      <c r="D598">
        <v>54602</v>
      </c>
      <c r="E598" t="s">
        <v>850</v>
      </c>
    </row>
    <row r="599" spans="1:5" x14ac:dyDescent="0.35">
      <c r="A599" t="s">
        <v>202</v>
      </c>
      <c r="B599">
        <v>25348</v>
      </c>
      <c r="C599">
        <v>20041</v>
      </c>
      <c r="D599">
        <v>20041</v>
      </c>
      <c r="E599" t="s">
        <v>410</v>
      </c>
    </row>
    <row r="600" spans="1:5" x14ac:dyDescent="0.35">
      <c r="A600" t="s">
        <v>202</v>
      </c>
      <c r="B600">
        <v>3380</v>
      </c>
      <c r="C600">
        <v>3046</v>
      </c>
      <c r="D600">
        <v>3302</v>
      </c>
      <c r="E600" t="s">
        <v>850</v>
      </c>
    </row>
    <row r="601" spans="1:5" x14ac:dyDescent="0.35">
      <c r="A601" t="s">
        <v>202</v>
      </c>
      <c r="B601">
        <v>228</v>
      </c>
      <c r="C601">
        <v>228</v>
      </c>
      <c r="D601">
        <v>228</v>
      </c>
      <c r="E601" t="s">
        <v>407</v>
      </c>
    </row>
    <row r="602" spans="1:5" x14ac:dyDescent="0.35">
      <c r="A602" t="s">
        <v>202</v>
      </c>
      <c r="B602">
        <v>41604</v>
      </c>
      <c r="C602">
        <v>42660</v>
      </c>
      <c r="D602">
        <v>46063</v>
      </c>
      <c r="E602" t="s">
        <v>850</v>
      </c>
    </row>
    <row r="603" spans="1:5" x14ac:dyDescent="0.35">
      <c r="A603" t="s">
        <v>202</v>
      </c>
      <c r="C603">
        <v>0</v>
      </c>
      <c r="D603">
        <v>0</v>
      </c>
      <c r="E603" t="s">
        <v>398</v>
      </c>
    </row>
    <row r="604" spans="1:5" x14ac:dyDescent="0.35">
      <c r="A604" t="s">
        <v>202</v>
      </c>
      <c r="B604">
        <v>2945</v>
      </c>
      <c r="C604">
        <v>2974</v>
      </c>
      <c r="D604">
        <v>3204</v>
      </c>
      <c r="E604" t="s">
        <v>850</v>
      </c>
    </row>
    <row r="605" spans="1:5" x14ac:dyDescent="0.35">
      <c r="A605" t="s">
        <v>202</v>
      </c>
      <c r="B605">
        <v>24591</v>
      </c>
      <c r="C605">
        <v>25042</v>
      </c>
      <c r="D605">
        <v>27047</v>
      </c>
      <c r="E605" t="s">
        <v>850</v>
      </c>
    </row>
    <row r="606" spans="1:5" x14ac:dyDescent="0.35">
      <c r="A606" t="s">
        <v>202</v>
      </c>
      <c r="D606">
        <v>29589</v>
      </c>
      <c r="E606" t="s">
        <v>419</v>
      </c>
    </row>
    <row r="607" spans="1:5" x14ac:dyDescent="0.35">
      <c r="A607" t="s">
        <v>202</v>
      </c>
      <c r="B607">
        <v>10251</v>
      </c>
      <c r="C607">
        <v>10649</v>
      </c>
      <c r="D607">
        <v>11514</v>
      </c>
      <c r="E607" t="s">
        <v>850</v>
      </c>
    </row>
    <row r="608" spans="1:5" x14ac:dyDescent="0.35">
      <c r="A608" t="s">
        <v>202</v>
      </c>
      <c r="B608">
        <v>549952</v>
      </c>
      <c r="C608">
        <v>714593</v>
      </c>
      <c r="D608">
        <v>771778</v>
      </c>
      <c r="E608" t="s">
        <v>850</v>
      </c>
    </row>
    <row r="609" spans="1:5" x14ac:dyDescent="0.35">
      <c r="A609" t="s">
        <v>202</v>
      </c>
      <c r="B609">
        <v>2866</v>
      </c>
      <c r="C609">
        <v>2864</v>
      </c>
      <c r="D609">
        <v>3102</v>
      </c>
      <c r="E609" t="s">
        <v>850</v>
      </c>
    </row>
    <row r="610" spans="1:5" x14ac:dyDescent="0.35">
      <c r="A610" t="s">
        <v>202</v>
      </c>
      <c r="B610">
        <v>2721</v>
      </c>
      <c r="C610">
        <v>1881</v>
      </c>
      <c r="D610">
        <v>2024</v>
      </c>
      <c r="E610" t="s">
        <v>850</v>
      </c>
    </row>
    <row r="611" spans="1:5" x14ac:dyDescent="0.35">
      <c r="A611" t="s">
        <v>202</v>
      </c>
      <c r="B611">
        <v>0</v>
      </c>
      <c r="C611">
        <v>2850</v>
      </c>
      <c r="D611">
        <v>3078</v>
      </c>
      <c r="E611" t="s">
        <v>850</v>
      </c>
    </row>
    <row r="612" spans="1:5" x14ac:dyDescent="0.35">
      <c r="A612" t="s">
        <v>202</v>
      </c>
      <c r="B612">
        <v>9975</v>
      </c>
      <c r="C612">
        <v>9987</v>
      </c>
      <c r="D612">
        <v>10785</v>
      </c>
      <c r="E612" t="s">
        <v>850</v>
      </c>
    </row>
    <row r="613" spans="1:5" x14ac:dyDescent="0.35">
      <c r="A613" t="s">
        <v>203</v>
      </c>
      <c r="B613">
        <v>0</v>
      </c>
      <c r="C613">
        <v>0</v>
      </c>
      <c r="D613">
        <v>0</v>
      </c>
      <c r="E613" t="s">
        <v>398</v>
      </c>
    </row>
    <row r="614" spans="1:5" x14ac:dyDescent="0.35">
      <c r="A614" t="s">
        <v>203</v>
      </c>
      <c r="B614">
        <v>0</v>
      </c>
      <c r="C614">
        <v>0</v>
      </c>
      <c r="D614">
        <v>0</v>
      </c>
      <c r="E614" t="s">
        <v>398</v>
      </c>
    </row>
    <row r="615" spans="1:5" x14ac:dyDescent="0.35">
      <c r="A615" t="s">
        <v>203</v>
      </c>
      <c r="B615">
        <v>17</v>
      </c>
      <c r="C615">
        <v>25</v>
      </c>
      <c r="D615">
        <v>25</v>
      </c>
      <c r="E615" t="s">
        <v>407</v>
      </c>
    </row>
    <row r="616" spans="1:5" x14ac:dyDescent="0.35">
      <c r="A616" t="s">
        <v>203</v>
      </c>
      <c r="B616">
        <v>0</v>
      </c>
      <c r="C616">
        <v>0</v>
      </c>
      <c r="D616">
        <v>0</v>
      </c>
      <c r="E616" t="s">
        <v>398</v>
      </c>
    </row>
    <row r="617" spans="1:5" x14ac:dyDescent="0.35">
      <c r="A617" t="s">
        <v>203</v>
      </c>
      <c r="B617">
        <v>105</v>
      </c>
      <c r="C617">
        <v>106</v>
      </c>
      <c r="D617">
        <v>106</v>
      </c>
      <c r="E617" t="s">
        <v>410</v>
      </c>
    </row>
    <row r="618" spans="1:5" x14ac:dyDescent="0.35">
      <c r="A618" t="s">
        <v>203</v>
      </c>
      <c r="B618">
        <v>17</v>
      </c>
      <c r="C618">
        <v>33</v>
      </c>
      <c r="D618">
        <v>33</v>
      </c>
      <c r="E618" t="s">
        <v>407</v>
      </c>
    </row>
    <row r="619" spans="1:5" x14ac:dyDescent="0.35">
      <c r="A619" t="s">
        <v>203</v>
      </c>
      <c r="B619">
        <v>962</v>
      </c>
      <c r="C619">
        <v>962</v>
      </c>
      <c r="D619">
        <v>962</v>
      </c>
      <c r="E619" t="s">
        <v>407</v>
      </c>
    </row>
    <row r="620" spans="1:5" x14ac:dyDescent="0.35">
      <c r="A620" t="s">
        <v>203</v>
      </c>
      <c r="B620">
        <v>240</v>
      </c>
      <c r="C620">
        <v>18</v>
      </c>
      <c r="D620">
        <v>18</v>
      </c>
      <c r="E620" t="s">
        <v>407</v>
      </c>
    </row>
    <row r="621" spans="1:5" x14ac:dyDescent="0.35">
      <c r="A621" t="s">
        <v>203</v>
      </c>
      <c r="B621">
        <v>896</v>
      </c>
      <c r="C621">
        <v>799</v>
      </c>
      <c r="D621">
        <v>799</v>
      </c>
      <c r="E621" t="s">
        <v>407</v>
      </c>
    </row>
    <row r="622" spans="1:5" x14ac:dyDescent="0.35">
      <c r="A622" t="s">
        <v>203</v>
      </c>
      <c r="B622">
        <v>26</v>
      </c>
      <c r="C622">
        <v>0</v>
      </c>
      <c r="D622">
        <v>0</v>
      </c>
      <c r="E622" t="s">
        <v>398</v>
      </c>
    </row>
    <row r="623" spans="1:5" x14ac:dyDescent="0.35">
      <c r="A623" t="s">
        <v>203</v>
      </c>
      <c r="B623">
        <v>87</v>
      </c>
      <c r="C623">
        <v>87</v>
      </c>
      <c r="D623">
        <v>87</v>
      </c>
      <c r="E623" t="s">
        <v>407</v>
      </c>
    </row>
    <row r="624" spans="1:5" x14ac:dyDescent="0.35">
      <c r="A624" t="s">
        <v>203</v>
      </c>
      <c r="B624">
        <v>1924</v>
      </c>
      <c r="C624">
        <v>2110</v>
      </c>
      <c r="D624">
        <v>2110</v>
      </c>
      <c r="E624" t="s">
        <v>407</v>
      </c>
    </row>
    <row r="625" spans="1:5" x14ac:dyDescent="0.35">
      <c r="A625" t="s">
        <v>203</v>
      </c>
      <c r="B625">
        <v>0</v>
      </c>
      <c r="C625">
        <v>0</v>
      </c>
      <c r="D625">
        <v>0</v>
      </c>
      <c r="E625" t="s">
        <v>398</v>
      </c>
    </row>
    <row r="626" spans="1:5" x14ac:dyDescent="0.35">
      <c r="A626" t="s">
        <v>203</v>
      </c>
      <c r="B626">
        <v>0</v>
      </c>
      <c r="C626">
        <v>0</v>
      </c>
      <c r="D626">
        <v>0</v>
      </c>
      <c r="E626" t="s">
        <v>398</v>
      </c>
    </row>
    <row r="627" spans="1:5" x14ac:dyDescent="0.35">
      <c r="A627" t="s">
        <v>203</v>
      </c>
      <c r="B627">
        <v>0</v>
      </c>
      <c r="C627">
        <v>0</v>
      </c>
      <c r="D627">
        <v>0</v>
      </c>
      <c r="E627" t="s">
        <v>398</v>
      </c>
    </row>
    <row r="628" spans="1:5" x14ac:dyDescent="0.35">
      <c r="A628" t="s">
        <v>203</v>
      </c>
      <c r="B628">
        <v>0</v>
      </c>
      <c r="C628">
        <v>0</v>
      </c>
      <c r="D628">
        <v>0</v>
      </c>
      <c r="E628" t="s">
        <v>407</v>
      </c>
    </row>
    <row r="629" spans="1:5" x14ac:dyDescent="0.35">
      <c r="A629" t="s">
        <v>203</v>
      </c>
      <c r="B629">
        <v>0</v>
      </c>
      <c r="C629">
        <v>0</v>
      </c>
      <c r="D629">
        <v>0</v>
      </c>
      <c r="E629" t="s">
        <v>407</v>
      </c>
    </row>
    <row r="630" spans="1:5" x14ac:dyDescent="0.35">
      <c r="A630" t="s">
        <v>203</v>
      </c>
      <c r="B630">
        <v>10925</v>
      </c>
      <c r="C630">
        <v>12876</v>
      </c>
      <c r="D630">
        <v>12876</v>
      </c>
      <c r="E630" t="s">
        <v>407</v>
      </c>
    </row>
    <row r="631" spans="1:5" x14ac:dyDescent="0.35">
      <c r="A631" t="s">
        <v>203</v>
      </c>
      <c r="B631">
        <v>0</v>
      </c>
      <c r="C631">
        <v>0</v>
      </c>
      <c r="D631">
        <v>0</v>
      </c>
      <c r="E631" t="s">
        <v>398</v>
      </c>
    </row>
    <row r="632" spans="1:5" x14ac:dyDescent="0.35">
      <c r="A632" t="s">
        <v>203</v>
      </c>
      <c r="B632">
        <v>10047</v>
      </c>
      <c r="C632">
        <v>9996</v>
      </c>
      <c r="D632">
        <v>9996</v>
      </c>
      <c r="E632" t="s">
        <v>407</v>
      </c>
    </row>
    <row r="633" spans="1:5" x14ac:dyDescent="0.35">
      <c r="A633" t="s">
        <v>203</v>
      </c>
      <c r="B633">
        <v>10775</v>
      </c>
      <c r="C633">
        <v>11033</v>
      </c>
      <c r="D633">
        <v>11033</v>
      </c>
      <c r="E633" t="s">
        <v>410</v>
      </c>
    </row>
    <row r="634" spans="1:5" x14ac:dyDescent="0.35">
      <c r="A634" t="s">
        <v>203</v>
      </c>
      <c r="B634">
        <v>70</v>
      </c>
      <c r="C634">
        <v>70</v>
      </c>
      <c r="D634">
        <v>70</v>
      </c>
      <c r="E634" t="s">
        <v>407</v>
      </c>
    </row>
    <row r="635" spans="1:5" x14ac:dyDescent="0.35">
      <c r="A635" t="s">
        <v>203</v>
      </c>
      <c r="B635">
        <v>383</v>
      </c>
      <c r="C635">
        <v>287</v>
      </c>
      <c r="D635">
        <v>287</v>
      </c>
      <c r="E635" t="s">
        <v>410</v>
      </c>
    </row>
    <row r="636" spans="1:5" x14ac:dyDescent="0.35">
      <c r="A636" t="s">
        <v>203</v>
      </c>
      <c r="B636">
        <v>42035</v>
      </c>
      <c r="C636">
        <v>42053</v>
      </c>
      <c r="D636">
        <v>42053</v>
      </c>
      <c r="E636" t="s">
        <v>407</v>
      </c>
    </row>
    <row r="637" spans="1:5" x14ac:dyDescent="0.35">
      <c r="A637" t="s">
        <v>203</v>
      </c>
      <c r="B637">
        <v>9513</v>
      </c>
      <c r="C637">
        <v>5760</v>
      </c>
      <c r="D637">
        <v>5760</v>
      </c>
      <c r="E637" t="s">
        <v>405</v>
      </c>
    </row>
    <row r="638" spans="1:5" x14ac:dyDescent="0.35">
      <c r="A638" t="s">
        <v>203</v>
      </c>
      <c r="B638">
        <v>70</v>
      </c>
      <c r="C638">
        <v>91</v>
      </c>
      <c r="D638">
        <v>91</v>
      </c>
      <c r="E638" t="s">
        <v>407</v>
      </c>
    </row>
    <row r="639" spans="1:5" x14ac:dyDescent="0.35">
      <c r="A639" t="s">
        <v>203</v>
      </c>
      <c r="B639">
        <v>0</v>
      </c>
      <c r="C639">
        <v>0</v>
      </c>
      <c r="D639">
        <v>0</v>
      </c>
      <c r="E639" t="s">
        <v>398</v>
      </c>
    </row>
    <row r="640" spans="1:5" x14ac:dyDescent="0.35">
      <c r="A640" t="s">
        <v>203</v>
      </c>
      <c r="B640">
        <v>2259</v>
      </c>
      <c r="C640">
        <v>2292</v>
      </c>
      <c r="D640">
        <v>2292</v>
      </c>
      <c r="E640" t="s">
        <v>410</v>
      </c>
    </row>
    <row r="641" spans="1:5" x14ac:dyDescent="0.35">
      <c r="A641" t="s">
        <v>204</v>
      </c>
      <c r="B641">
        <v>2190612</v>
      </c>
      <c r="C641">
        <v>2091978</v>
      </c>
      <c r="D641">
        <v>2301487</v>
      </c>
      <c r="E641" t="s">
        <v>802</v>
      </c>
    </row>
    <row r="642" spans="1:5" x14ac:dyDescent="0.35">
      <c r="A642" t="s">
        <v>204</v>
      </c>
      <c r="B642">
        <v>116423</v>
      </c>
      <c r="C642">
        <v>97058</v>
      </c>
      <c r="D642">
        <v>106977</v>
      </c>
      <c r="E642" t="s">
        <v>802</v>
      </c>
    </row>
    <row r="643" spans="1:5" x14ac:dyDescent="0.35">
      <c r="A643" t="s">
        <v>204</v>
      </c>
      <c r="B643">
        <v>2554935</v>
      </c>
      <c r="C643">
        <v>2604616</v>
      </c>
      <c r="D643">
        <v>2865569</v>
      </c>
      <c r="E643" t="s">
        <v>802</v>
      </c>
    </row>
    <row r="644" spans="1:5" x14ac:dyDescent="0.35">
      <c r="A644" t="s">
        <v>204</v>
      </c>
      <c r="B644">
        <v>317466</v>
      </c>
      <c r="C644">
        <v>317550</v>
      </c>
      <c r="D644">
        <v>349032</v>
      </c>
      <c r="E644" t="s">
        <v>802</v>
      </c>
    </row>
    <row r="645" spans="1:5" x14ac:dyDescent="0.35">
      <c r="A645" t="s">
        <v>204</v>
      </c>
      <c r="B645">
        <v>2328736</v>
      </c>
      <c r="C645">
        <v>2239085</v>
      </c>
      <c r="D645">
        <v>2463541</v>
      </c>
      <c r="E645" t="s">
        <v>802</v>
      </c>
    </row>
    <row r="646" spans="1:5" x14ac:dyDescent="0.35">
      <c r="A646" t="s">
        <v>205</v>
      </c>
      <c r="B646">
        <v>3859909</v>
      </c>
      <c r="C646">
        <v>3831799</v>
      </c>
      <c r="D646">
        <v>4216088</v>
      </c>
      <c r="E646" t="s">
        <v>802</v>
      </c>
    </row>
    <row r="647" spans="1:5" x14ac:dyDescent="0.35">
      <c r="A647" t="s">
        <v>205</v>
      </c>
      <c r="B647">
        <v>103533</v>
      </c>
      <c r="C647">
        <v>46160</v>
      </c>
      <c r="D647">
        <v>50515</v>
      </c>
      <c r="E647" t="s">
        <v>802</v>
      </c>
    </row>
    <row r="648" spans="1:5" x14ac:dyDescent="0.35">
      <c r="A648" t="s">
        <v>206</v>
      </c>
      <c r="B648">
        <v>18192</v>
      </c>
      <c r="C648">
        <v>18005</v>
      </c>
      <c r="D648">
        <v>19456</v>
      </c>
      <c r="E648" t="s">
        <v>850</v>
      </c>
    </row>
    <row r="649" spans="1:5" x14ac:dyDescent="0.35">
      <c r="A649" t="s">
        <v>206</v>
      </c>
      <c r="B649">
        <v>10672</v>
      </c>
      <c r="C649">
        <v>5085</v>
      </c>
      <c r="D649">
        <v>5486</v>
      </c>
      <c r="E649" t="s">
        <v>850</v>
      </c>
    </row>
    <row r="650" spans="1:5" x14ac:dyDescent="0.35">
      <c r="A650" t="s">
        <v>206</v>
      </c>
      <c r="B650">
        <v>31528</v>
      </c>
      <c r="C650">
        <v>16917</v>
      </c>
      <c r="D650">
        <v>16917</v>
      </c>
      <c r="E650" t="s">
        <v>410</v>
      </c>
    </row>
    <row r="651" spans="1:5" x14ac:dyDescent="0.35">
      <c r="A651" t="s">
        <v>206</v>
      </c>
      <c r="B651">
        <v>17769</v>
      </c>
      <c r="C651">
        <v>17769</v>
      </c>
      <c r="D651">
        <v>19183</v>
      </c>
      <c r="E651" t="s">
        <v>850</v>
      </c>
    </row>
    <row r="652" spans="1:5" x14ac:dyDescent="0.35">
      <c r="A652" t="s">
        <v>206</v>
      </c>
      <c r="B652">
        <v>46688</v>
      </c>
      <c r="C652">
        <v>24993</v>
      </c>
      <c r="D652">
        <v>27011</v>
      </c>
      <c r="E652" t="s">
        <v>850</v>
      </c>
    </row>
    <row r="653" spans="1:5" x14ac:dyDescent="0.35">
      <c r="A653" t="s">
        <v>206</v>
      </c>
      <c r="B653">
        <v>197687</v>
      </c>
      <c r="C653">
        <v>202423</v>
      </c>
      <c r="D653">
        <v>218631</v>
      </c>
      <c r="E653" t="s">
        <v>850</v>
      </c>
    </row>
    <row r="654" spans="1:5" x14ac:dyDescent="0.35">
      <c r="A654" t="s">
        <v>206</v>
      </c>
      <c r="B654">
        <v>15312</v>
      </c>
      <c r="C654">
        <v>16503</v>
      </c>
      <c r="D654">
        <v>17830</v>
      </c>
      <c r="E654" t="s">
        <v>850</v>
      </c>
    </row>
    <row r="655" spans="1:5" x14ac:dyDescent="0.35">
      <c r="A655" t="s">
        <v>206</v>
      </c>
      <c r="B655">
        <v>0</v>
      </c>
      <c r="C655">
        <v>1185</v>
      </c>
      <c r="D655">
        <v>1185</v>
      </c>
      <c r="E655" t="s">
        <v>405</v>
      </c>
    </row>
    <row r="656" spans="1:5" x14ac:dyDescent="0.35">
      <c r="A656" t="s">
        <v>206</v>
      </c>
      <c r="B656">
        <v>81955</v>
      </c>
      <c r="C656">
        <v>88903</v>
      </c>
      <c r="D656">
        <v>96020</v>
      </c>
      <c r="E656" t="s">
        <v>850</v>
      </c>
    </row>
    <row r="657" spans="1:5" x14ac:dyDescent="0.35">
      <c r="A657" t="s">
        <v>206</v>
      </c>
      <c r="B657">
        <v>15009</v>
      </c>
      <c r="C657">
        <v>15040</v>
      </c>
      <c r="D657">
        <v>16245</v>
      </c>
      <c r="E657" t="s">
        <v>850</v>
      </c>
    </row>
    <row r="658" spans="1:5" x14ac:dyDescent="0.35">
      <c r="A658" t="s">
        <v>206</v>
      </c>
      <c r="B658">
        <v>32215</v>
      </c>
      <c r="C658">
        <v>32330</v>
      </c>
      <c r="D658">
        <v>34907</v>
      </c>
      <c r="E658" t="s">
        <v>850</v>
      </c>
    </row>
    <row r="659" spans="1:5" x14ac:dyDescent="0.35">
      <c r="A659" t="s">
        <v>206</v>
      </c>
      <c r="B659">
        <v>52195</v>
      </c>
      <c r="C659">
        <v>47701</v>
      </c>
      <c r="D659">
        <v>51523</v>
      </c>
      <c r="E659" t="s">
        <v>850</v>
      </c>
    </row>
    <row r="660" spans="1:5" x14ac:dyDescent="0.35">
      <c r="A660" t="s">
        <v>206</v>
      </c>
      <c r="B660">
        <v>13112</v>
      </c>
      <c r="C660">
        <v>13141</v>
      </c>
      <c r="D660">
        <v>14200</v>
      </c>
      <c r="E660" t="s">
        <v>850</v>
      </c>
    </row>
    <row r="661" spans="1:5" x14ac:dyDescent="0.35">
      <c r="A661" t="s">
        <v>206</v>
      </c>
      <c r="B661">
        <v>42543</v>
      </c>
      <c r="C661">
        <v>38891</v>
      </c>
      <c r="D661">
        <v>42014</v>
      </c>
      <c r="E661" t="s">
        <v>850</v>
      </c>
    </row>
    <row r="662" spans="1:5" x14ac:dyDescent="0.35">
      <c r="A662" t="s">
        <v>206</v>
      </c>
      <c r="B662">
        <v>47300</v>
      </c>
      <c r="C662">
        <v>7530</v>
      </c>
      <c r="D662">
        <v>7530</v>
      </c>
      <c r="E662" t="s">
        <v>405</v>
      </c>
    </row>
    <row r="663" spans="1:5" x14ac:dyDescent="0.35">
      <c r="A663" t="s">
        <v>206</v>
      </c>
      <c r="B663">
        <v>20315</v>
      </c>
      <c r="C663">
        <v>20300</v>
      </c>
      <c r="D663">
        <v>21926</v>
      </c>
      <c r="E663" t="s">
        <v>850</v>
      </c>
    </row>
    <row r="664" spans="1:5" x14ac:dyDescent="0.35">
      <c r="A664" t="s">
        <v>206</v>
      </c>
      <c r="B664">
        <v>28344</v>
      </c>
      <c r="C664">
        <v>27374</v>
      </c>
      <c r="D664">
        <v>29564</v>
      </c>
      <c r="E664" t="s">
        <v>850</v>
      </c>
    </row>
    <row r="665" spans="1:5" x14ac:dyDescent="0.35">
      <c r="A665" t="s">
        <v>206</v>
      </c>
      <c r="B665">
        <v>2897</v>
      </c>
      <c r="C665">
        <v>2481</v>
      </c>
      <c r="D665">
        <v>2668</v>
      </c>
      <c r="E665" t="s">
        <v>850</v>
      </c>
    </row>
    <row r="666" spans="1:5" x14ac:dyDescent="0.35">
      <c r="A666" t="s">
        <v>206</v>
      </c>
      <c r="B666">
        <v>0</v>
      </c>
      <c r="C666">
        <v>0</v>
      </c>
      <c r="D666">
        <v>0</v>
      </c>
      <c r="E666" t="s">
        <v>850</v>
      </c>
    </row>
    <row r="667" spans="1:5" x14ac:dyDescent="0.35">
      <c r="A667" t="s">
        <v>206</v>
      </c>
      <c r="B667">
        <v>29666</v>
      </c>
      <c r="C667">
        <v>31686</v>
      </c>
      <c r="D667">
        <v>34215</v>
      </c>
      <c r="E667" t="s">
        <v>850</v>
      </c>
    </row>
    <row r="668" spans="1:5" x14ac:dyDescent="0.35">
      <c r="A668" t="s">
        <v>206</v>
      </c>
      <c r="B668">
        <v>10589</v>
      </c>
      <c r="C668">
        <v>10695</v>
      </c>
      <c r="D668">
        <v>11560</v>
      </c>
      <c r="E668" t="s">
        <v>850</v>
      </c>
    </row>
    <row r="669" spans="1:5" x14ac:dyDescent="0.35">
      <c r="A669" t="s">
        <v>206</v>
      </c>
      <c r="B669">
        <v>88621</v>
      </c>
      <c r="C669">
        <v>89334</v>
      </c>
      <c r="D669">
        <v>96483</v>
      </c>
      <c r="E669" t="s">
        <v>850</v>
      </c>
    </row>
    <row r="670" spans="1:5" x14ac:dyDescent="0.35">
      <c r="A670" t="s">
        <v>206</v>
      </c>
      <c r="B670">
        <v>34484</v>
      </c>
      <c r="C670">
        <v>29170</v>
      </c>
      <c r="D670">
        <v>31509</v>
      </c>
      <c r="E670" t="s">
        <v>850</v>
      </c>
    </row>
    <row r="671" spans="1:5" x14ac:dyDescent="0.35">
      <c r="A671" t="s">
        <v>206</v>
      </c>
      <c r="B671">
        <v>71555</v>
      </c>
      <c r="C671">
        <v>71431</v>
      </c>
      <c r="D671">
        <v>77143</v>
      </c>
      <c r="E671" t="s">
        <v>850</v>
      </c>
    </row>
    <row r="672" spans="1:5" x14ac:dyDescent="0.35">
      <c r="A672" t="s">
        <v>206</v>
      </c>
      <c r="B672">
        <v>7785</v>
      </c>
      <c r="C672">
        <v>7497</v>
      </c>
      <c r="D672">
        <v>8084</v>
      </c>
      <c r="E672" t="s">
        <v>850</v>
      </c>
    </row>
    <row r="673" spans="1:5" x14ac:dyDescent="0.35">
      <c r="A673" t="s">
        <v>206</v>
      </c>
      <c r="B673">
        <v>13522</v>
      </c>
      <c r="C673">
        <v>13439</v>
      </c>
      <c r="D673">
        <v>14517</v>
      </c>
      <c r="E673" t="s">
        <v>850</v>
      </c>
    </row>
    <row r="674" spans="1:5" x14ac:dyDescent="0.35">
      <c r="A674" t="s">
        <v>206</v>
      </c>
      <c r="B674">
        <v>14389</v>
      </c>
      <c r="C674">
        <v>9995</v>
      </c>
      <c r="D674">
        <v>9995</v>
      </c>
      <c r="E674" t="s">
        <v>410</v>
      </c>
    </row>
    <row r="675" spans="1:5" x14ac:dyDescent="0.35">
      <c r="A675" t="s">
        <v>206</v>
      </c>
      <c r="B675">
        <v>9141</v>
      </c>
      <c r="C675">
        <v>9045</v>
      </c>
      <c r="D675">
        <v>9765</v>
      </c>
      <c r="E675" t="s">
        <v>850</v>
      </c>
    </row>
    <row r="676" spans="1:5" x14ac:dyDescent="0.35">
      <c r="A676" t="s">
        <v>206</v>
      </c>
      <c r="B676">
        <v>52826</v>
      </c>
      <c r="C676">
        <v>2748</v>
      </c>
      <c r="D676">
        <v>2748</v>
      </c>
      <c r="E676" t="s">
        <v>410</v>
      </c>
    </row>
    <row r="677" spans="1:5" x14ac:dyDescent="0.35">
      <c r="A677" t="s">
        <v>206</v>
      </c>
      <c r="B677">
        <v>854</v>
      </c>
      <c r="C677">
        <v>854</v>
      </c>
      <c r="D677">
        <v>854</v>
      </c>
      <c r="E677" t="s">
        <v>407</v>
      </c>
    </row>
    <row r="678" spans="1:5" x14ac:dyDescent="0.35">
      <c r="A678" t="s">
        <v>206</v>
      </c>
      <c r="B678">
        <v>2454</v>
      </c>
      <c r="C678">
        <v>2408</v>
      </c>
      <c r="D678">
        <v>2596</v>
      </c>
      <c r="E678" t="s">
        <v>850</v>
      </c>
    </row>
    <row r="679" spans="1:5" x14ac:dyDescent="0.35">
      <c r="A679" t="s">
        <v>206</v>
      </c>
      <c r="B679">
        <v>404470</v>
      </c>
      <c r="C679">
        <v>394049</v>
      </c>
      <c r="D679">
        <v>425576</v>
      </c>
      <c r="E679" t="s">
        <v>850</v>
      </c>
    </row>
    <row r="680" spans="1:5" x14ac:dyDescent="0.35">
      <c r="A680" t="s">
        <v>206</v>
      </c>
      <c r="B680">
        <v>43129</v>
      </c>
      <c r="C680">
        <v>43267</v>
      </c>
      <c r="D680">
        <v>46728</v>
      </c>
      <c r="E680" t="s">
        <v>850</v>
      </c>
    </row>
    <row r="681" spans="1:5" x14ac:dyDescent="0.35">
      <c r="A681" t="s">
        <v>206</v>
      </c>
      <c r="B681">
        <v>48917</v>
      </c>
      <c r="C681">
        <v>40770</v>
      </c>
      <c r="D681">
        <v>40770</v>
      </c>
      <c r="E681" t="s">
        <v>410</v>
      </c>
    </row>
    <row r="682" spans="1:5" x14ac:dyDescent="0.35">
      <c r="A682" t="s">
        <v>206</v>
      </c>
      <c r="B682">
        <v>66880</v>
      </c>
      <c r="C682">
        <v>61287</v>
      </c>
      <c r="D682">
        <v>66198</v>
      </c>
      <c r="E682" t="s">
        <v>850</v>
      </c>
    </row>
    <row r="683" spans="1:5" x14ac:dyDescent="0.35">
      <c r="A683" t="s">
        <v>206</v>
      </c>
      <c r="B683">
        <v>138082</v>
      </c>
      <c r="C683">
        <v>151133</v>
      </c>
      <c r="D683">
        <v>163216</v>
      </c>
      <c r="E683" t="s">
        <v>850</v>
      </c>
    </row>
    <row r="684" spans="1:5" x14ac:dyDescent="0.35">
      <c r="A684" t="s">
        <v>206</v>
      </c>
      <c r="B684">
        <v>98739</v>
      </c>
      <c r="C684">
        <v>92053</v>
      </c>
      <c r="D684">
        <v>99403</v>
      </c>
      <c r="E684" t="s">
        <v>850</v>
      </c>
    </row>
    <row r="685" spans="1:5" x14ac:dyDescent="0.35">
      <c r="A685" t="s">
        <v>206</v>
      </c>
      <c r="B685">
        <v>31936</v>
      </c>
      <c r="C685">
        <v>29252</v>
      </c>
      <c r="D685">
        <v>31584</v>
      </c>
      <c r="E685" t="s">
        <v>850</v>
      </c>
    </row>
    <row r="686" spans="1:5" x14ac:dyDescent="0.35">
      <c r="A686" t="s">
        <v>206</v>
      </c>
      <c r="B686">
        <v>2886</v>
      </c>
      <c r="C686">
        <v>3067</v>
      </c>
      <c r="D686">
        <v>3303</v>
      </c>
      <c r="E686" t="s">
        <v>850</v>
      </c>
    </row>
    <row r="687" spans="1:5" x14ac:dyDescent="0.35">
      <c r="A687" t="s">
        <v>206</v>
      </c>
      <c r="B687">
        <v>5710</v>
      </c>
      <c r="C687">
        <v>5785</v>
      </c>
      <c r="D687">
        <v>6245</v>
      </c>
      <c r="E687" t="s">
        <v>850</v>
      </c>
    </row>
    <row r="688" spans="1:5" x14ac:dyDescent="0.35">
      <c r="A688" t="s">
        <v>206</v>
      </c>
      <c r="B688">
        <v>18770</v>
      </c>
      <c r="C688">
        <v>16692</v>
      </c>
      <c r="D688">
        <v>18027</v>
      </c>
      <c r="E688" t="s">
        <v>850</v>
      </c>
    </row>
    <row r="689" spans="1:5" x14ac:dyDescent="0.35">
      <c r="A689" t="s">
        <v>206</v>
      </c>
      <c r="B689">
        <v>3243</v>
      </c>
      <c r="C689">
        <v>3287</v>
      </c>
      <c r="D689">
        <v>3557</v>
      </c>
      <c r="E689" t="s">
        <v>850</v>
      </c>
    </row>
    <row r="690" spans="1:5" x14ac:dyDescent="0.35">
      <c r="A690" t="s">
        <v>206</v>
      </c>
      <c r="B690">
        <v>55838</v>
      </c>
      <c r="C690">
        <v>56785</v>
      </c>
      <c r="D690">
        <v>61328</v>
      </c>
      <c r="E690" t="s">
        <v>850</v>
      </c>
    </row>
    <row r="691" spans="1:5" x14ac:dyDescent="0.35">
      <c r="A691" t="s">
        <v>206</v>
      </c>
      <c r="B691">
        <v>13531</v>
      </c>
      <c r="C691">
        <v>13513</v>
      </c>
      <c r="D691">
        <v>14594</v>
      </c>
      <c r="E691" t="s">
        <v>850</v>
      </c>
    </row>
    <row r="692" spans="1:5" x14ac:dyDescent="0.35">
      <c r="A692" t="s">
        <v>206</v>
      </c>
      <c r="B692">
        <v>16049</v>
      </c>
      <c r="C692">
        <v>16039</v>
      </c>
      <c r="D692">
        <v>17322</v>
      </c>
      <c r="E692" t="s">
        <v>850</v>
      </c>
    </row>
    <row r="693" spans="1:5" x14ac:dyDescent="0.35">
      <c r="A693" t="s">
        <v>206</v>
      </c>
      <c r="B693">
        <v>46108</v>
      </c>
      <c r="C693">
        <v>47641</v>
      </c>
      <c r="D693">
        <v>51449</v>
      </c>
      <c r="E693" t="s">
        <v>850</v>
      </c>
    </row>
    <row r="694" spans="1:5" x14ac:dyDescent="0.35">
      <c r="A694" t="s">
        <v>206</v>
      </c>
      <c r="B694">
        <v>256652</v>
      </c>
      <c r="C694">
        <v>232034</v>
      </c>
      <c r="D694">
        <v>250601</v>
      </c>
      <c r="E694" t="s">
        <v>850</v>
      </c>
    </row>
    <row r="695" spans="1:5" x14ac:dyDescent="0.35">
      <c r="A695" t="s">
        <v>206</v>
      </c>
      <c r="B695">
        <v>17262</v>
      </c>
      <c r="C695">
        <v>15021</v>
      </c>
      <c r="D695">
        <v>16221</v>
      </c>
      <c r="E695" t="s">
        <v>850</v>
      </c>
    </row>
    <row r="696" spans="1:5" x14ac:dyDescent="0.35">
      <c r="A696" t="s">
        <v>206</v>
      </c>
      <c r="B696">
        <v>45426</v>
      </c>
      <c r="C696">
        <v>40269</v>
      </c>
      <c r="D696">
        <v>43478</v>
      </c>
      <c r="E696" t="s">
        <v>850</v>
      </c>
    </row>
    <row r="697" spans="1:5" x14ac:dyDescent="0.35">
      <c r="A697" t="s">
        <v>206</v>
      </c>
      <c r="B697">
        <v>5397</v>
      </c>
      <c r="C697">
        <v>5358</v>
      </c>
      <c r="D697">
        <v>5787</v>
      </c>
      <c r="E697" t="s">
        <v>850</v>
      </c>
    </row>
    <row r="698" spans="1:5" x14ac:dyDescent="0.35">
      <c r="A698" t="s">
        <v>206</v>
      </c>
      <c r="B698">
        <v>19011</v>
      </c>
      <c r="C698">
        <v>12957</v>
      </c>
      <c r="D698">
        <v>13986</v>
      </c>
      <c r="E698" t="s">
        <v>850</v>
      </c>
    </row>
    <row r="699" spans="1:5" x14ac:dyDescent="0.35">
      <c r="A699" t="s">
        <v>212</v>
      </c>
      <c r="B699">
        <v>479362</v>
      </c>
      <c r="C699">
        <v>454084</v>
      </c>
      <c r="D699">
        <v>454084</v>
      </c>
      <c r="E699" t="s">
        <v>407</v>
      </c>
    </row>
    <row r="700" spans="1:5" x14ac:dyDescent="0.35">
      <c r="A700" t="s">
        <v>212</v>
      </c>
      <c r="B700">
        <v>548308</v>
      </c>
      <c r="C700">
        <v>561166</v>
      </c>
      <c r="D700">
        <v>561166</v>
      </c>
      <c r="E700" t="s">
        <v>407</v>
      </c>
    </row>
    <row r="701" spans="1:5" x14ac:dyDescent="0.35">
      <c r="A701" t="s">
        <v>212</v>
      </c>
      <c r="B701">
        <v>1532089</v>
      </c>
      <c r="C701">
        <v>1181546</v>
      </c>
      <c r="D701">
        <v>1181546</v>
      </c>
      <c r="E701" t="s">
        <v>407</v>
      </c>
    </row>
    <row r="702" spans="1:5" x14ac:dyDescent="0.35">
      <c r="A702" t="s">
        <v>212</v>
      </c>
      <c r="B702">
        <v>542746</v>
      </c>
      <c r="C702">
        <v>544969</v>
      </c>
      <c r="D702">
        <v>544969</v>
      </c>
      <c r="E702" t="s">
        <v>407</v>
      </c>
    </row>
    <row r="703" spans="1:5" x14ac:dyDescent="0.35">
      <c r="A703" t="s">
        <v>212</v>
      </c>
      <c r="B703">
        <v>217217</v>
      </c>
      <c r="C703">
        <v>220907</v>
      </c>
      <c r="D703">
        <v>220907</v>
      </c>
      <c r="E703" t="s">
        <v>407</v>
      </c>
    </row>
    <row r="704" spans="1:5" x14ac:dyDescent="0.35">
      <c r="A704" t="s">
        <v>212</v>
      </c>
      <c r="B704">
        <v>1344974</v>
      </c>
      <c r="C704">
        <v>1295069</v>
      </c>
      <c r="D704">
        <v>1295069</v>
      </c>
      <c r="E704" t="s">
        <v>407</v>
      </c>
    </row>
    <row r="705" spans="1:5" x14ac:dyDescent="0.35">
      <c r="A705" t="s">
        <v>212</v>
      </c>
      <c r="B705">
        <v>1587077</v>
      </c>
      <c r="C705">
        <v>328931</v>
      </c>
      <c r="D705">
        <v>328931</v>
      </c>
      <c r="E705" t="s">
        <v>410</v>
      </c>
    </row>
    <row r="706" spans="1:5" x14ac:dyDescent="0.35">
      <c r="A706" t="s">
        <v>212</v>
      </c>
      <c r="B706">
        <v>579369</v>
      </c>
      <c r="C706">
        <v>499981</v>
      </c>
      <c r="D706">
        <v>499981</v>
      </c>
      <c r="E706" t="s">
        <v>410</v>
      </c>
    </row>
    <row r="707" spans="1:5" x14ac:dyDescent="0.35">
      <c r="A707" t="s">
        <v>212</v>
      </c>
      <c r="B707">
        <v>967477</v>
      </c>
      <c r="C707">
        <v>906248</v>
      </c>
      <c r="D707">
        <v>906248</v>
      </c>
      <c r="E707" t="s">
        <v>410</v>
      </c>
    </row>
    <row r="708" spans="1:5" x14ac:dyDescent="0.35">
      <c r="A708" t="s">
        <v>212</v>
      </c>
      <c r="B708">
        <v>1913078</v>
      </c>
      <c r="C708">
        <v>1906153</v>
      </c>
      <c r="D708">
        <v>2190408</v>
      </c>
      <c r="E708" t="s">
        <v>422</v>
      </c>
    </row>
    <row r="709" spans="1:5" x14ac:dyDescent="0.35">
      <c r="A709" t="s">
        <v>212</v>
      </c>
      <c r="B709">
        <v>429876</v>
      </c>
      <c r="C709">
        <v>284739</v>
      </c>
      <c r="D709">
        <v>284739</v>
      </c>
      <c r="E709" t="s">
        <v>410</v>
      </c>
    </row>
    <row r="710" spans="1:5" x14ac:dyDescent="0.35">
      <c r="A710" t="s">
        <v>213</v>
      </c>
      <c r="B710">
        <v>32564</v>
      </c>
      <c r="C710">
        <v>32276</v>
      </c>
      <c r="D710">
        <v>32276</v>
      </c>
      <c r="E710" t="s">
        <v>410</v>
      </c>
    </row>
    <row r="711" spans="1:5" x14ac:dyDescent="0.35">
      <c r="A711" t="s">
        <v>213</v>
      </c>
      <c r="B711">
        <v>23597</v>
      </c>
      <c r="C711">
        <v>24410</v>
      </c>
      <c r="D711">
        <v>25618</v>
      </c>
      <c r="E711" t="s">
        <v>847</v>
      </c>
    </row>
    <row r="712" spans="1:5" x14ac:dyDescent="0.35">
      <c r="A712" t="s">
        <v>213</v>
      </c>
      <c r="B712">
        <v>15202</v>
      </c>
      <c r="C712">
        <v>14069</v>
      </c>
      <c r="D712">
        <v>14788</v>
      </c>
      <c r="E712" t="s">
        <v>847</v>
      </c>
    </row>
    <row r="713" spans="1:5" x14ac:dyDescent="0.35">
      <c r="A713" t="s">
        <v>213</v>
      </c>
      <c r="B713">
        <v>395215</v>
      </c>
      <c r="C713">
        <v>198276</v>
      </c>
      <c r="D713">
        <v>198276</v>
      </c>
      <c r="E713" t="s">
        <v>410</v>
      </c>
    </row>
    <row r="714" spans="1:5" x14ac:dyDescent="0.35">
      <c r="A714" t="s">
        <v>213</v>
      </c>
      <c r="B714">
        <v>119562</v>
      </c>
      <c r="C714">
        <v>109771</v>
      </c>
      <c r="D714">
        <v>115263</v>
      </c>
      <c r="E714" t="s">
        <v>847</v>
      </c>
    </row>
    <row r="715" spans="1:5" x14ac:dyDescent="0.35">
      <c r="A715" t="s">
        <v>213</v>
      </c>
      <c r="B715">
        <v>127005</v>
      </c>
      <c r="C715">
        <v>113253</v>
      </c>
      <c r="D715">
        <v>118910</v>
      </c>
      <c r="E715" t="s">
        <v>847</v>
      </c>
    </row>
    <row r="716" spans="1:5" x14ac:dyDescent="0.35">
      <c r="A716" t="s">
        <v>213</v>
      </c>
      <c r="B716">
        <v>1325594</v>
      </c>
      <c r="C716">
        <v>1190847</v>
      </c>
      <c r="D716">
        <v>1190847</v>
      </c>
      <c r="E716" t="s">
        <v>410</v>
      </c>
    </row>
    <row r="717" spans="1:5" x14ac:dyDescent="0.35">
      <c r="A717" t="s">
        <v>213</v>
      </c>
      <c r="B717">
        <v>71889</v>
      </c>
      <c r="C717">
        <v>71779</v>
      </c>
      <c r="D717">
        <v>75363</v>
      </c>
      <c r="E717" t="s">
        <v>847</v>
      </c>
    </row>
    <row r="718" spans="1:5" x14ac:dyDescent="0.35">
      <c r="A718" t="s">
        <v>213</v>
      </c>
      <c r="B718">
        <v>168296</v>
      </c>
      <c r="C718">
        <v>169848</v>
      </c>
      <c r="D718">
        <v>178333</v>
      </c>
      <c r="E718" t="s">
        <v>847</v>
      </c>
    </row>
    <row r="719" spans="1:5" x14ac:dyDescent="0.35">
      <c r="A719" t="s">
        <v>213</v>
      </c>
      <c r="B719">
        <v>305461</v>
      </c>
      <c r="C719">
        <v>274066</v>
      </c>
      <c r="D719">
        <v>274066</v>
      </c>
      <c r="E719" t="s">
        <v>410</v>
      </c>
    </row>
    <row r="720" spans="1:5" x14ac:dyDescent="0.35">
      <c r="A720" t="s">
        <v>213</v>
      </c>
      <c r="B720">
        <v>61826</v>
      </c>
      <c r="C720">
        <v>67048</v>
      </c>
      <c r="D720">
        <v>70383</v>
      </c>
      <c r="E720" t="s">
        <v>847</v>
      </c>
    </row>
    <row r="721" spans="1:5" x14ac:dyDescent="0.35">
      <c r="A721" t="s">
        <v>213</v>
      </c>
      <c r="B721">
        <v>49004</v>
      </c>
      <c r="C721">
        <v>47767</v>
      </c>
      <c r="D721">
        <v>50148</v>
      </c>
      <c r="E721" t="s">
        <v>847</v>
      </c>
    </row>
    <row r="722" spans="1:5" x14ac:dyDescent="0.35">
      <c r="A722" t="s">
        <v>213</v>
      </c>
      <c r="B722">
        <v>290146</v>
      </c>
      <c r="C722">
        <v>329047</v>
      </c>
      <c r="D722">
        <v>345487</v>
      </c>
      <c r="E722" t="s">
        <v>847</v>
      </c>
    </row>
    <row r="723" spans="1:5" x14ac:dyDescent="0.35">
      <c r="A723" t="s">
        <v>213</v>
      </c>
      <c r="B723">
        <v>13161</v>
      </c>
      <c r="C723">
        <v>12745</v>
      </c>
      <c r="D723">
        <v>13379</v>
      </c>
      <c r="E723" t="s">
        <v>847</v>
      </c>
    </row>
    <row r="724" spans="1:5" x14ac:dyDescent="0.35">
      <c r="A724" t="s">
        <v>213</v>
      </c>
      <c r="B724">
        <v>61353</v>
      </c>
      <c r="C724">
        <v>57289</v>
      </c>
      <c r="D724">
        <v>60144</v>
      </c>
      <c r="E724" t="s">
        <v>847</v>
      </c>
    </row>
    <row r="725" spans="1:5" x14ac:dyDescent="0.35">
      <c r="A725" t="s">
        <v>213</v>
      </c>
      <c r="B725">
        <v>7352</v>
      </c>
      <c r="C725">
        <v>6368</v>
      </c>
      <c r="D725">
        <v>6685</v>
      </c>
      <c r="E725" t="s">
        <v>847</v>
      </c>
    </row>
    <row r="726" spans="1:5" x14ac:dyDescent="0.35">
      <c r="A726" t="s">
        <v>213</v>
      </c>
      <c r="B726">
        <v>26409</v>
      </c>
      <c r="C726">
        <v>31267</v>
      </c>
      <c r="D726">
        <v>32847</v>
      </c>
      <c r="E726" t="s">
        <v>847</v>
      </c>
    </row>
    <row r="727" spans="1:5" x14ac:dyDescent="0.35">
      <c r="A727" t="s">
        <v>213</v>
      </c>
      <c r="B727">
        <v>116746</v>
      </c>
      <c r="C727">
        <v>90306</v>
      </c>
      <c r="D727">
        <v>94821</v>
      </c>
      <c r="E727" t="s">
        <v>847</v>
      </c>
    </row>
    <row r="728" spans="1:5" x14ac:dyDescent="0.35">
      <c r="A728" t="s">
        <v>213</v>
      </c>
      <c r="B728">
        <v>60407</v>
      </c>
      <c r="C728">
        <v>60812</v>
      </c>
      <c r="D728">
        <v>63842</v>
      </c>
      <c r="E728" t="s">
        <v>847</v>
      </c>
    </row>
    <row r="729" spans="1:5" x14ac:dyDescent="0.35">
      <c r="A729" t="s">
        <v>213</v>
      </c>
      <c r="B729">
        <v>100219</v>
      </c>
      <c r="C729">
        <v>104946</v>
      </c>
      <c r="D729">
        <v>110196</v>
      </c>
      <c r="E729" t="s">
        <v>847</v>
      </c>
    </row>
    <row r="730" spans="1:5" x14ac:dyDescent="0.35">
      <c r="A730" t="s">
        <v>213</v>
      </c>
      <c r="B730">
        <v>76316</v>
      </c>
      <c r="C730">
        <v>66086</v>
      </c>
      <c r="D730">
        <v>66086</v>
      </c>
      <c r="E730" t="s">
        <v>410</v>
      </c>
    </row>
    <row r="731" spans="1:5" x14ac:dyDescent="0.35">
      <c r="A731" t="s">
        <v>213</v>
      </c>
      <c r="B731">
        <v>20637</v>
      </c>
      <c r="C731">
        <v>17551</v>
      </c>
      <c r="D731">
        <v>18428</v>
      </c>
      <c r="E731" t="s">
        <v>847</v>
      </c>
    </row>
    <row r="732" spans="1:5" x14ac:dyDescent="0.35">
      <c r="A732" t="s">
        <v>213</v>
      </c>
      <c r="B732">
        <v>65089</v>
      </c>
      <c r="C732">
        <v>62855</v>
      </c>
      <c r="D732">
        <v>62855</v>
      </c>
      <c r="E732" t="s">
        <v>410</v>
      </c>
    </row>
    <row r="733" spans="1:5" x14ac:dyDescent="0.35">
      <c r="A733" t="s">
        <v>213</v>
      </c>
      <c r="D733">
        <v>26561</v>
      </c>
      <c r="E733" t="s">
        <v>419</v>
      </c>
    </row>
    <row r="734" spans="1:5" x14ac:dyDescent="0.35">
      <c r="A734" t="s">
        <v>213</v>
      </c>
      <c r="B734">
        <v>83836</v>
      </c>
      <c r="C734">
        <v>73886</v>
      </c>
      <c r="D734">
        <v>77596</v>
      </c>
      <c r="E734" t="s">
        <v>847</v>
      </c>
    </row>
    <row r="735" spans="1:5" x14ac:dyDescent="0.35">
      <c r="A735" t="s">
        <v>213</v>
      </c>
      <c r="B735">
        <v>40930</v>
      </c>
      <c r="C735">
        <v>40848</v>
      </c>
      <c r="D735">
        <v>42888</v>
      </c>
      <c r="E735" t="s">
        <v>847</v>
      </c>
    </row>
    <row r="736" spans="1:5" x14ac:dyDescent="0.35">
      <c r="A736" t="s">
        <v>213</v>
      </c>
      <c r="B736">
        <v>122557</v>
      </c>
      <c r="C736">
        <v>131621</v>
      </c>
      <c r="D736">
        <v>138212</v>
      </c>
      <c r="E736" t="s">
        <v>847</v>
      </c>
    </row>
    <row r="737" spans="1:5" x14ac:dyDescent="0.35">
      <c r="A737" t="s">
        <v>213</v>
      </c>
      <c r="B737">
        <v>12223</v>
      </c>
      <c r="C737">
        <v>12849</v>
      </c>
      <c r="D737">
        <v>13489</v>
      </c>
      <c r="E737" t="s">
        <v>847</v>
      </c>
    </row>
    <row r="738" spans="1:5" x14ac:dyDescent="0.35">
      <c r="A738" t="s">
        <v>213</v>
      </c>
      <c r="B738">
        <v>199782</v>
      </c>
      <c r="C738">
        <v>190125</v>
      </c>
      <c r="D738">
        <v>199652</v>
      </c>
      <c r="E738" t="s">
        <v>847</v>
      </c>
    </row>
    <row r="739" spans="1:5" x14ac:dyDescent="0.35">
      <c r="A739" t="s">
        <v>213</v>
      </c>
      <c r="B739">
        <v>1177</v>
      </c>
      <c r="C739">
        <v>286</v>
      </c>
      <c r="D739">
        <v>1001</v>
      </c>
      <c r="E739" t="s">
        <v>422</v>
      </c>
    </row>
    <row r="740" spans="1:5" x14ac:dyDescent="0.35">
      <c r="A740" t="s">
        <v>213</v>
      </c>
      <c r="B740">
        <v>134514</v>
      </c>
      <c r="C740">
        <v>129705</v>
      </c>
      <c r="D740">
        <v>136188</v>
      </c>
      <c r="E740" t="s">
        <v>847</v>
      </c>
    </row>
    <row r="741" spans="1:5" x14ac:dyDescent="0.35">
      <c r="A741" t="s">
        <v>213</v>
      </c>
      <c r="B741">
        <v>119455</v>
      </c>
      <c r="C741">
        <v>131849</v>
      </c>
      <c r="D741">
        <v>138441</v>
      </c>
      <c r="E741" t="s">
        <v>847</v>
      </c>
    </row>
    <row r="742" spans="1:5" x14ac:dyDescent="0.35">
      <c r="A742" t="s">
        <v>213</v>
      </c>
      <c r="B742">
        <v>43039</v>
      </c>
      <c r="C742">
        <v>45270</v>
      </c>
      <c r="D742">
        <v>47522</v>
      </c>
      <c r="E742" t="s">
        <v>847</v>
      </c>
    </row>
    <row r="743" spans="1:5" x14ac:dyDescent="0.35">
      <c r="A743" t="s">
        <v>213</v>
      </c>
      <c r="B743">
        <v>49002</v>
      </c>
      <c r="C743">
        <v>48007</v>
      </c>
      <c r="D743">
        <v>50410</v>
      </c>
      <c r="E743" t="s">
        <v>847</v>
      </c>
    </row>
    <row r="744" spans="1:5" x14ac:dyDescent="0.35">
      <c r="A744" t="s">
        <v>213</v>
      </c>
      <c r="B744">
        <v>217983</v>
      </c>
      <c r="C744">
        <v>182676</v>
      </c>
      <c r="D744">
        <v>191832</v>
      </c>
      <c r="E744" t="s">
        <v>847</v>
      </c>
    </row>
    <row r="745" spans="1:5" x14ac:dyDescent="0.35">
      <c r="A745" t="s">
        <v>213</v>
      </c>
      <c r="B745">
        <v>71355</v>
      </c>
      <c r="C745">
        <v>69858</v>
      </c>
      <c r="D745">
        <v>73341</v>
      </c>
      <c r="E745" t="s">
        <v>847</v>
      </c>
    </row>
    <row r="746" spans="1:5" x14ac:dyDescent="0.35">
      <c r="A746" t="s">
        <v>213</v>
      </c>
      <c r="B746">
        <v>36133</v>
      </c>
      <c r="C746">
        <v>42096</v>
      </c>
      <c r="D746">
        <v>44199</v>
      </c>
      <c r="E746" t="s">
        <v>847</v>
      </c>
    </row>
    <row r="747" spans="1:5" x14ac:dyDescent="0.35">
      <c r="A747" t="s">
        <v>213</v>
      </c>
      <c r="B747">
        <v>4641</v>
      </c>
      <c r="C747">
        <v>4721</v>
      </c>
      <c r="D747">
        <v>4951</v>
      </c>
      <c r="E747" t="s">
        <v>847</v>
      </c>
    </row>
    <row r="748" spans="1:5" x14ac:dyDescent="0.35">
      <c r="A748" t="s">
        <v>213</v>
      </c>
      <c r="B748">
        <v>1493</v>
      </c>
      <c r="C748">
        <v>7669</v>
      </c>
      <c r="D748">
        <v>8081</v>
      </c>
      <c r="E748" t="s">
        <v>847</v>
      </c>
    </row>
    <row r="749" spans="1:5" x14ac:dyDescent="0.35">
      <c r="A749" t="s">
        <v>213</v>
      </c>
      <c r="B749">
        <v>46689</v>
      </c>
      <c r="C749">
        <v>44476</v>
      </c>
      <c r="D749">
        <v>46713</v>
      </c>
      <c r="E749" t="s">
        <v>847</v>
      </c>
    </row>
    <row r="750" spans="1:5" x14ac:dyDescent="0.35">
      <c r="A750" t="s">
        <v>213</v>
      </c>
      <c r="B750">
        <v>108573</v>
      </c>
      <c r="C750">
        <v>111679</v>
      </c>
      <c r="D750">
        <v>117259</v>
      </c>
      <c r="E750" t="s">
        <v>847</v>
      </c>
    </row>
    <row r="751" spans="1:5" x14ac:dyDescent="0.35">
      <c r="A751" t="s">
        <v>213</v>
      </c>
      <c r="B751">
        <v>1049</v>
      </c>
      <c r="C751">
        <v>2362</v>
      </c>
      <c r="D751">
        <v>2465</v>
      </c>
      <c r="E751" t="s">
        <v>847</v>
      </c>
    </row>
    <row r="752" spans="1:5" x14ac:dyDescent="0.35">
      <c r="A752" t="s">
        <v>213</v>
      </c>
      <c r="B752">
        <v>69486</v>
      </c>
      <c r="C752">
        <v>57165</v>
      </c>
      <c r="D752">
        <v>57165</v>
      </c>
      <c r="E752" t="s">
        <v>410</v>
      </c>
    </row>
    <row r="753" spans="1:5" x14ac:dyDescent="0.35">
      <c r="A753" t="s">
        <v>213</v>
      </c>
      <c r="B753">
        <v>21503</v>
      </c>
      <c r="C753">
        <v>19432</v>
      </c>
      <c r="D753">
        <v>20416</v>
      </c>
      <c r="E753" t="s">
        <v>847</v>
      </c>
    </row>
    <row r="754" spans="1:5" x14ac:dyDescent="0.35">
      <c r="A754" t="s">
        <v>213</v>
      </c>
      <c r="B754">
        <v>882</v>
      </c>
      <c r="C754">
        <v>1514</v>
      </c>
      <c r="D754">
        <v>1597</v>
      </c>
      <c r="E754" t="s">
        <v>847</v>
      </c>
    </row>
    <row r="755" spans="1:5" x14ac:dyDescent="0.35">
      <c r="A755" t="s">
        <v>213</v>
      </c>
      <c r="B755">
        <v>31222</v>
      </c>
      <c r="C755">
        <v>31785</v>
      </c>
      <c r="D755">
        <v>97017</v>
      </c>
      <c r="E755" t="s">
        <v>847</v>
      </c>
    </row>
    <row r="756" spans="1:5" x14ac:dyDescent="0.35">
      <c r="A756" t="s">
        <v>213</v>
      </c>
      <c r="B756">
        <v>43696</v>
      </c>
      <c r="C756">
        <v>32111</v>
      </c>
      <c r="D756">
        <v>32111</v>
      </c>
      <c r="E756" t="s">
        <v>410</v>
      </c>
    </row>
    <row r="757" spans="1:5" x14ac:dyDescent="0.35">
      <c r="A757" t="s">
        <v>213</v>
      </c>
      <c r="B757">
        <v>785</v>
      </c>
      <c r="C757">
        <v>1214</v>
      </c>
      <c r="D757">
        <v>1214</v>
      </c>
      <c r="E757" t="s">
        <v>410</v>
      </c>
    </row>
    <row r="758" spans="1:5" x14ac:dyDescent="0.35">
      <c r="A758" t="s">
        <v>213</v>
      </c>
      <c r="B758">
        <v>807476</v>
      </c>
      <c r="C758">
        <v>478949</v>
      </c>
      <c r="D758">
        <v>478949</v>
      </c>
      <c r="E758" t="s">
        <v>410</v>
      </c>
    </row>
    <row r="759" spans="1:5" x14ac:dyDescent="0.35">
      <c r="A759" t="s">
        <v>213</v>
      </c>
      <c r="B759">
        <v>15261</v>
      </c>
      <c r="C759">
        <v>11270</v>
      </c>
      <c r="D759">
        <v>11839</v>
      </c>
      <c r="E759" t="s">
        <v>847</v>
      </c>
    </row>
    <row r="760" spans="1:5" x14ac:dyDescent="0.35">
      <c r="A760" t="s">
        <v>213</v>
      </c>
      <c r="B760">
        <v>14718</v>
      </c>
      <c r="C760">
        <v>13828</v>
      </c>
      <c r="D760">
        <v>14511</v>
      </c>
      <c r="E760" t="s">
        <v>847</v>
      </c>
    </row>
    <row r="761" spans="1:5" x14ac:dyDescent="0.35">
      <c r="A761" t="s">
        <v>213</v>
      </c>
      <c r="B761">
        <v>310552</v>
      </c>
      <c r="C761">
        <v>265245</v>
      </c>
      <c r="D761">
        <v>265245</v>
      </c>
      <c r="E761" t="s">
        <v>410</v>
      </c>
    </row>
    <row r="762" spans="1:5" x14ac:dyDescent="0.35">
      <c r="A762" t="s">
        <v>213</v>
      </c>
      <c r="B762">
        <v>172043</v>
      </c>
      <c r="C762">
        <v>187402</v>
      </c>
      <c r="D762">
        <v>196772</v>
      </c>
      <c r="E762" t="s">
        <v>847</v>
      </c>
    </row>
    <row r="763" spans="1:5" x14ac:dyDescent="0.35">
      <c r="A763" t="s">
        <v>213</v>
      </c>
      <c r="B763">
        <v>225728</v>
      </c>
      <c r="C763">
        <v>197654</v>
      </c>
      <c r="D763">
        <v>197654</v>
      </c>
      <c r="E763" t="s">
        <v>410</v>
      </c>
    </row>
    <row r="764" spans="1:5" x14ac:dyDescent="0.35">
      <c r="A764" t="s">
        <v>213</v>
      </c>
      <c r="B764">
        <v>2623</v>
      </c>
      <c r="C764">
        <v>3603</v>
      </c>
      <c r="D764">
        <v>3603</v>
      </c>
      <c r="E764" t="s">
        <v>410</v>
      </c>
    </row>
    <row r="765" spans="1:5" x14ac:dyDescent="0.35">
      <c r="A765" t="s">
        <v>213</v>
      </c>
      <c r="B765">
        <v>464563</v>
      </c>
      <c r="C765">
        <v>522174</v>
      </c>
      <c r="D765">
        <v>548267</v>
      </c>
      <c r="E765" t="s">
        <v>847</v>
      </c>
    </row>
    <row r="766" spans="1:5" x14ac:dyDescent="0.35">
      <c r="A766" t="s">
        <v>213</v>
      </c>
      <c r="B766">
        <v>71385</v>
      </c>
      <c r="C766">
        <v>63863</v>
      </c>
      <c r="D766">
        <v>67073</v>
      </c>
      <c r="E766" t="s">
        <v>847</v>
      </c>
    </row>
    <row r="767" spans="1:5" x14ac:dyDescent="0.35">
      <c r="A767" t="s">
        <v>213</v>
      </c>
      <c r="B767">
        <v>165933</v>
      </c>
      <c r="C767">
        <v>164959</v>
      </c>
      <c r="D767">
        <v>173212</v>
      </c>
      <c r="E767" t="s">
        <v>847</v>
      </c>
    </row>
    <row r="768" spans="1:5" x14ac:dyDescent="0.35">
      <c r="A768" t="s">
        <v>213</v>
      </c>
      <c r="B768">
        <v>16447</v>
      </c>
      <c r="C768">
        <v>16952</v>
      </c>
      <c r="D768">
        <v>17808</v>
      </c>
      <c r="E768" t="s">
        <v>847</v>
      </c>
    </row>
    <row r="769" spans="1:5" x14ac:dyDescent="0.35">
      <c r="A769" t="s">
        <v>213</v>
      </c>
      <c r="B769">
        <v>21982</v>
      </c>
      <c r="C769">
        <v>23454</v>
      </c>
      <c r="D769">
        <v>24613</v>
      </c>
      <c r="E769" t="s">
        <v>847</v>
      </c>
    </row>
    <row r="770" spans="1:5" x14ac:dyDescent="0.35">
      <c r="A770" t="s">
        <v>213</v>
      </c>
      <c r="B770">
        <v>80445</v>
      </c>
      <c r="C770">
        <v>69067</v>
      </c>
      <c r="D770">
        <v>69067</v>
      </c>
      <c r="E770" t="s">
        <v>410</v>
      </c>
    </row>
    <row r="771" spans="1:5" x14ac:dyDescent="0.35">
      <c r="A771" t="s">
        <v>213</v>
      </c>
      <c r="B771">
        <v>52131</v>
      </c>
      <c r="C771">
        <v>57057</v>
      </c>
      <c r="D771">
        <v>59910</v>
      </c>
      <c r="E771" t="s">
        <v>847</v>
      </c>
    </row>
    <row r="772" spans="1:5" x14ac:dyDescent="0.35">
      <c r="A772" t="s">
        <v>213</v>
      </c>
      <c r="B772">
        <v>24854</v>
      </c>
      <c r="C772">
        <v>21114</v>
      </c>
      <c r="D772">
        <v>21114</v>
      </c>
      <c r="E772" t="s">
        <v>407</v>
      </c>
    </row>
    <row r="773" spans="1:5" x14ac:dyDescent="0.35">
      <c r="A773" t="s">
        <v>213</v>
      </c>
      <c r="B773">
        <v>72311</v>
      </c>
      <c r="C773">
        <v>62138</v>
      </c>
      <c r="D773">
        <v>264363</v>
      </c>
      <c r="E773" t="s">
        <v>847</v>
      </c>
    </row>
    <row r="774" spans="1:5" x14ac:dyDescent="0.35">
      <c r="A774" t="s">
        <v>213</v>
      </c>
      <c r="B774">
        <v>1863</v>
      </c>
      <c r="C774">
        <v>2308</v>
      </c>
      <c r="D774">
        <v>2408</v>
      </c>
      <c r="E774" t="s">
        <v>847</v>
      </c>
    </row>
    <row r="775" spans="1:5" x14ac:dyDescent="0.35">
      <c r="A775" t="s">
        <v>213</v>
      </c>
      <c r="B775">
        <v>101865</v>
      </c>
      <c r="C775">
        <v>100200</v>
      </c>
      <c r="D775">
        <v>105227</v>
      </c>
      <c r="E775" t="s">
        <v>847</v>
      </c>
    </row>
    <row r="776" spans="1:5" x14ac:dyDescent="0.35">
      <c r="A776" t="s">
        <v>213</v>
      </c>
      <c r="B776">
        <v>70010</v>
      </c>
      <c r="C776">
        <v>76811</v>
      </c>
      <c r="D776">
        <v>80651</v>
      </c>
      <c r="E776" t="s">
        <v>847</v>
      </c>
    </row>
    <row r="777" spans="1:5" x14ac:dyDescent="0.35">
      <c r="A777" t="s">
        <v>213</v>
      </c>
      <c r="B777">
        <v>73075</v>
      </c>
      <c r="C777">
        <v>59139</v>
      </c>
      <c r="D777">
        <v>59139</v>
      </c>
      <c r="E777" t="s">
        <v>410</v>
      </c>
    </row>
    <row r="778" spans="1:5" x14ac:dyDescent="0.35">
      <c r="A778" t="s">
        <v>213</v>
      </c>
      <c r="B778">
        <v>9248</v>
      </c>
      <c r="C778">
        <v>9626</v>
      </c>
      <c r="D778">
        <v>9626</v>
      </c>
      <c r="E778" t="s">
        <v>407</v>
      </c>
    </row>
    <row r="779" spans="1:5" x14ac:dyDescent="0.35">
      <c r="A779" t="s">
        <v>213</v>
      </c>
      <c r="B779">
        <v>1042068</v>
      </c>
      <c r="C779">
        <v>1050526</v>
      </c>
      <c r="D779">
        <v>1103038</v>
      </c>
      <c r="E779" t="s">
        <v>847</v>
      </c>
    </row>
    <row r="780" spans="1:5" x14ac:dyDescent="0.35">
      <c r="A780" t="s">
        <v>213</v>
      </c>
      <c r="B780">
        <v>112793</v>
      </c>
      <c r="C780">
        <v>106606</v>
      </c>
      <c r="D780">
        <v>162199</v>
      </c>
      <c r="E780" t="s">
        <v>847</v>
      </c>
    </row>
    <row r="781" spans="1:5" x14ac:dyDescent="0.35">
      <c r="A781" t="s">
        <v>213</v>
      </c>
      <c r="B781">
        <v>43195</v>
      </c>
      <c r="C781">
        <v>39537</v>
      </c>
      <c r="D781">
        <v>39537</v>
      </c>
      <c r="E781" t="s">
        <v>410</v>
      </c>
    </row>
    <row r="782" spans="1:5" x14ac:dyDescent="0.35">
      <c r="A782" t="s">
        <v>213</v>
      </c>
      <c r="B782">
        <v>71211</v>
      </c>
      <c r="C782">
        <v>58314</v>
      </c>
      <c r="D782">
        <v>124902</v>
      </c>
      <c r="E782" t="s">
        <v>421</v>
      </c>
    </row>
    <row r="783" spans="1:5" x14ac:dyDescent="0.35">
      <c r="A783" t="s">
        <v>18</v>
      </c>
      <c r="B783">
        <v>85925</v>
      </c>
      <c r="C783">
        <v>74482</v>
      </c>
      <c r="D783">
        <v>74483</v>
      </c>
      <c r="E783" t="s">
        <v>410</v>
      </c>
    </row>
    <row r="784" spans="1:5" x14ac:dyDescent="0.35">
      <c r="A784" t="s">
        <v>18</v>
      </c>
      <c r="B784">
        <v>199169</v>
      </c>
      <c r="C784">
        <v>98636</v>
      </c>
      <c r="D784">
        <v>247</v>
      </c>
      <c r="E784" t="s">
        <v>407</v>
      </c>
    </row>
    <row r="785" spans="1:5" x14ac:dyDescent="0.35">
      <c r="A785" t="s">
        <v>18</v>
      </c>
      <c r="B785">
        <v>1459304</v>
      </c>
      <c r="C785">
        <v>1131675</v>
      </c>
      <c r="D785">
        <v>1131676</v>
      </c>
      <c r="E785" t="s">
        <v>405</v>
      </c>
    </row>
    <row r="786" spans="1:5" x14ac:dyDescent="0.35">
      <c r="A786" t="s">
        <v>18</v>
      </c>
      <c r="B786">
        <v>2062</v>
      </c>
      <c r="C786">
        <v>2024</v>
      </c>
      <c r="D786">
        <v>3128</v>
      </c>
      <c r="E786" t="s">
        <v>407</v>
      </c>
    </row>
    <row r="787" spans="1:5" x14ac:dyDescent="0.35">
      <c r="A787" t="s">
        <v>18</v>
      </c>
      <c r="B787">
        <v>3603430</v>
      </c>
      <c r="C787">
        <v>3479415</v>
      </c>
      <c r="D787">
        <v>3479415</v>
      </c>
      <c r="E787" t="s">
        <v>410</v>
      </c>
    </row>
    <row r="788" spans="1:5" x14ac:dyDescent="0.35">
      <c r="A788" t="s">
        <v>18</v>
      </c>
      <c r="B788">
        <v>723431</v>
      </c>
      <c r="C788">
        <v>697426</v>
      </c>
      <c r="D788">
        <v>795942</v>
      </c>
      <c r="E788" t="s">
        <v>407</v>
      </c>
    </row>
    <row r="789" spans="1:5" x14ac:dyDescent="0.35">
      <c r="A789" t="s">
        <v>18</v>
      </c>
      <c r="B789">
        <v>4761992</v>
      </c>
      <c r="C789">
        <v>4796203</v>
      </c>
      <c r="D789">
        <v>4886373</v>
      </c>
      <c r="E789" t="s">
        <v>407</v>
      </c>
    </row>
    <row r="790" spans="1:5" x14ac:dyDescent="0.35">
      <c r="A790" t="s">
        <v>18</v>
      </c>
      <c r="B790">
        <v>886243</v>
      </c>
      <c r="C790">
        <v>481786</v>
      </c>
      <c r="D790">
        <v>481786</v>
      </c>
      <c r="E790" t="s">
        <v>410</v>
      </c>
    </row>
    <row r="791" spans="1:5" x14ac:dyDescent="0.35">
      <c r="A791" t="s">
        <v>18</v>
      </c>
      <c r="B791">
        <v>324043</v>
      </c>
      <c r="C791">
        <v>325825</v>
      </c>
      <c r="D791">
        <v>471319</v>
      </c>
      <c r="E791" t="s">
        <v>407</v>
      </c>
    </row>
    <row r="792" spans="1:5" x14ac:dyDescent="0.35">
      <c r="A792" t="s">
        <v>18</v>
      </c>
      <c r="B792">
        <v>868264</v>
      </c>
      <c r="C792">
        <v>824346</v>
      </c>
      <c r="D792">
        <v>1077198</v>
      </c>
      <c r="E792" t="s">
        <v>407</v>
      </c>
    </row>
    <row r="793" spans="1:5" x14ac:dyDescent="0.35">
      <c r="A793" t="s">
        <v>218</v>
      </c>
      <c r="B793">
        <v>4374</v>
      </c>
      <c r="C793">
        <v>4334</v>
      </c>
      <c r="D793">
        <v>4334</v>
      </c>
      <c r="E793" t="s">
        <v>410</v>
      </c>
    </row>
    <row r="794" spans="1:5" x14ac:dyDescent="0.35">
      <c r="A794" t="s">
        <v>218</v>
      </c>
      <c r="B794">
        <v>15899</v>
      </c>
      <c r="C794">
        <v>16513</v>
      </c>
      <c r="D794">
        <v>16513</v>
      </c>
      <c r="E794" t="s">
        <v>410</v>
      </c>
    </row>
    <row r="795" spans="1:5" x14ac:dyDescent="0.35">
      <c r="A795" t="s">
        <v>218</v>
      </c>
      <c r="B795">
        <v>15115</v>
      </c>
      <c r="C795">
        <v>14241</v>
      </c>
      <c r="D795">
        <v>14241</v>
      </c>
      <c r="E795" t="s">
        <v>410</v>
      </c>
    </row>
    <row r="796" spans="1:5" x14ac:dyDescent="0.35">
      <c r="A796" t="s">
        <v>218</v>
      </c>
      <c r="B796">
        <v>6203</v>
      </c>
      <c r="C796">
        <v>4832</v>
      </c>
      <c r="D796">
        <v>4832</v>
      </c>
      <c r="E796" t="s">
        <v>410</v>
      </c>
    </row>
    <row r="797" spans="1:5" x14ac:dyDescent="0.35">
      <c r="A797" t="s">
        <v>218</v>
      </c>
      <c r="B797">
        <v>1903</v>
      </c>
      <c r="C797">
        <v>3869</v>
      </c>
      <c r="D797">
        <v>3869</v>
      </c>
      <c r="E797" t="s">
        <v>410</v>
      </c>
    </row>
    <row r="798" spans="1:5" x14ac:dyDescent="0.35">
      <c r="A798" t="s">
        <v>218</v>
      </c>
      <c r="B798">
        <v>154387</v>
      </c>
      <c r="C798">
        <v>129684</v>
      </c>
      <c r="D798">
        <v>129684</v>
      </c>
      <c r="E798" t="s">
        <v>410</v>
      </c>
    </row>
    <row r="799" spans="1:5" x14ac:dyDescent="0.35">
      <c r="A799" t="s">
        <v>218</v>
      </c>
      <c r="B799">
        <v>8899</v>
      </c>
      <c r="C799">
        <v>8270</v>
      </c>
      <c r="D799">
        <v>8270</v>
      </c>
      <c r="E799" t="s">
        <v>410</v>
      </c>
    </row>
    <row r="800" spans="1:5" x14ac:dyDescent="0.35">
      <c r="A800" t="s">
        <v>218</v>
      </c>
      <c r="B800">
        <v>21774</v>
      </c>
      <c r="C800">
        <v>19279</v>
      </c>
      <c r="D800">
        <v>19279</v>
      </c>
      <c r="E800" t="s">
        <v>410</v>
      </c>
    </row>
    <row r="801" spans="1:5" x14ac:dyDescent="0.35">
      <c r="A801" t="s">
        <v>218</v>
      </c>
      <c r="B801">
        <v>14376</v>
      </c>
      <c r="C801">
        <v>16229</v>
      </c>
      <c r="D801">
        <v>16229</v>
      </c>
      <c r="E801" t="s">
        <v>410</v>
      </c>
    </row>
    <row r="802" spans="1:5" x14ac:dyDescent="0.35">
      <c r="A802" t="s">
        <v>386</v>
      </c>
      <c r="B802">
        <v>7626</v>
      </c>
      <c r="C802">
        <v>9765</v>
      </c>
      <c r="D802">
        <v>6944</v>
      </c>
      <c r="E802" t="s">
        <v>426</v>
      </c>
    </row>
    <row r="803" spans="1:5" x14ac:dyDescent="0.35">
      <c r="A803" t="s">
        <v>386</v>
      </c>
      <c r="B803">
        <v>5580</v>
      </c>
      <c r="C803">
        <v>6975</v>
      </c>
      <c r="D803">
        <v>4960</v>
      </c>
      <c r="E803" t="s">
        <v>426</v>
      </c>
    </row>
    <row r="804" spans="1:5" x14ac:dyDescent="0.35">
      <c r="A804" t="s">
        <v>386</v>
      </c>
      <c r="B804">
        <v>39050</v>
      </c>
      <c r="C804">
        <v>61146</v>
      </c>
      <c r="D804">
        <v>43480</v>
      </c>
      <c r="E804" t="s">
        <v>426</v>
      </c>
    </row>
    <row r="805" spans="1:5" x14ac:dyDescent="0.35">
      <c r="A805" t="s">
        <v>386</v>
      </c>
      <c r="B805">
        <v>11315</v>
      </c>
      <c r="C805">
        <v>17515</v>
      </c>
      <c r="D805">
        <v>12455</v>
      </c>
      <c r="E805" t="s">
        <v>426</v>
      </c>
    </row>
    <row r="806" spans="1:5" x14ac:dyDescent="0.35">
      <c r="A806" t="s">
        <v>386</v>
      </c>
      <c r="B806">
        <v>0</v>
      </c>
      <c r="C806">
        <v>11975</v>
      </c>
      <c r="D806">
        <v>8516</v>
      </c>
      <c r="E806" t="s">
        <v>426</v>
      </c>
    </row>
    <row r="807" spans="1:5" x14ac:dyDescent="0.35">
      <c r="A807" t="s">
        <v>386</v>
      </c>
      <c r="B807">
        <v>10974</v>
      </c>
      <c r="C807">
        <v>14415</v>
      </c>
      <c r="D807">
        <v>10251</v>
      </c>
      <c r="E807" t="s">
        <v>426</v>
      </c>
    </row>
    <row r="808" spans="1:5" x14ac:dyDescent="0.35">
      <c r="A808" t="s">
        <v>386</v>
      </c>
      <c r="B808">
        <v>821</v>
      </c>
      <c r="C808">
        <v>333</v>
      </c>
      <c r="D808">
        <v>237</v>
      </c>
      <c r="E808" t="s">
        <v>426</v>
      </c>
    </row>
    <row r="809" spans="1:5" x14ac:dyDescent="0.35">
      <c r="A809" t="s">
        <v>386</v>
      </c>
      <c r="B809">
        <v>1705</v>
      </c>
      <c r="C809">
        <v>1240</v>
      </c>
      <c r="D809">
        <v>882</v>
      </c>
      <c r="E809" t="s">
        <v>426</v>
      </c>
    </row>
    <row r="810" spans="1:5" x14ac:dyDescent="0.35">
      <c r="A810" t="s">
        <v>386</v>
      </c>
      <c r="B810">
        <v>26242</v>
      </c>
      <c r="C810">
        <v>36621</v>
      </c>
      <c r="D810">
        <v>26042</v>
      </c>
      <c r="E810" t="s">
        <v>426</v>
      </c>
    </row>
    <row r="811" spans="1:5" x14ac:dyDescent="0.35">
      <c r="A811" t="s">
        <v>222</v>
      </c>
      <c r="B811">
        <v>30102</v>
      </c>
      <c r="C811">
        <v>27551</v>
      </c>
      <c r="D811">
        <v>27551</v>
      </c>
      <c r="E811" t="s">
        <v>410</v>
      </c>
    </row>
    <row r="812" spans="1:5" x14ac:dyDescent="0.35">
      <c r="A812" t="s">
        <v>223</v>
      </c>
      <c r="B812">
        <v>189400</v>
      </c>
      <c r="C812">
        <v>197526</v>
      </c>
      <c r="D812">
        <v>221252</v>
      </c>
      <c r="E812" t="s">
        <v>849</v>
      </c>
    </row>
    <row r="813" spans="1:5" x14ac:dyDescent="0.35">
      <c r="A813" t="s">
        <v>223</v>
      </c>
      <c r="B813">
        <v>217490</v>
      </c>
      <c r="C813">
        <v>182058</v>
      </c>
      <c r="D813">
        <v>182058</v>
      </c>
      <c r="E813" t="s">
        <v>410</v>
      </c>
    </row>
    <row r="814" spans="1:5" x14ac:dyDescent="0.35">
      <c r="A814" t="s">
        <v>224</v>
      </c>
      <c r="B814">
        <v>1757</v>
      </c>
      <c r="C814">
        <v>1767</v>
      </c>
      <c r="D814">
        <v>1767</v>
      </c>
      <c r="E814" t="s">
        <v>407</v>
      </c>
    </row>
    <row r="815" spans="1:5" x14ac:dyDescent="0.35">
      <c r="A815" t="s">
        <v>224</v>
      </c>
      <c r="B815">
        <v>423</v>
      </c>
      <c r="C815">
        <v>423</v>
      </c>
      <c r="D815">
        <v>423</v>
      </c>
      <c r="E815" t="s">
        <v>407</v>
      </c>
    </row>
    <row r="816" spans="1:5" x14ac:dyDescent="0.35">
      <c r="A816" t="s">
        <v>224</v>
      </c>
      <c r="B816">
        <v>1269</v>
      </c>
      <c r="C816">
        <v>1106</v>
      </c>
      <c r="D816">
        <v>1106</v>
      </c>
      <c r="E816" t="s">
        <v>410</v>
      </c>
    </row>
    <row r="817" spans="1:5" x14ac:dyDescent="0.35">
      <c r="A817" t="s">
        <v>224</v>
      </c>
      <c r="B817">
        <v>0</v>
      </c>
      <c r="C817">
        <v>341</v>
      </c>
      <c r="D817">
        <v>341</v>
      </c>
      <c r="E817" t="s">
        <v>410</v>
      </c>
    </row>
    <row r="818" spans="1:5" x14ac:dyDescent="0.35">
      <c r="A818" t="s">
        <v>224</v>
      </c>
      <c r="B818">
        <v>1026</v>
      </c>
      <c r="C818">
        <v>1121</v>
      </c>
      <c r="D818">
        <v>1121</v>
      </c>
      <c r="E818" t="s">
        <v>412</v>
      </c>
    </row>
    <row r="819" spans="1:5" x14ac:dyDescent="0.35">
      <c r="A819" t="s">
        <v>224</v>
      </c>
      <c r="B819">
        <v>12616</v>
      </c>
      <c r="C819">
        <v>11593</v>
      </c>
      <c r="D819">
        <v>11593</v>
      </c>
      <c r="E819" t="s">
        <v>410</v>
      </c>
    </row>
    <row r="820" spans="1:5" x14ac:dyDescent="0.35">
      <c r="A820" t="s">
        <v>224</v>
      </c>
      <c r="B820">
        <v>4288</v>
      </c>
      <c r="C820">
        <v>3978</v>
      </c>
      <c r="D820">
        <v>3978</v>
      </c>
      <c r="E820" t="s">
        <v>410</v>
      </c>
    </row>
    <row r="821" spans="1:5" x14ac:dyDescent="0.35">
      <c r="A821" t="s">
        <v>224</v>
      </c>
      <c r="B821">
        <v>28547</v>
      </c>
      <c r="C821">
        <v>29133</v>
      </c>
      <c r="D821">
        <v>29133</v>
      </c>
      <c r="E821" t="s">
        <v>407</v>
      </c>
    </row>
    <row r="822" spans="1:5" x14ac:dyDescent="0.35">
      <c r="A822" t="s">
        <v>224</v>
      </c>
      <c r="B822">
        <v>228</v>
      </c>
      <c r="C822">
        <v>228</v>
      </c>
      <c r="D822">
        <v>228</v>
      </c>
      <c r="E822" t="s">
        <v>407</v>
      </c>
    </row>
    <row r="823" spans="1:5" x14ac:dyDescent="0.35">
      <c r="A823" t="s">
        <v>224</v>
      </c>
      <c r="B823">
        <v>9414</v>
      </c>
      <c r="C823">
        <v>15639</v>
      </c>
      <c r="D823">
        <v>15639</v>
      </c>
      <c r="E823" t="s">
        <v>407</v>
      </c>
    </row>
    <row r="824" spans="1:5" x14ac:dyDescent="0.35">
      <c r="A824" t="s">
        <v>224</v>
      </c>
      <c r="B824">
        <v>26837</v>
      </c>
      <c r="C824">
        <v>26837</v>
      </c>
      <c r="D824">
        <v>26837</v>
      </c>
      <c r="E824" t="s">
        <v>407</v>
      </c>
    </row>
    <row r="825" spans="1:5" x14ac:dyDescent="0.35">
      <c r="A825" t="s">
        <v>224</v>
      </c>
      <c r="B825">
        <v>878</v>
      </c>
      <c r="C825">
        <v>618</v>
      </c>
      <c r="D825">
        <v>618</v>
      </c>
      <c r="E825" t="s">
        <v>410</v>
      </c>
    </row>
    <row r="826" spans="1:5" x14ac:dyDescent="0.35">
      <c r="A826" t="s">
        <v>224</v>
      </c>
      <c r="B826">
        <v>11223</v>
      </c>
      <c r="C826">
        <v>10832</v>
      </c>
      <c r="D826">
        <v>10832</v>
      </c>
      <c r="E826" t="s">
        <v>410</v>
      </c>
    </row>
    <row r="827" spans="1:5" x14ac:dyDescent="0.35">
      <c r="A827" t="s">
        <v>224</v>
      </c>
      <c r="B827">
        <v>5845</v>
      </c>
      <c r="C827">
        <v>4682</v>
      </c>
      <c r="D827">
        <v>4682</v>
      </c>
      <c r="E827" t="s">
        <v>410</v>
      </c>
    </row>
    <row r="828" spans="1:5" x14ac:dyDescent="0.35">
      <c r="A828" t="s">
        <v>224</v>
      </c>
      <c r="B828">
        <v>10688</v>
      </c>
      <c r="C828">
        <v>10495</v>
      </c>
      <c r="D828">
        <v>10495</v>
      </c>
      <c r="E828" t="s">
        <v>407</v>
      </c>
    </row>
    <row r="829" spans="1:5" x14ac:dyDescent="0.35">
      <c r="A829" t="s">
        <v>224</v>
      </c>
      <c r="B829">
        <v>13012</v>
      </c>
      <c r="C829">
        <v>13180</v>
      </c>
      <c r="D829">
        <v>13180</v>
      </c>
      <c r="E829" t="s">
        <v>407</v>
      </c>
    </row>
    <row r="830" spans="1:5" x14ac:dyDescent="0.35">
      <c r="A830" t="s">
        <v>224</v>
      </c>
      <c r="B830">
        <v>22584</v>
      </c>
      <c r="C830">
        <v>25166</v>
      </c>
      <c r="D830">
        <v>25166</v>
      </c>
      <c r="E830" t="s">
        <v>407</v>
      </c>
    </row>
    <row r="831" spans="1:5" x14ac:dyDescent="0.35">
      <c r="A831" t="s">
        <v>224</v>
      </c>
      <c r="B831">
        <v>7537</v>
      </c>
      <c r="C831">
        <v>8699</v>
      </c>
      <c r="D831">
        <v>8699</v>
      </c>
      <c r="E831" t="s">
        <v>407</v>
      </c>
    </row>
    <row r="832" spans="1:5" x14ac:dyDescent="0.35">
      <c r="A832" t="s">
        <v>224</v>
      </c>
      <c r="B832">
        <v>0</v>
      </c>
      <c r="C832">
        <v>2615</v>
      </c>
      <c r="D832">
        <v>2615</v>
      </c>
      <c r="E832" t="s">
        <v>405</v>
      </c>
    </row>
    <row r="833" spans="1:5" x14ac:dyDescent="0.35">
      <c r="A833" t="s">
        <v>224</v>
      </c>
      <c r="B833">
        <v>21920</v>
      </c>
      <c r="C833">
        <v>24160</v>
      </c>
      <c r="D833">
        <v>24160</v>
      </c>
      <c r="E833" t="s">
        <v>407</v>
      </c>
    </row>
    <row r="834" spans="1:5" x14ac:dyDescent="0.35">
      <c r="A834" t="s">
        <v>224</v>
      </c>
      <c r="B834">
        <v>12589</v>
      </c>
      <c r="C834">
        <v>11613</v>
      </c>
      <c r="D834">
        <v>11613</v>
      </c>
      <c r="E834" t="s">
        <v>410</v>
      </c>
    </row>
    <row r="835" spans="1:5" x14ac:dyDescent="0.35">
      <c r="A835" t="s">
        <v>224</v>
      </c>
      <c r="B835">
        <v>21027</v>
      </c>
      <c r="C835">
        <v>20625</v>
      </c>
      <c r="D835">
        <v>20625</v>
      </c>
      <c r="E835" t="s">
        <v>410</v>
      </c>
    </row>
    <row r="836" spans="1:5" x14ac:dyDescent="0.35">
      <c r="A836" t="s">
        <v>224</v>
      </c>
      <c r="B836">
        <v>518174</v>
      </c>
      <c r="C836">
        <v>492997</v>
      </c>
      <c r="D836">
        <v>492997</v>
      </c>
      <c r="E836" t="s">
        <v>410</v>
      </c>
    </row>
    <row r="837" spans="1:5" x14ac:dyDescent="0.35">
      <c r="A837" t="s">
        <v>224</v>
      </c>
      <c r="B837">
        <v>5302</v>
      </c>
      <c r="C837">
        <v>5302</v>
      </c>
      <c r="D837">
        <v>5302</v>
      </c>
      <c r="E837" t="s">
        <v>407</v>
      </c>
    </row>
    <row r="838" spans="1:5" x14ac:dyDescent="0.35">
      <c r="A838" t="s">
        <v>224</v>
      </c>
      <c r="B838">
        <v>8002</v>
      </c>
      <c r="C838">
        <v>6734</v>
      </c>
      <c r="D838">
        <v>6734</v>
      </c>
      <c r="E838" t="s">
        <v>410</v>
      </c>
    </row>
    <row r="839" spans="1:5" x14ac:dyDescent="0.35">
      <c r="A839" t="s">
        <v>224</v>
      </c>
      <c r="B839">
        <v>15851</v>
      </c>
      <c r="C839">
        <v>15763</v>
      </c>
      <c r="D839">
        <v>15763</v>
      </c>
      <c r="E839" t="s">
        <v>410</v>
      </c>
    </row>
    <row r="840" spans="1:5" x14ac:dyDescent="0.35">
      <c r="A840" t="s">
        <v>224</v>
      </c>
      <c r="B840">
        <v>7124</v>
      </c>
      <c r="C840">
        <v>6018</v>
      </c>
      <c r="D840">
        <v>6018</v>
      </c>
      <c r="E840" t="s">
        <v>410</v>
      </c>
    </row>
    <row r="841" spans="1:5" x14ac:dyDescent="0.35">
      <c r="A841" t="s">
        <v>224</v>
      </c>
      <c r="B841">
        <v>651</v>
      </c>
      <c r="C841">
        <v>651</v>
      </c>
      <c r="D841">
        <v>651</v>
      </c>
      <c r="E841" t="s">
        <v>407</v>
      </c>
    </row>
    <row r="842" spans="1:5" x14ac:dyDescent="0.35">
      <c r="A842" t="s">
        <v>224</v>
      </c>
      <c r="B842">
        <v>164359</v>
      </c>
      <c r="C842">
        <v>169309</v>
      </c>
      <c r="D842">
        <v>169309</v>
      </c>
      <c r="E842" t="s">
        <v>407</v>
      </c>
    </row>
    <row r="843" spans="1:5" x14ac:dyDescent="0.35">
      <c r="A843" t="s">
        <v>224</v>
      </c>
      <c r="B843">
        <v>11928</v>
      </c>
      <c r="C843">
        <v>13216</v>
      </c>
      <c r="D843">
        <v>13216</v>
      </c>
      <c r="E843" t="s">
        <v>410</v>
      </c>
    </row>
    <row r="844" spans="1:5" x14ac:dyDescent="0.35">
      <c r="A844" t="s">
        <v>224</v>
      </c>
      <c r="B844">
        <v>20905</v>
      </c>
      <c r="C844">
        <v>19388</v>
      </c>
      <c r="D844">
        <v>19388</v>
      </c>
      <c r="E844" t="s">
        <v>410</v>
      </c>
    </row>
    <row r="845" spans="1:5" x14ac:dyDescent="0.35">
      <c r="A845" t="s">
        <v>224</v>
      </c>
      <c r="B845">
        <v>9531</v>
      </c>
      <c r="C845">
        <v>9533</v>
      </c>
      <c r="D845">
        <v>9533</v>
      </c>
      <c r="E845" t="s">
        <v>407</v>
      </c>
    </row>
    <row r="846" spans="1:5" x14ac:dyDescent="0.35">
      <c r="A846" t="s">
        <v>224</v>
      </c>
      <c r="B846">
        <v>2537</v>
      </c>
      <c r="C846">
        <v>2375</v>
      </c>
      <c r="D846">
        <v>2375</v>
      </c>
      <c r="E846" t="s">
        <v>410</v>
      </c>
    </row>
    <row r="847" spans="1:5" x14ac:dyDescent="0.35">
      <c r="A847" t="s">
        <v>224</v>
      </c>
      <c r="B847">
        <v>3708</v>
      </c>
      <c r="C847">
        <v>3799</v>
      </c>
      <c r="D847">
        <v>3799</v>
      </c>
      <c r="E847" t="s">
        <v>407</v>
      </c>
    </row>
    <row r="848" spans="1:5" x14ac:dyDescent="0.35">
      <c r="A848" t="s">
        <v>224</v>
      </c>
      <c r="B848">
        <v>3920</v>
      </c>
      <c r="C848">
        <v>4966</v>
      </c>
      <c r="D848">
        <v>4966</v>
      </c>
      <c r="E848" t="s">
        <v>407</v>
      </c>
    </row>
    <row r="849" spans="1:5" x14ac:dyDescent="0.35">
      <c r="A849" t="s">
        <v>224</v>
      </c>
      <c r="B849">
        <v>6505</v>
      </c>
      <c r="C849">
        <v>6494</v>
      </c>
      <c r="D849">
        <v>6494</v>
      </c>
      <c r="E849" t="s">
        <v>407</v>
      </c>
    </row>
    <row r="850" spans="1:5" x14ac:dyDescent="0.35">
      <c r="A850" t="s">
        <v>224</v>
      </c>
      <c r="B850">
        <v>14560</v>
      </c>
      <c r="C850">
        <v>16841</v>
      </c>
      <c r="D850">
        <v>16841</v>
      </c>
      <c r="E850" t="s">
        <v>410</v>
      </c>
    </row>
    <row r="851" spans="1:5" x14ac:dyDescent="0.35">
      <c r="A851" t="s">
        <v>233</v>
      </c>
      <c r="B851">
        <v>80245</v>
      </c>
      <c r="C851">
        <v>69344</v>
      </c>
      <c r="D851">
        <v>76288</v>
      </c>
      <c r="E851" t="s">
        <v>802</v>
      </c>
    </row>
    <row r="852" spans="1:5" x14ac:dyDescent="0.35">
      <c r="A852" t="s">
        <v>234</v>
      </c>
      <c r="B852">
        <v>3953</v>
      </c>
      <c r="C852">
        <v>1202</v>
      </c>
      <c r="D852">
        <v>1202</v>
      </c>
      <c r="E852" t="s">
        <v>405</v>
      </c>
    </row>
    <row r="853" spans="1:5" x14ac:dyDescent="0.35">
      <c r="A853" t="s">
        <v>234</v>
      </c>
      <c r="B853">
        <v>60038</v>
      </c>
      <c r="C853">
        <v>50531</v>
      </c>
      <c r="D853">
        <v>50531</v>
      </c>
      <c r="E853" t="s">
        <v>410</v>
      </c>
    </row>
    <row r="854" spans="1:5" x14ac:dyDescent="0.35">
      <c r="A854" t="s">
        <v>234</v>
      </c>
      <c r="B854">
        <v>5020</v>
      </c>
      <c r="C854">
        <v>5020</v>
      </c>
      <c r="D854">
        <v>5422</v>
      </c>
      <c r="E854" t="s">
        <v>850</v>
      </c>
    </row>
    <row r="855" spans="1:5" x14ac:dyDescent="0.35">
      <c r="A855" t="s">
        <v>234</v>
      </c>
      <c r="B855">
        <v>42412</v>
      </c>
      <c r="C855">
        <v>46813</v>
      </c>
      <c r="D855">
        <v>50550</v>
      </c>
      <c r="E855" t="s">
        <v>850</v>
      </c>
    </row>
    <row r="856" spans="1:5" x14ac:dyDescent="0.35">
      <c r="A856" t="s">
        <v>234</v>
      </c>
      <c r="B856">
        <v>7013</v>
      </c>
      <c r="C856">
        <v>7515</v>
      </c>
      <c r="D856">
        <v>8115</v>
      </c>
      <c r="E856" t="s">
        <v>850</v>
      </c>
    </row>
    <row r="857" spans="1:5" x14ac:dyDescent="0.35">
      <c r="A857" t="s">
        <v>234</v>
      </c>
      <c r="B857">
        <v>7608</v>
      </c>
      <c r="C857">
        <v>7631</v>
      </c>
      <c r="D857">
        <v>7631</v>
      </c>
      <c r="E857" t="s">
        <v>407</v>
      </c>
    </row>
    <row r="858" spans="1:5" x14ac:dyDescent="0.35">
      <c r="A858" t="s">
        <v>234</v>
      </c>
      <c r="B858">
        <v>10541</v>
      </c>
      <c r="C858">
        <v>8444</v>
      </c>
      <c r="D858">
        <v>8444</v>
      </c>
      <c r="E858" t="s">
        <v>410</v>
      </c>
    </row>
    <row r="859" spans="1:5" x14ac:dyDescent="0.35">
      <c r="A859" t="s">
        <v>234</v>
      </c>
      <c r="B859">
        <v>3673</v>
      </c>
      <c r="C859">
        <v>3731</v>
      </c>
      <c r="D859">
        <v>4034</v>
      </c>
      <c r="E859" t="s">
        <v>850</v>
      </c>
    </row>
    <row r="860" spans="1:5" x14ac:dyDescent="0.35">
      <c r="A860" t="s">
        <v>234</v>
      </c>
      <c r="B860">
        <v>17277</v>
      </c>
      <c r="C860">
        <v>17367</v>
      </c>
      <c r="D860">
        <v>18764</v>
      </c>
      <c r="E860" t="s">
        <v>850</v>
      </c>
    </row>
    <row r="861" spans="1:5" x14ac:dyDescent="0.35">
      <c r="A861" t="s">
        <v>234</v>
      </c>
      <c r="B861">
        <v>7007</v>
      </c>
      <c r="C861">
        <v>6785</v>
      </c>
      <c r="D861">
        <v>7330</v>
      </c>
      <c r="E861" t="s">
        <v>850</v>
      </c>
    </row>
    <row r="862" spans="1:5" x14ac:dyDescent="0.35">
      <c r="A862" t="s">
        <v>234</v>
      </c>
      <c r="B862">
        <v>1049</v>
      </c>
      <c r="C862">
        <v>1049</v>
      </c>
      <c r="D862">
        <v>1137</v>
      </c>
      <c r="E862" t="s">
        <v>850</v>
      </c>
    </row>
    <row r="863" spans="1:5" x14ac:dyDescent="0.35">
      <c r="A863" t="s">
        <v>234</v>
      </c>
      <c r="B863">
        <v>9277</v>
      </c>
      <c r="C863">
        <v>9059</v>
      </c>
      <c r="D863">
        <v>9782</v>
      </c>
      <c r="E863" t="s">
        <v>850</v>
      </c>
    </row>
    <row r="864" spans="1:5" x14ac:dyDescent="0.35">
      <c r="A864" t="s">
        <v>234</v>
      </c>
      <c r="B864">
        <v>6506</v>
      </c>
      <c r="C864">
        <v>4705</v>
      </c>
      <c r="D864">
        <v>5090</v>
      </c>
      <c r="E864" t="s">
        <v>850</v>
      </c>
    </row>
    <row r="865" spans="1:5" x14ac:dyDescent="0.35">
      <c r="A865" t="s">
        <v>234</v>
      </c>
      <c r="B865">
        <v>1994</v>
      </c>
      <c r="C865">
        <v>2002</v>
      </c>
      <c r="D865">
        <v>2160</v>
      </c>
      <c r="E865" t="s">
        <v>850</v>
      </c>
    </row>
    <row r="866" spans="1:5" x14ac:dyDescent="0.35">
      <c r="A866" t="s">
        <v>234</v>
      </c>
      <c r="B866">
        <v>97070</v>
      </c>
      <c r="C866">
        <v>101513</v>
      </c>
      <c r="D866">
        <v>109631</v>
      </c>
      <c r="E866" t="s">
        <v>850</v>
      </c>
    </row>
    <row r="867" spans="1:5" x14ac:dyDescent="0.35">
      <c r="A867" t="s">
        <v>234</v>
      </c>
      <c r="B867">
        <v>4403</v>
      </c>
      <c r="C867">
        <v>2101</v>
      </c>
      <c r="D867">
        <v>2101</v>
      </c>
      <c r="E867" t="s">
        <v>410</v>
      </c>
    </row>
    <row r="868" spans="1:5" x14ac:dyDescent="0.35">
      <c r="A868" t="s">
        <v>234</v>
      </c>
      <c r="B868">
        <v>2396</v>
      </c>
      <c r="C868">
        <v>2439</v>
      </c>
      <c r="D868">
        <v>2635</v>
      </c>
      <c r="E868" t="s">
        <v>850</v>
      </c>
    </row>
    <row r="869" spans="1:5" x14ac:dyDescent="0.35">
      <c r="A869" t="s">
        <v>234</v>
      </c>
      <c r="B869">
        <v>12093</v>
      </c>
      <c r="C869">
        <v>12129</v>
      </c>
      <c r="D869">
        <v>13095</v>
      </c>
      <c r="E869" t="s">
        <v>850</v>
      </c>
    </row>
    <row r="870" spans="1:5" x14ac:dyDescent="0.35">
      <c r="A870" t="s">
        <v>234</v>
      </c>
      <c r="B870">
        <v>2851</v>
      </c>
      <c r="C870">
        <v>2851</v>
      </c>
      <c r="D870">
        <v>3078</v>
      </c>
      <c r="E870" t="s">
        <v>850</v>
      </c>
    </row>
    <row r="871" spans="1:5" x14ac:dyDescent="0.35">
      <c r="A871" t="s">
        <v>234</v>
      </c>
      <c r="B871">
        <v>24853</v>
      </c>
      <c r="C871">
        <v>25784</v>
      </c>
      <c r="D871">
        <v>27845</v>
      </c>
      <c r="E871" t="s">
        <v>850</v>
      </c>
    </row>
    <row r="872" spans="1:5" x14ac:dyDescent="0.35">
      <c r="A872" t="s">
        <v>234</v>
      </c>
      <c r="B872">
        <v>18133</v>
      </c>
      <c r="C872">
        <v>18994</v>
      </c>
      <c r="D872">
        <v>20516</v>
      </c>
      <c r="E872" t="s">
        <v>850</v>
      </c>
    </row>
    <row r="873" spans="1:5" x14ac:dyDescent="0.35">
      <c r="A873" t="s">
        <v>234</v>
      </c>
      <c r="B873">
        <v>17712</v>
      </c>
      <c r="C873">
        <v>17520</v>
      </c>
      <c r="D873">
        <v>18922</v>
      </c>
      <c r="E873" t="s">
        <v>850</v>
      </c>
    </row>
    <row r="874" spans="1:5" x14ac:dyDescent="0.35">
      <c r="A874" t="s">
        <v>237</v>
      </c>
      <c r="B874">
        <v>506862</v>
      </c>
      <c r="C874">
        <v>333844</v>
      </c>
      <c r="D874">
        <v>333844</v>
      </c>
      <c r="E874" t="s">
        <v>410</v>
      </c>
    </row>
    <row r="875" spans="1:5" x14ac:dyDescent="0.35">
      <c r="A875" t="s">
        <v>237</v>
      </c>
      <c r="B875">
        <v>1588</v>
      </c>
      <c r="C875">
        <v>1573</v>
      </c>
      <c r="D875">
        <v>1773</v>
      </c>
      <c r="E875" t="s">
        <v>849</v>
      </c>
    </row>
    <row r="876" spans="1:5" x14ac:dyDescent="0.35">
      <c r="A876" t="s">
        <v>237</v>
      </c>
      <c r="B876">
        <v>102346</v>
      </c>
      <c r="C876">
        <v>102017</v>
      </c>
      <c r="D876">
        <v>114273</v>
      </c>
      <c r="E876" t="s">
        <v>849</v>
      </c>
    </row>
    <row r="877" spans="1:5" x14ac:dyDescent="0.35">
      <c r="A877" t="s">
        <v>237</v>
      </c>
      <c r="B877">
        <v>15866</v>
      </c>
      <c r="C877">
        <v>12264</v>
      </c>
      <c r="D877">
        <v>13719</v>
      </c>
      <c r="E877" t="s">
        <v>849</v>
      </c>
    </row>
    <row r="878" spans="1:5" x14ac:dyDescent="0.35">
      <c r="A878" t="s">
        <v>237</v>
      </c>
      <c r="B878">
        <v>53743</v>
      </c>
      <c r="C878">
        <v>50945</v>
      </c>
      <c r="D878">
        <v>57056</v>
      </c>
      <c r="E878" t="s">
        <v>849</v>
      </c>
    </row>
    <row r="879" spans="1:5" x14ac:dyDescent="0.35">
      <c r="A879" t="s">
        <v>237</v>
      </c>
      <c r="B879">
        <v>17834</v>
      </c>
      <c r="C879">
        <v>17412</v>
      </c>
      <c r="D879">
        <v>19510</v>
      </c>
      <c r="E879" t="s">
        <v>849</v>
      </c>
    </row>
    <row r="880" spans="1:5" x14ac:dyDescent="0.35">
      <c r="A880" t="s">
        <v>237</v>
      </c>
      <c r="B880">
        <v>24769</v>
      </c>
      <c r="C880">
        <v>25602</v>
      </c>
      <c r="D880">
        <v>28651</v>
      </c>
      <c r="E880" t="s">
        <v>849</v>
      </c>
    </row>
    <row r="881" spans="1:5" x14ac:dyDescent="0.35">
      <c r="A881" t="s">
        <v>237</v>
      </c>
      <c r="B881">
        <v>9977</v>
      </c>
      <c r="C881">
        <v>9907</v>
      </c>
      <c r="D881">
        <v>11084</v>
      </c>
      <c r="E881" t="s">
        <v>849</v>
      </c>
    </row>
    <row r="882" spans="1:5" x14ac:dyDescent="0.35">
      <c r="A882" t="s">
        <v>237</v>
      </c>
      <c r="B882">
        <v>12221</v>
      </c>
      <c r="C882">
        <v>12221</v>
      </c>
      <c r="D882">
        <v>13693</v>
      </c>
      <c r="E882" t="s">
        <v>849</v>
      </c>
    </row>
    <row r="883" spans="1:5" x14ac:dyDescent="0.35">
      <c r="A883" t="s">
        <v>237</v>
      </c>
      <c r="B883">
        <v>60730</v>
      </c>
      <c r="C883">
        <v>60429</v>
      </c>
      <c r="D883">
        <v>67674</v>
      </c>
      <c r="E883" t="s">
        <v>849</v>
      </c>
    </row>
    <row r="884" spans="1:5" x14ac:dyDescent="0.35">
      <c r="A884" t="s">
        <v>237</v>
      </c>
      <c r="B884">
        <v>182085</v>
      </c>
      <c r="C884">
        <v>174876</v>
      </c>
      <c r="D884">
        <v>195879</v>
      </c>
      <c r="E884" t="s">
        <v>849</v>
      </c>
    </row>
    <row r="885" spans="1:5" x14ac:dyDescent="0.35">
      <c r="A885" t="s">
        <v>237</v>
      </c>
      <c r="B885">
        <v>99030</v>
      </c>
      <c r="C885">
        <v>100288</v>
      </c>
      <c r="D885">
        <v>112318</v>
      </c>
      <c r="E885" t="s">
        <v>849</v>
      </c>
    </row>
    <row r="886" spans="1:5" x14ac:dyDescent="0.35">
      <c r="A886" t="s">
        <v>237</v>
      </c>
      <c r="B886">
        <v>34126</v>
      </c>
      <c r="C886">
        <v>34233</v>
      </c>
      <c r="D886">
        <v>38356</v>
      </c>
      <c r="E886" t="s">
        <v>849</v>
      </c>
    </row>
    <row r="887" spans="1:5" x14ac:dyDescent="0.35">
      <c r="A887" t="s">
        <v>237</v>
      </c>
      <c r="B887">
        <v>109363</v>
      </c>
      <c r="C887">
        <v>68842</v>
      </c>
      <c r="D887">
        <v>68842</v>
      </c>
      <c r="E887" t="s">
        <v>410</v>
      </c>
    </row>
    <row r="888" spans="1:5" x14ac:dyDescent="0.35">
      <c r="A888" t="s">
        <v>237</v>
      </c>
      <c r="B888">
        <v>5374</v>
      </c>
      <c r="C888">
        <v>4712</v>
      </c>
      <c r="D888">
        <v>5301</v>
      </c>
      <c r="E888" t="s">
        <v>849</v>
      </c>
    </row>
    <row r="889" spans="1:5" x14ac:dyDescent="0.35">
      <c r="A889" t="s">
        <v>237</v>
      </c>
      <c r="B889">
        <v>38282</v>
      </c>
      <c r="C889">
        <v>38282</v>
      </c>
      <c r="D889">
        <v>42847</v>
      </c>
      <c r="E889" t="s">
        <v>849</v>
      </c>
    </row>
    <row r="890" spans="1:5" x14ac:dyDescent="0.35">
      <c r="A890" t="s">
        <v>237</v>
      </c>
      <c r="B890">
        <v>110430</v>
      </c>
      <c r="C890">
        <v>68540</v>
      </c>
      <c r="D890">
        <v>68540</v>
      </c>
      <c r="E890" t="s">
        <v>410</v>
      </c>
    </row>
    <row r="891" spans="1:5" x14ac:dyDescent="0.35">
      <c r="A891" t="s">
        <v>237</v>
      </c>
      <c r="B891">
        <v>64701</v>
      </c>
      <c r="C891">
        <v>67659</v>
      </c>
      <c r="D891">
        <v>75805</v>
      </c>
      <c r="E891" t="s">
        <v>849</v>
      </c>
    </row>
    <row r="892" spans="1:5" x14ac:dyDescent="0.35">
      <c r="A892" t="s">
        <v>237</v>
      </c>
      <c r="B892">
        <v>4270</v>
      </c>
      <c r="C892">
        <v>4230</v>
      </c>
      <c r="D892">
        <v>4740</v>
      </c>
      <c r="E892" t="s">
        <v>849</v>
      </c>
    </row>
    <row r="893" spans="1:5" x14ac:dyDescent="0.35">
      <c r="A893" t="s">
        <v>237</v>
      </c>
      <c r="B893">
        <v>48269</v>
      </c>
      <c r="C893">
        <v>52466</v>
      </c>
      <c r="D893">
        <v>58735</v>
      </c>
      <c r="E893" t="s">
        <v>849</v>
      </c>
    </row>
    <row r="894" spans="1:5" x14ac:dyDescent="0.35">
      <c r="A894" t="s">
        <v>237</v>
      </c>
      <c r="B894">
        <v>45719</v>
      </c>
      <c r="C894">
        <v>46339</v>
      </c>
      <c r="D894">
        <v>51893</v>
      </c>
      <c r="E894" t="s">
        <v>849</v>
      </c>
    </row>
    <row r="895" spans="1:5" x14ac:dyDescent="0.35">
      <c r="A895" t="s">
        <v>241</v>
      </c>
      <c r="B895">
        <v>82057</v>
      </c>
      <c r="C895">
        <v>76985</v>
      </c>
      <c r="D895">
        <v>76985</v>
      </c>
      <c r="E895" t="s">
        <v>410</v>
      </c>
    </row>
    <row r="896" spans="1:5" x14ac:dyDescent="0.35">
      <c r="A896" t="s">
        <v>241</v>
      </c>
      <c r="B896">
        <v>9511</v>
      </c>
      <c r="C896">
        <v>8332</v>
      </c>
      <c r="D896">
        <v>8332</v>
      </c>
      <c r="E896" t="s">
        <v>410</v>
      </c>
    </row>
    <row r="897" spans="1:5" x14ac:dyDescent="0.35">
      <c r="A897" t="s">
        <v>241</v>
      </c>
      <c r="B897">
        <v>22024</v>
      </c>
      <c r="C897">
        <v>27933</v>
      </c>
      <c r="D897">
        <v>29289</v>
      </c>
      <c r="E897" t="s">
        <v>847</v>
      </c>
    </row>
    <row r="898" spans="1:5" x14ac:dyDescent="0.35">
      <c r="A898" t="s">
        <v>241</v>
      </c>
      <c r="B898">
        <v>159691</v>
      </c>
      <c r="C898">
        <v>25219</v>
      </c>
      <c r="D898">
        <v>25219</v>
      </c>
      <c r="E898" t="s">
        <v>410</v>
      </c>
    </row>
    <row r="899" spans="1:5" x14ac:dyDescent="0.35">
      <c r="A899" t="s">
        <v>241</v>
      </c>
      <c r="B899">
        <v>22924</v>
      </c>
      <c r="C899">
        <v>22924</v>
      </c>
      <c r="D899">
        <v>24080</v>
      </c>
      <c r="E899" t="s">
        <v>847</v>
      </c>
    </row>
    <row r="900" spans="1:5" x14ac:dyDescent="0.35">
      <c r="A900" t="s">
        <v>241</v>
      </c>
      <c r="B900">
        <v>122517</v>
      </c>
      <c r="C900">
        <v>62451</v>
      </c>
      <c r="D900">
        <v>62451</v>
      </c>
      <c r="E900" t="s">
        <v>405</v>
      </c>
    </row>
    <row r="901" spans="1:5" x14ac:dyDescent="0.35">
      <c r="A901" t="s">
        <v>241</v>
      </c>
      <c r="B901">
        <v>70119</v>
      </c>
      <c r="C901">
        <v>6155</v>
      </c>
      <c r="D901">
        <v>6155</v>
      </c>
      <c r="E901" t="s">
        <v>410</v>
      </c>
    </row>
    <row r="902" spans="1:5" x14ac:dyDescent="0.35">
      <c r="A902" t="s">
        <v>241</v>
      </c>
      <c r="B902">
        <v>377039</v>
      </c>
      <c r="C902">
        <v>409233</v>
      </c>
      <c r="D902">
        <v>429686</v>
      </c>
      <c r="E902" t="s">
        <v>847</v>
      </c>
    </row>
    <row r="903" spans="1:5" x14ac:dyDescent="0.35">
      <c r="A903" t="s">
        <v>241</v>
      </c>
      <c r="B903">
        <v>154713</v>
      </c>
      <c r="C903">
        <v>155555</v>
      </c>
      <c r="D903">
        <v>163338</v>
      </c>
      <c r="E903" t="s">
        <v>847</v>
      </c>
    </row>
    <row r="904" spans="1:5" x14ac:dyDescent="0.35">
      <c r="A904" t="s">
        <v>241</v>
      </c>
      <c r="B904">
        <v>134390</v>
      </c>
      <c r="C904">
        <v>110066</v>
      </c>
      <c r="D904">
        <v>110066</v>
      </c>
      <c r="E904" t="s">
        <v>407</v>
      </c>
    </row>
    <row r="905" spans="1:5" x14ac:dyDescent="0.35">
      <c r="A905" t="s">
        <v>241</v>
      </c>
      <c r="B905">
        <v>185251</v>
      </c>
      <c r="C905">
        <v>164140</v>
      </c>
      <c r="D905">
        <v>164140</v>
      </c>
      <c r="E905" t="s">
        <v>410</v>
      </c>
    </row>
    <row r="906" spans="1:5" x14ac:dyDescent="0.35">
      <c r="A906" t="s">
        <v>241</v>
      </c>
      <c r="B906">
        <v>92577</v>
      </c>
      <c r="C906">
        <v>83378</v>
      </c>
      <c r="D906">
        <v>83378</v>
      </c>
      <c r="E906" t="s">
        <v>410</v>
      </c>
    </row>
    <row r="907" spans="1:5" x14ac:dyDescent="0.35">
      <c r="A907" t="s">
        <v>241</v>
      </c>
      <c r="B907">
        <v>37411</v>
      </c>
      <c r="C907">
        <v>33918</v>
      </c>
      <c r="D907">
        <v>35605</v>
      </c>
      <c r="E907" t="s">
        <v>847</v>
      </c>
    </row>
    <row r="908" spans="1:5" x14ac:dyDescent="0.35">
      <c r="A908" t="s">
        <v>241</v>
      </c>
      <c r="B908">
        <v>34719</v>
      </c>
      <c r="C908">
        <v>36916</v>
      </c>
      <c r="D908">
        <v>36916</v>
      </c>
      <c r="E908" t="s">
        <v>407</v>
      </c>
    </row>
    <row r="909" spans="1:5" x14ac:dyDescent="0.35">
      <c r="A909" t="s">
        <v>241</v>
      </c>
      <c r="B909">
        <v>244776</v>
      </c>
      <c r="C909">
        <v>270722</v>
      </c>
      <c r="D909">
        <v>284258</v>
      </c>
      <c r="E909" t="s">
        <v>847</v>
      </c>
    </row>
    <row r="910" spans="1:5" x14ac:dyDescent="0.35">
      <c r="A910" t="s">
        <v>241</v>
      </c>
      <c r="B910">
        <v>7131</v>
      </c>
      <c r="C910">
        <v>7115</v>
      </c>
      <c r="D910">
        <v>7473</v>
      </c>
      <c r="E910" t="s">
        <v>847</v>
      </c>
    </row>
    <row r="911" spans="1:5" x14ac:dyDescent="0.35">
      <c r="A911" t="s">
        <v>241</v>
      </c>
      <c r="B911">
        <v>17192</v>
      </c>
      <c r="C911">
        <v>17713</v>
      </c>
      <c r="D911">
        <v>18616</v>
      </c>
      <c r="E911" t="s">
        <v>847</v>
      </c>
    </row>
    <row r="912" spans="1:5" x14ac:dyDescent="0.35">
      <c r="A912" t="s">
        <v>241</v>
      </c>
      <c r="B912">
        <v>37155</v>
      </c>
      <c r="C912">
        <v>32161</v>
      </c>
      <c r="D912">
        <v>32161</v>
      </c>
      <c r="E912" t="s">
        <v>410</v>
      </c>
    </row>
    <row r="913" spans="1:5" x14ac:dyDescent="0.35">
      <c r="A913" t="s">
        <v>241</v>
      </c>
      <c r="B913">
        <v>3468</v>
      </c>
      <c r="C913">
        <v>3468</v>
      </c>
      <c r="D913">
        <v>3468</v>
      </c>
      <c r="E913" t="s">
        <v>407</v>
      </c>
    </row>
    <row r="914" spans="1:5" x14ac:dyDescent="0.35">
      <c r="A914" t="s">
        <v>241</v>
      </c>
      <c r="B914">
        <v>46135</v>
      </c>
      <c r="C914">
        <v>44863</v>
      </c>
      <c r="D914">
        <v>47115</v>
      </c>
      <c r="E914" t="s">
        <v>847</v>
      </c>
    </row>
    <row r="915" spans="1:5" x14ac:dyDescent="0.35">
      <c r="A915" t="s">
        <v>241</v>
      </c>
      <c r="B915">
        <v>41280</v>
      </c>
      <c r="C915">
        <v>41280</v>
      </c>
      <c r="D915">
        <v>43344</v>
      </c>
      <c r="E915" t="s">
        <v>847</v>
      </c>
    </row>
    <row r="916" spans="1:5" x14ac:dyDescent="0.35">
      <c r="A916" t="s">
        <v>241</v>
      </c>
      <c r="B916">
        <v>19614</v>
      </c>
      <c r="C916">
        <v>19394</v>
      </c>
      <c r="D916">
        <v>20377</v>
      </c>
      <c r="E916" t="s">
        <v>847</v>
      </c>
    </row>
    <row r="917" spans="1:5" x14ac:dyDescent="0.35">
      <c r="A917" t="s">
        <v>241</v>
      </c>
      <c r="B917">
        <v>54408</v>
      </c>
      <c r="C917">
        <v>49174</v>
      </c>
      <c r="D917">
        <v>51648</v>
      </c>
      <c r="E917" t="s">
        <v>847</v>
      </c>
    </row>
    <row r="918" spans="1:5" x14ac:dyDescent="0.35">
      <c r="A918" t="s">
        <v>241</v>
      </c>
      <c r="B918">
        <v>88515</v>
      </c>
      <c r="C918">
        <v>35329</v>
      </c>
      <c r="D918">
        <v>35329</v>
      </c>
      <c r="E918" t="s">
        <v>410</v>
      </c>
    </row>
    <row r="919" spans="1:5" x14ac:dyDescent="0.35">
      <c r="A919" t="s">
        <v>241</v>
      </c>
      <c r="B919">
        <v>58436</v>
      </c>
      <c r="C919">
        <v>37147</v>
      </c>
      <c r="D919">
        <v>39005</v>
      </c>
      <c r="E919" t="s">
        <v>847</v>
      </c>
    </row>
    <row r="920" spans="1:5" x14ac:dyDescent="0.35">
      <c r="A920" t="s">
        <v>241</v>
      </c>
      <c r="B920">
        <v>66934</v>
      </c>
      <c r="C920">
        <v>68112</v>
      </c>
      <c r="D920">
        <v>71506</v>
      </c>
      <c r="E920" t="s">
        <v>847</v>
      </c>
    </row>
    <row r="921" spans="1:5" x14ac:dyDescent="0.35">
      <c r="A921" t="s">
        <v>241</v>
      </c>
      <c r="B921">
        <v>79759</v>
      </c>
      <c r="C921">
        <v>86045</v>
      </c>
      <c r="D921">
        <v>90350</v>
      </c>
      <c r="E921" t="s">
        <v>847</v>
      </c>
    </row>
    <row r="922" spans="1:5" x14ac:dyDescent="0.35">
      <c r="A922" t="s">
        <v>241</v>
      </c>
      <c r="B922">
        <v>33663</v>
      </c>
      <c r="C922">
        <v>27810</v>
      </c>
      <c r="D922">
        <v>27810</v>
      </c>
      <c r="E922" t="s">
        <v>410</v>
      </c>
    </row>
    <row r="923" spans="1:5" x14ac:dyDescent="0.35">
      <c r="A923" t="s">
        <v>241</v>
      </c>
      <c r="B923">
        <v>36024</v>
      </c>
      <c r="C923">
        <v>36024</v>
      </c>
      <c r="D923">
        <v>37812</v>
      </c>
      <c r="E923" t="s">
        <v>847</v>
      </c>
    </row>
    <row r="924" spans="1:5" x14ac:dyDescent="0.35">
      <c r="A924" t="s">
        <v>241</v>
      </c>
      <c r="B924">
        <v>104918</v>
      </c>
      <c r="C924">
        <v>106481</v>
      </c>
      <c r="D924">
        <v>111793</v>
      </c>
      <c r="E924" t="s">
        <v>847</v>
      </c>
    </row>
    <row r="925" spans="1:5" x14ac:dyDescent="0.35">
      <c r="A925" t="s">
        <v>241</v>
      </c>
      <c r="B925">
        <v>169326</v>
      </c>
      <c r="C925">
        <v>131282</v>
      </c>
      <c r="D925">
        <v>131282</v>
      </c>
      <c r="E925" t="s">
        <v>410</v>
      </c>
    </row>
    <row r="926" spans="1:5" x14ac:dyDescent="0.35">
      <c r="A926" t="s">
        <v>241</v>
      </c>
      <c r="B926">
        <v>12714</v>
      </c>
      <c r="C926">
        <v>12824</v>
      </c>
      <c r="D926">
        <v>13462</v>
      </c>
      <c r="E926" t="s">
        <v>847</v>
      </c>
    </row>
    <row r="927" spans="1:5" x14ac:dyDescent="0.35">
      <c r="A927" t="s">
        <v>241</v>
      </c>
      <c r="B927">
        <v>29749</v>
      </c>
      <c r="C927">
        <v>29749</v>
      </c>
      <c r="D927">
        <v>31235</v>
      </c>
      <c r="E927" t="s">
        <v>847</v>
      </c>
    </row>
    <row r="928" spans="1:5" x14ac:dyDescent="0.35">
      <c r="A928" t="s">
        <v>241</v>
      </c>
      <c r="B928">
        <v>42491</v>
      </c>
      <c r="C928">
        <v>42491</v>
      </c>
      <c r="D928">
        <v>44610</v>
      </c>
      <c r="E928" t="s">
        <v>847</v>
      </c>
    </row>
    <row r="929" spans="1:5" x14ac:dyDescent="0.35">
      <c r="A929" t="s">
        <v>241</v>
      </c>
      <c r="B929">
        <v>64910</v>
      </c>
      <c r="C929">
        <v>77146</v>
      </c>
      <c r="D929">
        <v>81019</v>
      </c>
      <c r="E929" t="s">
        <v>847</v>
      </c>
    </row>
    <row r="930" spans="1:5" x14ac:dyDescent="0.35">
      <c r="A930" t="s">
        <v>241</v>
      </c>
      <c r="B930">
        <v>63196</v>
      </c>
      <c r="C930">
        <v>63013</v>
      </c>
      <c r="D930">
        <v>66166</v>
      </c>
      <c r="E930" t="s">
        <v>847</v>
      </c>
    </row>
    <row r="931" spans="1:5" x14ac:dyDescent="0.35">
      <c r="A931" t="s">
        <v>241</v>
      </c>
      <c r="B931">
        <v>44204</v>
      </c>
      <c r="C931">
        <v>45233</v>
      </c>
      <c r="D931">
        <v>47510</v>
      </c>
      <c r="E931" t="s">
        <v>847</v>
      </c>
    </row>
    <row r="932" spans="1:5" x14ac:dyDescent="0.35">
      <c r="A932" t="s">
        <v>241</v>
      </c>
      <c r="B932">
        <v>67860</v>
      </c>
      <c r="C932">
        <v>73829</v>
      </c>
      <c r="D932">
        <v>77493</v>
      </c>
      <c r="E932" t="s">
        <v>847</v>
      </c>
    </row>
    <row r="933" spans="1:5" x14ac:dyDescent="0.35">
      <c r="A933" t="s">
        <v>241</v>
      </c>
      <c r="B933">
        <v>50371</v>
      </c>
      <c r="C933">
        <v>45695</v>
      </c>
      <c r="D933">
        <v>47987</v>
      </c>
      <c r="E933" t="s">
        <v>847</v>
      </c>
    </row>
    <row r="934" spans="1:5" x14ac:dyDescent="0.35">
      <c r="A934" t="s">
        <v>241</v>
      </c>
      <c r="B934">
        <v>28484</v>
      </c>
      <c r="C934">
        <v>29211</v>
      </c>
      <c r="D934">
        <v>30663</v>
      </c>
      <c r="E934" t="s">
        <v>847</v>
      </c>
    </row>
    <row r="935" spans="1:5" x14ac:dyDescent="0.35">
      <c r="A935" t="s">
        <v>241</v>
      </c>
      <c r="B935">
        <v>16305</v>
      </c>
      <c r="C935">
        <v>12721</v>
      </c>
      <c r="D935">
        <v>12721</v>
      </c>
      <c r="E935" t="s">
        <v>405</v>
      </c>
    </row>
    <row r="936" spans="1:5" x14ac:dyDescent="0.35">
      <c r="A936" t="s">
        <v>241</v>
      </c>
      <c r="B936">
        <v>38725</v>
      </c>
      <c r="C936">
        <v>39852</v>
      </c>
      <c r="D936">
        <v>41845</v>
      </c>
      <c r="E936" t="s">
        <v>847</v>
      </c>
    </row>
    <row r="937" spans="1:5" x14ac:dyDescent="0.35">
      <c r="A937" t="s">
        <v>241</v>
      </c>
      <c r="B937">
        <v>57624</v>
      </c>
      <c r="C937">
        <v>35997</v>
      </c>
      <c r="D937">
        <v>35997</v>
      </c>
      <c r="E937" t="s">
        <v>405</v>
      </c>
    </row>
    <row r="938" spans="1:5" x14ac:dyDescent="0.35">
      <c r="A938" t="s">
        <v>241</v>
      </c>
      <c r="B938">
        <v>152645</v>
      </c>
      <c r="C938">
        <v>7479</v>
      </c>
      <c r="D938">
        <v>7479</v>
      </c>
      <c r="E938" t="s">
        <v>410</v>
      </c>
    </row>
    <row r="939" spans="1:5" x14ac:dyDescent="0.35">
      <c r="A939" t="s">
        <v>241</v>
      </c>
      <c r="B939">
        <v>68237</v>
      </c>
      <c r="C939">
        <v>60971</v>
      </c>
      <c r="D939">
        <v>64006</v>
      </c>
      <c r="E939" t="s">
        <v>847</v>
      </c>
    </row>
    <row r="940" spans="1:5" x14ac:dyDescent="0.35">
      <c r="A940" t="s">
        <v>241</v>
      </c>
      <c r="B940">
        <v>8256</v>
      </c>
      <c r="C940">
        <v>193</v>
      </c>
      <c r="D940">
        <v>193</v>
      </c>
      <c r="E940" t="s">
        <v>410</v>
      </c>
    </row>
    <row r="941" spans="1:5" x14ac:dyDescent="0.35">
      <c r="A941" t="s">
        <v>241</v>
      </c>
      <c r="B941">
        <v>67361</v>
      </c>
      <c r="C941">
        <v>65973</v>
      </c>
      <c r="D941">
        <v>65973</v>
      </c>
      <c r="E941" t="s">
        <v>410</v>
      </c>
    </row>
    <row r="942" spans="1:5" x14ac:dyDescent="0.35">
      <c r="A942" t="s">
        <v>241</v>
      </c>
      <c r="B942">
        <v>86619</v>
      </c>
      <c r="C942">
        <v>88116</v>
      </c>
      <c r="D942">
        <v>92522</v>
      </c>
      <c r="E942" t="s">
        <v>847</v>
      </c>
    </row>
    <row r="943" spans="1:5" x14ac:dyDescent="0.35">
      <c r="A943" t="s">
        <v>241</v>
      </c>
      <c r="B943">
        <v>72598</v>
      </c>
      <c r="C943">
        <v>36302</v>
      </c>
      <c r="D943">
        <v>36302</v>
      </c>
      <c r="E943" t="s">
        <v>410</v>
      </c>
    </row>
    <row r="944" spans="1:5" x14ac:dyDescent="0.35">
      <c r="A944" t="s">
        <v>241</v>
      </c>
      <c r="B944">
        <v>62225</v>
      </c>
      <c r="C944">
        <v>4680</v>
      </c>
      <c r="D944">
        <v>4680</v>
      </c>
      <c r="E944" t="s">
        <v>410</v>
      </c>
    </row>
    <row r="945" spans="1:5" x14ac:dyDescent="0.35">
      <c r="A945" t="s">
        <v>241</v>
      </c>
      <c r="B945">
        <v>74639</v>
      </c>
      <c r="C945">
        <v>72219</v>
      </c>
      <c r="D945">
        <v>75841</v>
      </c>
      <c r="E945" t="s">
        <v>847</v>
      </c>
    </row>
    <row r="946" spans="1:5" x14ac:dyDescent="0.35">
      <c r="A946" t="s">
        <v>241</v>
      </c>
      <c r="B946">
        <v>617488</v>
      </c>
      <c r="C946">
        <v>659327</v>
      </c>
      <c r="D946">
        <v>692274</v>
      </c>
      <c r="E946" t="s">
        <v>847</v>
      </c>
    </row>
    <row r="947" spans="1:5" x14ac:dyDescent="0.35">
      <c r="A947" t="s">
        <v>241</v>
      </c>
      <c r="B947">
        <v>1937</v>
      </c>
      <c r="C947">
        <v>1954</v>
      </c>
      <c r="D947">
        <v>1954</v>
      </c>
      <c r="E947" t="s">
        <v>407</v>
      </c>
    </row>
    <row r="948" spans="1:5" x14ac:dyDescent="0.35">
      <c r="A948" t="s">
        <v>241</v>
      </c>
      <c r="B948">
        <v>55838</v>
      </c>
      <c r="C948">
        <v>55838</v>
      </c>
      <c r="D948">
        <v>58618</v>
      </c>
      <c r="E948" t="s">
        <v>847</v>
      </c>
    </row>
    <row r="949" spans="1:5" x14ac:dyDescent="0.35">
      <c r="A949" t="s">
        <v>241</v>
      </c>
      <c r="B949">
        <v>131499</v>
      </c>
      <c r="C949">
        <v>140732</v>
      </c>
      <c r="D949">
        <v>147755</v>
      </c>
      <c r="E949" t="s">
        <v>847</v>
      </c>
    </row>
    <row r="950" spans="1:5" x14ac:dyDescent="0.35">
      <c r="A950" t="s">
        <v>241</v>
      </c>
      <c r="B950">
        <v>193469</v>
      </c>
      <c r="C950">
        <v>190292</v>
      </c>
      <c r="D950">
        <v>199809</v>
      </c>
      <c r="E950" t="s">
        <v>847</v>
      </c>
    </row>
    <row r="951" spans="1:5" x14ac:dyDescent="0.35">
      <c r="A951" t="s">
        <v>241</v>
      </c>
      <c r="B951">
        <v>275995</v>
      </c>
      <c r="C951">
        <v>280469</v>
      </c>
      <c r="D951">
        <v>294478</v>
      </c>
      <c r="E951" t="s">
        <v>847</v>
      </c>
    </row>
    <row r="952" spans="1:5" x14ac:dyDescent="0.35">
      <c r="A952" t="s">
        <v>241</v>
      </c>
      <c r="B952">
        <v>367456</v>
      </c>
      <c r="C952">
        <v>344898</v>
      </c>
      <c r="D952">
        <v>362151</v>
      </c>
      <c r="E952" t="s">
        <v>847</v>
      </c>
    </row>
    <row r="953" spans="1:5" x14ac:dyDescent="0.35">
      <c r="A953" t="s">
        <v>241</v>
      </c>
      <c r="B953">
        <v>53779</v>
      </c>
      <c r="C953">
        <v>63324</v>
      </c>
      <c r="D953">
        <v>66511</v>
      </c>
      <c r="E953" t="s">
        <v>847</v>
      </c>
    </row>
    <row r="954" spans="1:5" x14ac:dyDescent="0.35">
      <c r="A954" t="s">
        <v>241</v>
      </c>
      <c r="B954">
        <v>5641</v>
      </c>
      <c r="C954">
        <v>4841</v>
      </c>
      <c r="D954">
        <v>5106</v>
      </c>
      <c r="E954" t="s">
        <v>847</v>
      </c>
    </row>
    <row r="955" spans="1:5" x14ac:dyDescent="0.35">
      <c r="A955" t="s">
        <v>241</v>
      </c>
      <c r="B955">
        <v>13164</v>
      </c>
      <c r="C955">
        <v>11513</v>
      </c>
      <c r="D955">
        <v>12104</v>
      </c>
      <c r="E955" t="s">
        <v>847</v>
      </c>
    </row>
    <row r="956" spans="1:5" x14ac:dyDescent="0.35">
      <c r="A956" t="s">
        <v>241</v>
      </c>
      <c r="B956">
        <v>30245</v>
      </c>
      <c r="C956">
        <v>31636</v>
      </c>
      <c r="D956">
        <v>33224</v>
      </c>
      <c r="E956" t="s">
        <v>847</v>
      </c>
    </row>
    <row r="957" spans="1:5" x14ac:dyDescent="0.35">
      <c r="A957" t="s">
        <v>241</v>
      </c>
      <c r="B957">
        <v>5345</v>
      </c>
      <c r="C957">
        <v>5339</v>
      </c>
      <c r="D957">
        <v>19374</v>
      </c>
      <c r="E957" t="s">
        <v>847</v>
      </c>
    </row>
    <row r="958" spans="1:5" x14ac:dyDescent="0.35">
      <c r="A958" t="s">
        <v>241</v>
      </c>
      <c r="B958">
        <v>0</v>
      </c>
      <c r="C958">
        <v>3150</v>
      </c>
      <c r="D958">
        <v>3297</v>
      </c>
      <c r="E958" t="s">
        <v>847</v>
      </c>
    </row>
    <row r="959" spans="1:5" x14ac:dyDescent="0.35">
      <c r="A959" t="s">
        <v>241</v>
      </c>
      <c r="B959">
        <v>22096</v>
      </c>
      <c r="C959">
        <v>22612</v>
      </c>
      <c r="D959">
        <v>23743</v>
      </c>
      <c r="E959" t="s">
        <v>847</v>
      </c>
    </row>
    <row r="960" spans="1:5" x14ac:dyDescent="0.35">
      <c r="A960" t="s">
        <v>241</v>
      </c>
      <c r="B960">
        <v>12824</v>
      </c>
      <c r="C960">
        <v>12824</v>
      </c>
      <c r="D960">
        <v>13457</v>
      </c>
      <c r="E960" t="s">
        <v>847</v>
      </c>
    </row>
    <row r="961" spans="1:5" x14ac:dyDescent="0.35">
      <c r="A961" t="s">
        <v>241</v>
      </c>
      <c r="B961">
        <v>51488</v>
      </c>
      <c r="C961">
        <v>49917</v>
      </c>
      <c r="D961">
        <v>52423</v>
      </c>
      <c r="E961" t="s">
        <v>847</v>
      </c>
    </row>
    <row r="962" spans="1:5" x14ac:dyDescent="0.35">
      <c r="A962" t="s">
        <v>241</v>
      </c>
      <c r="B962">
        <v>119810</v>
      </c>
      <c r="C962">
        <v>113588</v>
      </c>
      <c r="D962">
        <v>113588</v>
      </c>
      <c r="E962" t="s">
        <v>407</v>
      </c>
    </row>
    <row r="963" spans="1:5" x14ac:dyDescent="0.35">
      <c r="A963" t="s">
        <v>241</v>
      </c>
      <c r="B963">
        <v>25371</v>
      </c>
      <c r="C963">
        <v>23049</v>
      </c>
      <c r="D963">
        <v>24216</v>
      </c>
      <c r="E963" t="s">
        <v>847</v>
      </c>
    </row>
    <row r="964" spans="1:5" x14ac:dyDescent="0.35">
      <c r="A964" t="s">
        <v>241</v>
      </c>
      <c r="B964">
        <v>128845</v>
      </c>
      <c r="C964">
        <v>130989</v>
      </c>
      <c r="D964">
        <v>137535</v>
      </c>
      <c r="E964" t="s">
        <v>847</v>
      </c>
    </row>
    <row r="965" spans="1:5" x14ac:dyDescent="0.35">
      <c r="A965" t="s">
        <v>241</v>
      </c>
      <c r="B965">
        <v>53214</v>
      </c>
      <c r="C965">
        <v>54034</v>
      </c>
      <c r="D965">
        <v>56755</v>
      </c>
      <c r="E965" t="s">
        <v>847</v>
      </c>
    </row>
    <row r="966" spans="1:5" x14ac:dyDescent="0.35">
      <c r="A966" t="s">
        <v>241</v>
      </c>
      <c r="B966">
        <v>19541</v>
      </c>
      <c r="C966">
        <v>13315</v>
      </c>
      <c r="D966">
        <v>13315</v>
      </c>
      <c r="E966" t="s">
        <v>410</v>
      </c>
    </row>
    <row r="967" spans="1:5" x14ac:dyDescent="0.35">
      <c r="A967" t="s">
        <v>241</v>
      </c>
      <c r="B967">
        <v>67030</v>
      </c>
      <c r="C967">
        <v>81080</v>
      </c>
      <c r="D967">
        <v>85153</v>
      </c>
      <c r="E967" t="s">
        <v>847</v>
      </c>
    </row>
    <row r="968" spans="1:5" x14ac:dyDescent="0.35">
      <c r="A968" t="s">
        <v>241</v>
      </c>
      <c r="B968">
        <v>39359</v>
      </c>
      <c r="C968">
        <v>39174</v>
      </c>
      <c r="D968">
        <v>41124</v>
      </c>
      <c r="E968" t="s">
        <v>847</v>
      </c>
    </row>
    <row r="969" spans="1:5" x14ac:dyDescent="0.35">
      <c r="A969" t="s">
        <v>241</v>
      </c>
      <c r="B969">
        <v>3690</v>
      </c>
      <c r="C969">
        <v>3816</v>
      </c>
      <c r="D969">
        <v>4000</v>
      </c>
      <c r="E969" t="s">
        <v>847</v>
      </c>
    </row>
    <row r="970" spans="1:5" x14ac:dyDescent="0.35">
      <c r="A970" t="s">
        <v>241</v>
      </c>
      <c r="B970">
        <v>26726</v>
      </c>
      <c r="C970">
        <v>23038</v>
      </c>
      <c r="D970">
        <v>24183</v>
      </c>
      <c r="E970" t="s">
        <v>847</v>
      </c>
    </row>
    <row r="971" spans="1:5" x14ac:dyDescent="0.35">
      <c r="A971" t="s">
        <v>241</v>
      </c>
      <c r="B971">
        <v>121875</v>
      </c>
      <c r="C971">
        <v>125735</v>
      </c>
      <c r="D971">
        <v>132014</v>
      </c>
      <c r="E971" t="s">
        <v>847</v>
      </c>
    </row>
    <row r="972" spans="1:5" x14ac:dyDescent="0.35">
      <c r="A972" t="s">
        <v>241</v>
      </c>
      <c r="B972">
        <v>60550</v>
      </c>
      <c r="C972">
        <v>40321</v>
      </c>
      <c r="D972">
        <v>40321</v>
      </c>
      <c r="E972" t="s">
        <v>410</v>
      </c>
    </row>
    <row r="973" spans="1:5" x14ac:dyDescent="0.35">
      <c r="A973" t="s">
        <v>241</v>
      </c>
      <c r="B973">
        <v>929520</v>
      </c>
      <c r="C973">
        <v>994458</v>
      </c>
      <c r="D973">
        <v>1044163</v>
      </c>
      <c r="E973" t="s">
        <v>847</v>
      </c>
    </row>
    <row r="974" spans="1:5" x14ac:dyDescent="0.35">
      <c r="A974" t="s">
        <v>241</v>
      </c>
      <c r="B974">
        <v>42604</v>
      </c>
      <c r="C974">
        <v>34378</v>
      </c>
      <c r="D974">
        <v>44616</v>
      </c>
      <c r="E974" t="s">
        <v>847</v>
      </c>
    </row>
    <row r="975" spans="1:5" x14ac:dyDescent="0.35">
      <c r="A975" t="s">
        <v>241</v>
      </c>
      <c r="B975">
        <v>97916</v>
      </c>
      <c r="C975">
        <v>94641</v>
      </c>
      <c r="D975">
        <v>99373</v>
      </c>
      <c r="E975" t="s">
        <v>847</v>
      </c>
    </row>
    <row r="976" spans="1:5" x14ac:dyDescent="0.35">
      <c r="A976" t="s">
        <v>241</v>
      </c>
      <c r="B976">
        <v>62978</v>
      </c>
      <c r="C976">
        <v>67201</v>
      </c>
      <c r="D976">
        <v>70555</v>
      </c>
      <c r="E976" t="s">
        <v>847</v>
      </c>
    </row>
    <row r="977" spans="1:5" x14ac:dyDescent="0.35">
      <c r="A977" t="s">
        <v>241</v>
      </c>
      <c r="B977">
        <v>24253</v>
      </c>
      <c r="C977">
        <v>16862</v>
      </c>
      <c r="D977">
        <v>29799</v>
      </c>
      <c r="E977" t="s">
        <v>847</v>
      </c>
    </row>
    <row r="978" spans="1:5" x14ac:dyDescent="0.35">
      <c r="A978" t="s">
        <v>262</v>
      </c>
      <c r="B978">
        <v>21370</v>
      </c>
      <c r="C978">
        <v>1600</v>
      </c>
      <c r="D978">
        <v>1601</v>
      </c>
      <c r="E978" t="s">
        <v>410</v>
      </c>
    </row>
    <row r="979" spans="1:5" x14ac:dyDescent="0.35">
      <c r="A979" t="s">
        <v>262</v>
      </c>
      <c r="B979">
        <v>2763</v>
      </c>
      <c r="C979">
        <v>2763</v>
      </c>
      <c r="D979">
        <v>3037</v>
      </c>
      <c r="E979" t="s">
        <v>802</v>
      </c>
    </row>
    <row r="980" spans="1:5" x14ac:dyDescent="0.35">
      <c r="A980" t="s">
        <v>262</v>
      </c>
      <c r="B980">
        <v>37993</v>
      </c>
      <c r="C980">
        <v>38383</v>
      </c>
      <c r="D980">
        <v>42222</v>
      </c>
      <c r="E980" t="s">
        <v>802</v>
      </c>
    </row>
    <row r="981" spans="1:5" x14ac:dyDescent="0.35">
      <c r="A981" t="s">
        <v>262</v>
      </c>
      <c r="B981">
        <v>17274</v>
      </c>
      <c r="C981">
        <v>17411</v>
      </c>
      <c r="D981">
        <v>19143</v>
      </c>
      <c r="E981" t="s">
        <v>802</v>
      </c>
    </row>
    <row r="982" spans="1:5" x14ac:dyDescent="0.35">
      <c r="A982" t="s">
        <v>262</v>
      </c>
      <c r="B982">
        <v>499187</v>
      </c>
      <c r="C982">
        <v>508598</v>
      </c>
      <c r="D982">
        <v>559492</v>
      </c>
      <c r="E982" t="s">
        <v>802</v>
      </c>
    </row>
    <row r="983" spans="1:5" x14ac:dyDescent="0.35">
      <c r="A983" t="s">
        <v>262</v>
      </c>
      <c r="B983">
        <v>17422</v>
      </c>
      <c r="C983">
        <v>10760</v>
      </c>
      <c r="D983">
        <v>10761</v>
      </c>
      <c r="E983" t="s">
        <v>410</v>
      </c>
    </row>
    <row r="984" spans="1:5" x14ac:dyDescent="0.35">
      <c r="A984" t="s">
        <v>262</v>
      </c>
      <c r="B984">
        <v>36439</v>
      </c>
      <c r="C984">
        <v>42437</v>
      </c>
      <c r="D984">
        <v>46694</v>
      </c>
      <c r="E984" t="s">
        <v>802</v>
      </c>
    </row>
    <row r="985" spans="1:5" x14ac:dyDescent="0.35">
      <c r="A985" t="s">
        <v>262</v>
      </c>
      <c r="B985">
        <v>110878</v>
      </c>
      <c r="C985">
        <v>110188</v>
      </c>
      <c r="D985">
        <v>121204</v>
      </c>
      <c r="E985" t="s">
        <v>802</v>
      </c>
    </row>
    <row r="986" spans="1:5" x14ac:dyDescent="0.35">
      <c r="A986" t="s">
        <v>262</v>
      </c>
      <c r="B986">
        <v>4654</v>
      </c>
      <c r="C986">
        <v>4306</v>
      </c>
      <c r="D986">
        <v>4730</v>
      </c>
      <c r="E986" t="s">
        <v>802</v>
      </c>
    </row>
    <row r="987" spans="1:5" x14ac:dyDescent="0.35">
      <c r="A987" t="s">
        <v>262</v>
      </c>
      <c r="B987">
        <v>23578</v>
      </c>
      <c r="C987">
        <v>24273</v>
      </c>
      <c r="D987">
        <v>26690</v>
      </c>
      <c r="E987" t="s">
        <v>802</v>
      </c>
    </row>
    <row r="988" spans="1:5" x14ac:dyDescent="0.35">
      <c r="A988" t="s">
        <v>262</v>
      </c>
      <c r="B988">
        <v>51050</v>
      </c>
      <c r="C988">
        <v>50701</v>
      </c>
      <c r="D988">
        <v>55779</v>
      </c>
      <c r="E988" t="s">
        <v>802</v>
      </c>
    </row>
    <row r="989" spans="1:5" x14ac:dyDescent="0.35">
      <c r="A989" t="s">
        <v>262</v>
      </c>
      <c r="B989">
        <v>9632</v>
      </c>
      <c r="C989">
        <v>9676</v>
      </c>
      <c r="D989">
        <v>10634</v>
      </c>
      <c r="E989" t="s">
        <v>802</v>
      </c>
    </row>
    <row r="990" spans="1:5" x14ac:dyDescent="0.35">
      <c r="A990" t="s">
        <v>262</v>
      </c>
      <c r="B990">
        <v>92840</v>
      </c>
      <c r="C990">
        <v>92840</v>
      </c>
      <c r="D990">
        <v>102124</v>
      </c>
      <c r="E990" t="s">
        <v>802</v>
      </c>
    </row>
    <row r="991" spans="1:5" x14ac:dyDescent="0.35">
      <c r="A991" t="s">
        <v>262</v>
      </c>
      <c r="B991">
        <v>1767</v>
      </c>
      <c r="C991">
        <v>1767</v>
      </c>
      <c r="D991">
        <v>1942</v>
      </c>
      <c r="E991" t="s">
        <v>802</v>
      </c>
    </row>
    <row r="992" spans="1:5" x14ac:dyDescent="0.35">
      <c r="A992" t="s">
        <v>262</v>
      </c>
      <c r="B992">
        <v>17703</v>
      </c>
      <c r="C992">
        <v>13795</v>
      </c>
      <c r="D992">
        <v>15164</v>
      </c>
      <c r="E992" t="s">
        <v>802</v>
      </c>
    </row>
    <row r="993" spans="1:5" x14ac:dyDescent="0.35">
      <c r="A993" t="s">
        <v>262</v>
      </c>
      <c r="B993">
        <v>43333</v>
      </c>
      <c r="C993">
        <v>43333</v>
      </c>
      <c r="D993">
        <v>47665</v>
      </c>
      <c r="E993" t="s">
        <v>802</v>
      </c>
    </row>
    <row r="994" spans="1:5" x14ac:dyDescent="0.35">
      <c r="A994" t="s">
        <v>262</v>
      </c>
      <c r="B994">
        <v>26851</v>
      </c>
      <c r="C994">
        <v>24740</v>
      </c>
      <c r="D994">
        <v>27212</v>
      </c>
      <c r="E994" t="s">
        <v>802</v>
      </c>
    </row>
    <row r="995" spans="1:5" x14ac:dyDescent="0.35">
      <c r="A995" t="s">
        <v>262</v>
      </c>
      <c r="B995">
        <v>30108</v>
      </c>
      <c r="C995">
        <v>30146</v>
      </c>
      <c r="D995">
        <v>33168</v>
      </c>
      <c r="E995" t="s">
        <v>802</v>
      </c>
    </row>
    <row r="996" spans="1:5" x14ac:dyDescent="0.35">
      <c r="A996" t="s">
        <v>262</v>
      </c>
      <c r="B996">
        <v>95851</v>
      </c>
      <c r="C996">
        <v>90998</v>
      </c>
      <c r="D996">
        <v>100108</v>
      </c>
      <c r="E996" t="s">
        <v>802</v>
      </c>
    </row>
    <row r="997" spans="1:5" x14ac:dyDescent="0.35">
      <c r="A997" t="s">
        <v>262</v>
      </c>
      <c r="B997">
        <v>52717</v>
      </c>
      <c r="C997">
        <v>49705</v>
      </c>
      <c r="D997">
        <v>54684</v>
      </c>
      <c r="E997" t="s">
        <v>802</v>
      </c>
    </row>
    <row r="998" spans="1:5" x14ac:dyDescent="0.35">
      <c r="A998" t="s">
        <v>262</v>
      </c>
      <c r="B998">
        <v>25453</v>
      </c>
      <c r="C998">
        <v>25359</v>
      </c>
      <c r="D998">
        <v>27891</v>
      </c>
      <c r="E998" t="s">
        <v>802</v>
      </c>
    </row>
    <row r="999" spans="1:5" x14ac:dyDescent="0.35">
      <c r="A999" t="s">
        <v>262</v>
      </c>
      <c r="B999">
        <v>5262</v>
      </c>
      <c r="C999">
        <v>5584</v>
      </c>
      <c r="D999">
        <v>6140</v>
      </c>
      <c r="E999" t="s">
        <v>802</v>
      </c>
    </row>
    <row r="1000" spans="1:5" x14ac:dyDescent="0.35">
      <c r="A1000" t="s">
        <v>262</v>
      </c>
      <c r="B1000">
        <v>144388</v>
      </c>
      <c r="C1000">
        <v>144385</v>
      </c>
      <c r="D1000">
        <v>158819</v>
      </c>
      <c r="E1000" t="s">
        <v>802</v>
      </c>
    </row>
    <row r="1001" spans="1:5" x14ac:dyDescent="0.35">
      <c r="A1001" t="s">
        <v>262</v>
      </c>
      <c r="B1001">
        <v>422430</v>
      </c>
      <c r="C1001">
        <v>325889</v>
      </c>
      <c r="D1001">
        <v>386812</v>
      </c>
      <c r="E1001" t="s">
        <v>407</v>
      </c>
    </row>
    <row r="1002" spans="1:5" x14ac:dyDescent="0.35">
      <c r="A1002" t="s">
        <v>262</v>
      </c>
      <c r="B1002">
        <v>58240</v>
      </c>
      <c r="C1002">
        <v>57946</v>
      </c>
      <c r="D1002">
        <v>63751</v>
      </c>
      <c r="E1002" t="s">
        <v>802</v>
      </c>
    </row>
    <row r="1003" spans="1:5" x14ac:dyDescent="0.35">
      <c r="A1003" t="s">
        <v>262</v>
      </c>
      <c r="B1003">
        <v>0</v>
      </c>
      <c r="C1003">
        <v>4430</v>
      </c>
      <c r="D1003">
        <v>4879</v>
      </c>
      <c r="E1003" t="s">
        <v>802</v>
      </c>
    </row>
    <row r="1004" spans="1:5" x14ac:dyDescent="0.35">
      <c r="A1004" t="s">
        <v>262</v>
      </c>
      <c r="B1004">
        <v>11148</v>
      </c>
      <c r="C1004">
        <v>12734</v>
      </c>
      <c r="D1004">
        <v>14005</v>
      </c>
      <c r="E1004" t="s">
        <v>802</v>
      </c>
    </row>
    <row r="1005" spans="1:5" x14ac:dyDescent="0.35">
      <c r="A1005" t="s">
        <v>262</v>
      </c>
      <c r="B1005">
        <v>3715</v>
      </c>
      <c r="C1005">
        <v>3884</v>
      </c>
      <c r="D1005">
        <v>4273</v>
      </c>
      <c r="E1005" t="s">
        <v>802</v>
      </c>
    </row>
    <row r="1006" spans="1:5" x14ac:dyDescent="0.35">
      <c r="A1006" t="s">
        <v>262</v>
      </c>
      <c r="B1006">
        <v>36796</v>
      </c>
      <c r="C1006">
        <v>37260</v>
      </c>
      <c r="D1006">
        <v>40541</v>
      </c>
      <c r="E1006" t="s">
        <v>407</v>
      </c>
    </row>
    <row r="1007" spans="1:5" x14ac:dyDescent="0.35">
      <c r="A1007" t="s">
        <v>262</v>
      </c>
      <c r="B1007">
        <v>946</v>
      </c>
      <c r="C1007">
        <v>946</v>
      </c>
      <c r="D1007">
        <v>1046</v>
      </c>
      <c r="E1007" t="s">
        <v>802</v>
      </c>
    </row>
    <row r="1008" spans="1:5" x14ac:dyDescent="0.35">
      <c r="A1008" t="s">
        <v>262</v>
      </c>
      <c r="B1008">
        <v>3345</v>
      </c>
      <c r="C1008">
        <v>4217</v>
      </c>
      <c r="D1008">
        <v>4613</v>
      </c>
      <c r="E1008" t="s">
        <v>802</v>
      </c>
    </row>
    <row r="1009" spans="1:5" x14ac:dyDescent="0.35">
      <c r="A1009" t="s">
        <v>262</v>
      </c>
      <c r="B1009">
        <v>7475</v>
      </c>
      <c r="C1009">
        <v>7467</v>
      </c>
      <c r="D1009">
        <v>8214</v>
      </c>
      <c r="E1009" t="s">
        <v>802</v>
      </c>
    </row>
    <row r="1010" spans="1:5" x14ac:dyDescent="0.35">
      <c r="A1010" t="s">
        <v>262</v>
      </c>
      <c r="B1010">
        <v>808010</v>
      </c>
      <c r="C1010">
        <v>741836</v>
      </c>
      <c r="D1010">
        <v>816073</v>
      </c>
      <c r="E1010" t="s">
        <v>802</v>
      </c>
    </row>
    <row r="1011" spans="1:5" x14ac:dyDescent="0.35">
      <c r="A1011" t="s">
        <v>262</v>
      </c>
      <c r="B1011">
        <v>33264</v>
      </c>
      <c r="C1011">
        <v>32919</v>
      </c>
      <c r="D1011">
        <v>36207</v>
      </c>
      <c r="E1011" t="s">
        <v>802</v>
      </c>
    </row>
    <row r="1012" spans="1:5" x14ac:dyDescent="0.35">
      <c r="A1012" t="s">
        <v>262</v>
      </c>
      <c r="B1012">
        <v>19747</v>
      </c>
      <c r="C1012">
        <v>18717</v>
      </c>
      <c r="D1012">
        <v>18718</v>
      </c>
      <c r="E1012" t="s">
        <v>410</v>
      </c>
    </row>
    <row r="1013" spans="1:5" x14ac:dyDescent="0.35">
      <c r="A1013" t="s">
        <v>262</v>
      </c>
      <c r="B1013">
        <v>149121</v>
      </c>
      <c r="C1013">
        <v>154195</v>
      </c>
      <c r="D1013">
        <v>169623</v>
      </c>
      <c r="E1013" t="s">
        <v>802</v>
      </c>
    </row>
    <row r="1014" spans="1:5" x14ac:dyDescent="0.35">
      <c r="A1014" t="s">
        <v>262</v>
      </c>
      <c r="B1014">
        <v>2078971</v>
      </c>
      <c r="C1014">
        <v>2074157</v>
      </c>
      <c r="D1014">
        <v>2281560</v>
      </c>
      <c r="E1014" t="s">
        <v>802</v>
      </c>
    </row>
    <row r="1015" spans="1:5" x14ac:dyDescent="0.35">
      <c r="A1015" t="s">
        <v>262</v>
      </c>
      <c r="B1015">
        <v>28800</v>
      </c>
      <c r="C1015">
        <v>27065</v>
      </c>
      <c r="D1015">
        <v>29855</v>
      </c>
      <c r="E1015" t="s">
        <v>802</v>
      </c>
    </row>
    <row r="1016" spans="1:5" x14ac:dyDescent="0.35">
      <c r="A1016" t="s">
        <v>262</v>
      </c>
      <c r="B1016">
        <v>228619</v>
      </c>
      <c r="C1016">
        <v>235834</v>
      </c>
      <c r="D1016">
        <v>259426</v>
      </c>
      <c r="E1016" t="s">
        <v>802</v>
      </c>
    </row>
    <row r="1017" spans="1:5" x14ac:dyDescent="0.35">
      <c r="A1017" t="s">
        <v>262</v>
      </c>
      <c r="B1017">
        <v>11994</v>
      </c>
      <c r="C1017">
        <v>12035</v>
      </c>
      <c r="D1017">
        <v>13242</v>
      </c>
      <c r="E1017" t="s">
        <v>802</v>
      </c>
    </row>
    <row r="1018" spans="1:5" x14ac:dyDescent="0.35">
      <c r="A1018" t="s">
        <v>262</v>
      </c>
      <c r="B1018">
        <v>21007</v>
      </c>
      <c r="C1018">
        <v>21007</v>
      </c>
      <c r="D1018">
        <v>23098</v>
      </c>
      <c r="E1018" t="s">
        <v>802</v>
      </c>
    </row>
    <row r="1019" spans="1:5" x14ac:dyDescent="0.35">
      <c r="A1019" t="s">
        <v>262</v>
      </c>
      <c r="B1019">
        <v>7193</v>
      </c>
      <c r="C1019">
        <v>8218</v>
      </c>
      <c r="D1019">
        <v>9043</v>
      </c>
      <c r="E1019" t="s">
        <v>802</v>
      </c>
    </row>
    <row r="1020" spans="1:5" x14ac:dyDescent="0.35">
      <c r="A1020" t="s">
        <v>262</v>
      </c>
      <c r="B1020">
        <v>36567</v>
      </c>
      <c r="C1020">
        <v>36619</v>
      </c>
      <c r="D1020">
        <v>40284</v>
      </c>
      <c r="E1020" t="s">
        <v>802</v>
      </c>
    </row>
    <row r="1021" spans="1:5" x14ac:dyDescent="0.35">
      <c r="A1021" t="s">
        <v>262</v>
      </c>
      <c r="B1021">
        <v>1502</v>
      </c>
      <c r="C1021">
        <v>1493</v>
      </c>
      <c r="D1021">
        <v>1643</v>
      </c>
      <c r="E1021" t="s">
        <v>802</v>
      </c>
    </row>
    <row r="1022" spans="1:5" x14ac:dyDescent="0.35">
      <c r="A1022" t="s">
        <v>262</v>
      </c>
      <c r="B1022">
        <v>2554</v>
      </c>
      <c r="C1022">
        <v>2539</v>
      </c>
      <c r="D1022">
        <v>2788</v>
      </c>
      <c r="E1022" t="s">
        <v>802</v>
      </c>
    </row>
    <row r="1023" spans="1:5" x14ac:dyDescent="0.35">
      <c r="A1023" t="s">
        <v>262</v>
      </c>
      <c r="B1023">
        <v>15556</v>
      </c>
      <c r="C1023">
        <v>15556</v>
      </c>
      <c r="D1023">
        <v>17125</v>
      </c>
      <c r="E1023" t="s">
        <v>802</v>
      </c>
    </row>
    <row r="1024" spans="1:5" x14ac:dyDescent="0.35">
      <c r="A1024" t="s">
        <v>262</v>
      </c>
      <c r="B1024">
        <v>2041</v>
      </c>
      <c r="C1024">
        <v>1742</v>
      </c>
      <c r="D1024">
        <v>1743</v>
      </c>
      <c r="E1024" t="s">
        <v>410</v>
      </c>
    </row>
    <row r="1025" spans="1:5" x14ac:dyDescent="0.35">
      <c r="A1025" t="s">
        <v>262</v>
      </c>
      <c r="B1025">
        <v>379659</v>
      </c>
      <c r="C1025">
        <v>379749</v>
      </c>
      <c r="D1025">
        <v>417727</v>
      </c>
      <c r="E1025" t="s">
        <v>802</v>
      </c>
    </row>
    <row r="1026" spans="1:5" x14ac:dyDescent="0.35">
      <c r="A1026" t="s">
        <v>262</v>
      </c>
      <c r="B1026">
        <v>3982</v>
      </c>
      <c r="C1026">
        <v>3984</v>
      </c>
      <c r="D1026">
        <v>4383</v>
      </c>
      <c r="E1026" t="s">
        <v>802</v>
      </c>
    </row>
    <row r="1027" spans="1:5" x14ac:dyDescent="0.35">
      <c r="A1027" t="s">
        <v>262</v>
      </c>
      <c r="B1027">
        <v>45424</v>
      </c>
      <c r="C1027">
        <v>45514</v>
      </c>
      <c r="D1027">
        <v>50060</v>
      </c>
      <c r="E1027" t="s">
        <v>802</v>
      </c>
    </row>
    <row r="1028" spans="1:5" x14ac:dyDescent="0.35">
      <c r="A1028" t="s">
        <v>262</v>
      </c>
      <c r="B1028">
        <v>6876</v>
      </c>
      <c r="C1028">
        <v>11230</v>
      </c>
      <c r="D1028">
        <v>12331</v>
      </c>
      <c r="E1028" t="s">
        <v>802</v>
      </c>
    </row>
    <row r="1029" spans="1:5" x14ac:dyDescent="0.35">
      <c r="A1029" t="s">
        <v>268</v>
      </c>
      <c r="B1029">
        <v>178647</v>
      </c>
      <c r="C1029">
        <v>201022</v>
      </c>
      <c r="D1029">
        <v>201022</v>
      </c>
      <c r="E1029" t="s">
        <v>410</v>
      </c>
    </row>
    <row r="1030" spans="1:5" x14ac:dyDescent="0.35">
      <c r="A1030" t="s">
        <v>268</v>
      </c>
      <c r="B1030">
        <v>195285</v>
      </c>
      <c r="C1030">
        <v>219070</v>
      </c>
      <c r="D1030">
        <v>219070</v>
      </c>
      <c r="E1030" t="s">
        <v>410</v>
      </c>
    </row>
    <row r="1031" spans="1:5" x14ac:dyDescent="0.35">
      <c r="A1031" t="s">
        <v>268</v>
      </c>
      <c r="B1031">
        <v>305159</v>
      </c>
      <c r="C1031">
        <v>214150</v>
      </c>
      <c r="D1031">
        <v>214150</v>
      </c>
      <c r="E1031" t="s">
        <v>410</v>
      </c>
    </row>
    <row r="1032" spans="1:5" x14ac:dyDescent="0.35">
      <c r="A1032" t="s">
        <v>268</v>
      </c>
      <c r="B1032">
        <v>114146</v>
      </c>
      <c r="C1032">
        <v>121914</v>
      </c>
      <c r="D1032">
        <v>121914</v>
      </c>
      <c r="E1032" t="s">
        <v>410</v>
      </c>
    </row>
    <row r="1033" spans="1:5" x14ac:dyDescent="0.35">
      <c r="A1033" t="s">
        <v>268</v>
      </c>
      <c r="B1033">
        <v>100632</v>
      </c>
      <c r="C1033">
        <v>124228</v>
      </c>
      <c r="D1033">
        <v>124228</v>
      </c>
      <c r="E1033" t="s">
        <v>407</v>
      </c>
    </row>
    <row r="1034" spans="1:5" x14ac:dyDescent="0.35">
      <c r="A1034" t="s">
        <v>268</v>
      </c>
      <c r="B1034">
        <v>252608</v>
      </c>
      <c r="C1034">
        <v>266503</v>
      </c>
      <c r="D1034">
        <v>266503</v>
      </c>
      <c r="E1034" t="s">
        <v>410</v>
      </c>
    </row>
    <row r="1035" spans="1:5" x14ac:dyDescent="0.35">
      <c r="A1035" t="s">
        <v>268</v>
      </c>
      <c r="B1035">
        <v>1152507</v>
      </c>
      <c r="C1035">
        <v>959526</v>
      </c>
      <c r="D1035">
        <v>959526</v>
      </c>
      <c r="E1035" t="s">
        <v>410</v>
      </c>
    </row>
    <row r="1036" spans="1:5" x14ac:dyDescent="0.35">
      <c r="A1036" t="s">
        <v>268</v>
      </c>
      <c r="B1036">
        <v>217403</v>
      </c>
      <c r="C1036">
        <v>225413</v>
      </c>
      <c r="D1036">
        <v>225413</v>
      </c>
      <c r="E1036" t="s">
        <v>407</v>
      </c>
    </row>
    <row r="1037" spans="1:5" x14ac:dyDescent="0.35">
      <c r="A1037" t="s">
        <v>268</v>
      </c>
      <c r="B1037">
        <v>411421</v>
      </c>
      <c r="C1037">
        <v>425069</v>
      </c>
      <c r="D1037">
        <v>425069</v>
      </c>
      <c r="E1037" t="s">
        <v>410</v>
      </c>
    </row>
    <row r="1038" spans="1:5" x14ac:dyDescent="0.35">
      <c r="A1038" t="s">
        <v>268</v>
      </c>
      <c r="B1038">
        <v>18132</v>
      </c>
      <c r="C1038">
        <v>17085</v>
      </c>
      <c r="D1038">
        <v>17085</v>
      </c>
      <c r="E1038" t="s">
        <v>407</v>
      </c>
    </row>
    <row r="1039" spans="1:5" x14ac:dyDescent="0.35">
      <c r="A1039" t="s">
        <v>268</v>
      </c>
      <c r="B1039">
        <v>245696</v>
      </c>
      <c r="C1039">
        <v>225775</v>
      </c>
      <c r="D1039">
        <v>225775</v>
      </c>
      <c r="E1039" t="s">
        <v>410</v>
      </c>
    </row>
    <row r="1040" spans="1:5" x14ac:dyDescent="0.35">
      <c r="A1040" t="s">
        <v>268</v>
      </c>
      <c r="B1040">
        <v>112274</v>
      </c>
      <c r="C1040">
        <v>130285</v>
      </c>
      <c r="D1040">
        <v>130285</v>
      </c>
      <c r="E1040" t="s">
        <v>407</v>
      </c>
    </row>
    <row r="1041" spans="1:5" x14ac:dyDescent="0.35">
      <c r="A1041" t="s">
        <v>268</v>
      </c>
      <c r="B1041">
        <v>540113</v>
      </c>
      <c r="C1041">
        <v>497441</v>
      </c>
      <c r="D1041">
        <v>497441</v>
      </c>
      <c r="E1041" t="s">
        <v>410</v>
      </c>
    </row>
    <row r="1042" spans="1:5" x14ac:dyDescent="0.35">
      <c r="A1042" t="s">
        <v>268</v>
      </c>
      <c r="B1042">
        <v>68225</v>
      </c>
      <c r="C1042">
        <v>68870</v>
      </c>
      <c r="D1042">
        <v>68870</v>
      </c>
      <c r="E1042" t="s">
        <v>407</v>
      </c>
    </row>
    <row r="1043" spans="1:5" x14ac:dyDescent="0.35">
      <c r="A1043" t="s">
        <v>268</v>
      </c>
      <c r="B1043">
        <v>164132</v>
      </c>
      <c r="C1043">
        <v>163546</v>
      </c>
      <c r="D1043">
        <v>163546</v>
      </c>
      <c r="E1043" t="s">
        <v>407</v>
      </c>
    </row>
    <row r="1044" spans="1:5" x14ac:dyDescent="0.35">
      <c r="A1044" t="s">
        <v>268</v>
      </c>
      <c r="B1044">
        <v>72760</v>
      </c>
      <c r="C1044">
        <v>72443</v>
      </c>
      <c r="D1044">
        <v>72443</v>
      </c>
      <c r="E1044" t="s">
        <v>410</v>
      </c>
    </row>
    <row r="1045" spans="1:5" x14ac:dyDescent="0.35">
      <c r="A1045" t="s">
        <v>268</v>
      </c>
      <c r="B1045">
        <v>51412</v>
      </c>
      <c r="C1045">
        <v>49223</v>
      </c>
      <c r="D1045">
        <v>49223</v>
      </c>
      <c r="E1045" t="s">
        <v>407</v>
      </c>
    </row>
    <row r="1046" spans="1:5" x14ac:dyDescent="0.35">
      <c r="A1046" t="s">
        <v>268</v>
      </c>
      <c r="B1046">
        <v>59434</v>
      </c>
      <c r="C1046">
        <v>67442</v>
      </c>
      <c r="D1046">
        <v>67442</v>
      </c>
      <c r="E1046" t="s">
        <v>410</v>
      </c>
    </row>
    <row r="1047" spans="1:5" x14ac:dyDescent="0.35">
      <c r="A1047" t="s">
        <v>268</v>
      </c>
      <c r="B1047">
        <v>37014</v>
      </c>
      <c r="C1047">
        <v>37990</v>
      </c>
      <c r="D1047">
        <v>37990</v>
      </c>
      <c r="E1047" t="s">
        <v>410</v>
      </c>
    </row>
    <row r="1048" spans="1:5" x14ac:dyDescent="0.35">
      <c r="A1048" t="s">
        <v>268</v>
      </c>
      <c r="B1048">
        <v>79673</v>
      </c>
      <c r="C1048">
        <v>79538</v>
      </c>
      <c r="D1048">
        <v>79538</v>
      </c>
      <c r="E1048" t="s">
        <v>407</v>
      </c>
    </row>
    <row r="1049" spans="1:5" x14ac:dyDescent="0.35">
      <c r="A1049" t="s">
        <v>268</v>
      </c>
      <c r="B1049">
        <v>129463</v>
      </c>
      <c r="C1049">
        <v>131239</v>
      </c>
      <c r="D1049">
        <v>131239</v>
      </c>
      <c r="E1049" t="s">
        <v>407</v>
      </c>
    </row>
    <row r="1050" spans="1:5" x14ac:dyDescent="0.35">
      <c r="A1050" t="s">
        <v>268</v>
      </c>
      <c r="B1050">
        <v>757265</v>
      </c>
      <c r="C1050">
        <v>843968</v>
      </c>
      <c r="D1050">
        <v>843968</v>
      </c>
      <c r="E1050" t="s">
        <v>410</v>
      </c>
    </row>
    <row r="1051" spans="1:5" x14ac:dyDescent="0.35">
      <c r="A1051" t="s">
        <v>268</v>
      </c>
      <c r="B1051">
        <v>255484</v>
      </c>
      <c r="C1051">
        <v>240590</v>
      </c>
      <c r="D1051">
        <v>240590</v>
      </c>
      <c r="E1051" t="s">
        <v>410</v>
      </c>
    </row>
    <row r="1052" spans="1:5" x14ac:dyDescent="0.35">
      <c r="A1052" t="s">
        <v>268</v>
      </c>
      <c r="B1052">
        <v>126536</v>
      </c>
      <c r="C1052">
        <v>125476</v>
      </c>
      <c r="D1052">
        <v>125476</v>
      </c>
      <c r="E1052" t="s">
        <v>410</v>
      </c>
    </row>
    <row r="1053" spans="1:5" x14ac:dyDescent="0.35">
      <c r="A1053" t="s">
        <v>268</v>
      </c>
      <c r="B1053">
        <v>97199</v>
      </c>
      <c r="C1053">
        <v>123482</v>
      </c>
      <c r="D1053">
        <v>123482</v>
      </c>
      <c r="E1053" t="s">
        <v>407</v>
      </c>
    </row>
    <row r="1054" spans="1:5" x14ac:dyDescent="0.35">
      <c r="A1054" t="s">
        <v>268</v>
      </c>
      <c r="B1054">
        <v>61381</v>
      </c>
      <c r="C1054">
        <v>69782</v>
      </c>
      <c r="D1054">
        <v>69782</v>
      </c>
      <c r="E1054" t="s">
        <v>410</v>
      </c>
    </row>
    <row r="1055" spans="1:5" x14ac:dyDescent="0.35">
      <c r="A1055" t="s">
        <v>268</v>
      </c>
      <c r="B1055">
        <v>69255</v>
      </c>
      <c r="C1055">
        <v>66940</v>
      </c>
      <c r="D1055">
        <v>66940</v>
      </c>
      <c r="E1055" t="s">
        <v>407</v>
      </c>
    </row>
    <row r="1056" spans="1:5" x14ac:dyDescent="0.35">
      <c r="A1056" t="s">
        <v>268</v>
      </c>
      <c r="B1056">
        <v>56944</v>
      </c>
      <c r="C1056">
        <v>52755</v>
      </c>
      <c r="D1056">
        <v>52755</v>
      </c>
      <c r="E1056" t="s">
        <v>407</v>
      </c>
    </row>
    <row r="1057" spans="1:5" x14ac:dyDescent="0.35">
      <c r="A1057" t="s">
        <v>268</v>
      </c>
      <c r="B1057">
        <v>83468</v>
      </c>
      <c r="C1057">
        <v>77116</v>
      </c>
      <c r="D1057">
        <v>77116</v>
      </c>
      <c r="E1057" t="s">
        <v>407</v>
      </c>
    </row>
    <row r="1058" spans="1:5" x14ac:dyDescent="0.35">
      <c r="A1058" t="s">
        <v>268</v>
      </c>
      <c r="B1058">
        <v>350053</v>
      </c>
      <c r="C1058">
        <v>333564</v>
      </c>
      <c r="D1058">
        <v>333564</v>
      </c>
      <c r="E1058" t="s">
        <v>410</v>
      </c>
    </row>
    <row r="1059" spans="1:5" x14ac:dyDescent="0.35">
      <c r="A1059" t="s">
        <v>268</v>
      </c>
      <c r="B1059">
        <v>103316</v>
      </c>
      <c r="C1059">
        <v>183273</v>
      </c>
      <c r="D1059">
        <v>183273</v>
      </c>
      <c r="E1059" t="s">
        <v>412</v>
      </c>
    </row>
    <row r="1060" spans="1:5" x14ac:dyDescent="0.35">
      <c r="A1060" t="s">
        <v>268</v>
      </c>
      <c r="B1060">
        <v>260666</v>
      </c>
      <c r="C1060">
        <v>270638</v>
      </c>
      <c r="D1060">
        <v>270638</v>
      </c>
      <c r="E1060" t="s">
        <v>407</v>
      </c>
    </row>
    <row r="1061" spans="1:5" x14ac:dyDescent="0.35">
      <c r="A1061" t="s">
        <v>268</v>
      </c>
      <c r="B1061">
        <v>141590</v>
      </c>
      <c r="C1061">
        <v>125631</v>
      </c>
      <c r="D1061">
        <v>125631</v>
      </c>
      <c r="E1061" t="s">
        <v>410</v>
      </c>
    </row>
    <row r="1062" spans="1:5" x14ac:dyDescent="0.35">
      <c r="A1062" t="s">
        <v>268</v>
      </c>
      <c r="B1062">
        <v>68201</v>
      </c>
      <c r="C1062">
        <v>69672</v>
      </c>
      <c r="D1062">
        <v>69672</v>
      </c>
      <c r="E1062" t="s">
        <v>410</v>
      </c>
    </row>
    <row r="1063" spans="1:5" x14ac:dyDescent="0.35">
      <c r="A1063" t="s">
        <v>268</v>
      </c>
      <c r="B1063">
        <v>255552</v>
      </c>
      <c r="C1063">
        <v>229074</v>
      </c>
      <c r="D1063">
        <v>229074</v>
      </c>
      <c r="E1063" t="s">
        <v>410</v>
      </c>
    </row>
    <row r="1064" spans="1:5" x14ac:dyDescent="0.35">
      <c r="A1064" t="s">
        <v>268</v>
      </c>
      <c r="B1064">
        <v>38538</v>
      </c>
      <c r="C1064">
        <v>54145</v>
      </c>
      <c r="D1064">
        <v>54145</v>
      </c>
      <c r="E1064" t="s">
        <v>410</v>
      </c>
    </row>
    <row r="1065" spans="1:5" x14ac:dyDescent="0.35">
      <c r="A1065" t="s">
        <v>268</v>
      </c>
      <c r="B1065">
        <v>185479</v>
      </c>
      <c r="C1065">
        <v>140649</v>
      </c>
      <c r="D1065">
        <v>140649</v>
      </c>
      <c r="E1065" t="s">
        <v>410</v>
      </c>
    </row>
    <row r="1066" spans="1:5" x14ac:dyDescent="0.35">
      <c r="A1066" t="s">
        <v>268</v>
      </c>
      <c r="B1066">
        <v>34382</v>
      </c>
      <c r="C1066">
        <v>38912</v>
      </c>
      <c r="D1066">
        <v>38912</v>
      </c>
      <c r="E1066" t="s">
        <v>407</v>
      </c>
    </row>
    <row r="1067" spans="1:5" x14ac:dyDescent="0.35">
      <c r="A1067" t="s">
        <v>268</v>
      </c>
      <c r="B1067">
        <v>218831</v>
      </c>
      <c r="C1067">
        <v>219126</v>
      </c>
      <c r="D1067">
        <v>219126</v>
      </c>
      <c r="E1067" t="s">
        <v>407</v>
      </c>
    </row>
    <row r="1068" spans="1:5" x14ac:dyDescent="0.35">
      <c r="A1068" t="s">
        <v>268</v>
      </c>
      <c r="B1068">
        <v>18601</v>
      </c>
      <c r="C1068">
        <v>18517</v>
      </c>
      <c r="D1068">
        <v>18517</v>
      </c>
      <c r="E1068" t="s">
        <v>410</v>
      </c>
    </row>
    <row r="1069" spans="1:5" x14ac:dyDescent="0.35">
      <c r="A1069" t="s">
        <v>268</v>
      </c>
      <c r="B1069">
        <v>68876</v>
      </c>
      <c r="C1069">
        <v>74158</v>
      </c>
      <c r="D1069">
        <v>74158</v>
      </c>
      <c r="E1069" t="s">
        <v>410</v>
      </c>
    </row>
    <row r="1070" spans="1:5" x14ac:dyDescent="0.35">
      <c r="A1070" t="s">
        <v>268</v>
      </c>
      <c r="B1070">
        <v>236699</v>
      </c>
      <c r="C1070">
        <v>268185</v>
      </c>
      <c r="D1070">
        <v>268185</v>
      </c>
      <c r="E1070" t="s">
        <v>407</v>
      </c>
    </row>
    <row r="1071" spans="1:5" x14ac:dyDescent="0.35">
      <c r="A1071" t="s">
        <v>268</v>
      </c>
      <c r="B1071">
        <v>101564</v>
      </c>
      <c r="C1071">
        <v>106153</v>
      </c>
      <c r="D1071">
        <v>106153</v>
      </c>
      <c r="E1071" t="s">
        <v>407</v>
      </c>
    </row>
    <row r="1072" spans="1:5" x14ac:dyDescent="0.35">
      <c r="A1072" t="s">
        <v>268</v>
      </c>
      <c r="B1072">
        <v>61507</v>
      </c>
      <c r="C1072">
        <v>77063</v>
      </c>
      <c r="D1072">
        <v>77063</v>
      </c>
      <c r="E1072" t="s">
        <v>407</v>
      </c>
    </row>
    <row r="1073" spans="1:5" x14ac:dyDescent="0.35">
      <c r="A1073" t="s">
        <v>268</v>
      </c>
      <c r="B1073">
        <v>75068</v>
      </c>
      <c r="C1073">
        <v>86216</v>
      </c>
      <c r="D1073">
        <v>86216</v>
      </c>
      <c r="E1073" t="s">
        <v>412</v>
      </c>
    </row>
    <row r="1074" spans="1:5" x14ac:dyDescent="0.35">
      <c r="A1074" t="s">
        <v>268</v>
      </c>
      <c r="B1074">
        <v>56288</v>
      </c>
      <c r="C1074">
        <v>54770</v>
      </c>
      <c r="D1074">
        <v>54770</v>
      </c>
      <c r="E1074" t="s">
        <v>410</v>
      </c>
    </row>
    <row r="1075" spans="1:5" x14ac:dyDescent="0.35">
      <c r="A1075" t="s">
        <v>268</v>
      </c>
      <c r="B1075">
        <v>36547</v>
      </c>
      <c r="C1075">
        <v>36582</v>
      </c>
      <c r="D1075">
        <v>36582</v>
      </c>
      <c r="E1075" t="s">
        <v>407</v>
      </c>
    </row>
    <row r="1076" spans="1:5" x14ac:dyDescent="0.35">
      <c r="A1076" t="s">
        <v>268</v>
      </c>
      <c r="B1076">
        <v>120162</v>
      </c>
      <c r="C1076">
        <v>126935</v>
      </c>
      <c r="D1076">
        <v>126935</v>
      </c>
      <c r="E1076" t="s">
        <v>407</v>
      </c>
    </row>
    <row r="1077" spans="1:5" x14ac:dyDescent="0.35">
      <c r="A1077" t="s">
        <v>268</v>
      </c>
      <c r="B1077">
        <v>12440</v>
      </c>
      <c r="C1077">
        <v>8949</v>
      </c>
      <c r="D1077">
        <v>8949</v>
      </c>
      <c r="E1077" t="s">
        <v>410</v>
      </c>
    </row>
    <row r="1078" spans="1:5" x14ac:dyDescent="0.35">
      <c r="A1078" t="s">
        <v>268</v>
      </c>
      <c r="B1078">
        <v>96995</v>
      </c>
      <c r="C1078">
        <v>101958</v>
      </c>
      <c r="D1078">
        <v>101958</v>
      </c>
      <c r="E1078" t="s">
        <v>410</v>
      </c>
    </row>
    <row r="1079" spans="1:5" x14ac:dyDescent="0.35">
      <c r="A1079" t="s">
        <v>268</v>
      </c>
      <c r="B1079">
        <v>205043</v>
      </c>
      <c r="C1079">
        <v>266520</v>
      </c>
      <c r="D1079">
        <v>266520</v>
      </c>
      <c r="E1079" t="s">
        <v>410</v>
      </c>
    </row>
    <row r="1080" spans="1:5" x14ac:dyDescent="0.35">
      <c r="A1080" t="s">
        <v>268</v>
      </c>
      <c r="B1080">
        <v>85814</v>
      </c>
      <c r="C1080">
        <v>95010</v>
      </c>
      <c r="D1080">
        <v>95010</v>
      </c>
      <c r="E1080" t="s">
        <v>407</v>
      </c>
    </row>
    <row r="1081" spans="1:5" x14ac:dyDescent="0.35">
      <c r="A1081" t="s">
        <v>268</v>
      </c>
      <c r="B1081">
        <v>160895</v>
      </c>
      <c r="C1081">
        <v>151636</v>
      </c>
      <c r="D1081">
        <v>151636</v>
      </c>
      <c r="E1081" t="s">
        <v>407</v>
      </c>
    </row>
    <row r="1082" spans="1:5" x14ac:dyDescent="0.35">
      <c r="A1082" t="s">
        <v>268</v>
      </c>
      <c r="B1082">
        <v>1036537</v>
      </c>
      <c r="C1082">
        <v>872609</v>
      </c>
      <c r="D1082">
        <v>872609</v>
      </c>
      <c r="E1082" t="s">
        <v>410</v>
      </c>
    </row>
    <row r="1083" spans="1:5" x14ac:dyDescent="0.35">
      <c r="A1083" t="s">
        <v>268</v>
      </c>
      <c r="B1083">
        <v>82635</v>
      </c>
      <c r="C1083">
        <v>103661</v>
      </c>
      <c r="D1083">
        <v>103661</v>
      </c>
      <c r="E1083" t="s">
        <v>410</v>
      </c>
    </row>
    <row r="1084" spans="1:5" x14ac:dyDescent="0.35">
      <c r="A1084" t="s">
        <v>268</v>
      </c>
      <c r="B1084">
        <v>18824</v>
      </c>
      <c r="C1084">
        <v>27310</v>
      </c>
      <c r="D1084">
        <v>27310</v>
      </c>
      <c r="E1084" t="s">
        <v>407</v>
      </c>
    </row>
    <row r="1085" spans="1:5" x14ac:dyDescent="0.35">
      <c r="A1085" t="s">
        <v>268</v>
      </c>
      <c r="B1085">
        <v>132911</v>
      </c>
      <c r="C1085">
        <v>135546</v>
      </c>
      <c r="D1085">
        <v>135546</v>
      </c>
      <c r="E1085" t="s">
        <v>410</v>
      </c>
    </row>
    <row r="1086" spans="1:5" x14ac:dyDescent="0.35">
      <c r="A1086" t="s">
        <v>268</v>
      </c>
      <c r="B1086">
        <v>166763</v>
      </c>
      <c r="C1086">
        <v>134478</v>
      </c>
      <c r="D1086">
        <v>134478</v>
      </c>
      <c r="E1086" t="s">
        <v>410</v>
      </c>
    </row>
    <row r="1087" spans="1:5" x14ac:dyDescent="0.35">
      <c r="A1087" t="s">
        <v>268</v>
      </c>
      <c r="B1087">
        <v>270762</v>
      </c>
      <c r="C1087">
        <v>293636</v>
      </c>
      <c r="D1087">
        <v>293636</v>
      </c>
      <c r="E1087" t="s">
        <v>407</v>
      </c>
    </row>
    <row r="1088" spans="1:5" x14ac:dyDescent="0.35">
      <c r="A1088" t="s">
        <v>268</v>
      </c>
      <c r="B1088">
        <v>957627</v>
      </c>
      <c r="C1088">
        <v>757775</v>
      </c>
      <c r="D1088">
        <v>757775</v>
      </c>
      <c r="E1088" t="s">
        <v>410</v>
      </c>
    </row>
    <row r="1089" spans="1:5" x14ac:dyDescent="0.35">
      <c r="A1089" t="s">
        <v>268</v>
      </c>
      <c r="B1089">
        <v>69043</v>
      </c>
      <c r="C1089">
        <v>68696</v>
      </c>
      <c r="D1089">
        <v>68696</v>
      </c>
      <c r="E1089" t="s">
        <v>410</v>
      </c>
    </row>
    <row r="1090" spans="1:5" x14ac:dyDescent="0.35">
      <c r="A1090" t="s">
        <v>268</v>
      </c>
      <c r="B1090">
        <v>969617</v>
      </c>
      <c r="C1090">
        <v>1026495</v>
      </c>
      <c r="D1090">
        <v>1026495</v>
      </c>
      <c r="E1090" t="s">
        <v>407</v>
      </c>
    </row>
    <row r="1091" spans="1:5" x14ac:dyDescent="0.35">
      <c r="A1091" t="s">
        <v>268</v>
      </c>
      <c r="B1091">
        <v>141936</v>
      </c>
      <c r="C1091">
        <v>144713</v>
      </c>
      <c r="D1091">
        <v>144713</v>
      </c>
      <c r="E1091" t="s">
        <v>410</v>
      </c>
    </row>
    <row r="1092" spans="1:5" x14ac:dyDescent="0.35">
      <c r="A1092" t="s">
        <v>268</v>
      </c>
      <c r="B1092">
        <v>96256</v>
      </c>
      <c r="C1092">
        <v>87553</v>
      </c>
      <c r="D1092">
        <v>87553</v>
      </c>
      <c r="E1092" t="s">
        <v>410</v>
      </c>
    </row>
    <row r="1093" spans="1:5" x14ac:dyDescent="0.35">
      <c r="A1093" t="s">
        <v>268</v>
      </c>
      <c r="B1093">
        <v>152969</v>
      </c>
      <c r="C1093">
        <v>152967</v>
      </c>
      <c r="D1093">
        <v>152967</v>
      </c>
      <c r="E1093" t="s">
        <v>407</v>
      </c>
    </row>
    <row r="1094" spans="1:5" x14ac:dyDescent="0.35">
      <c r="A1094" t="s">
        <v>268</v>
      </c>
      <c r="B1094">
        <v>268159</v>
      </c>
      <c r="C1094">
        <v>285087</v>
      </c>
      <c r="D1094">
        <v>285087</v>
      </c>
      <c r="E1094" t="s">
        <v>407</v>
      </c>
    </row>
    <row r="1095" spans="1:5" x14ac:dyDescent="0.35">
      <c r="A1095" t="s">
        <v>268</v>
      </c>
      <c r="B1095">
        <v>152073</v>
      </c>
      <c r="C1095">
        <v>140182</v>
      </c>
      <c r="D1095">
        <v>140182</v>
      </c>
      <c r="E1095" t="s">
        <v>410</v>
      </c>
    </row>
    <row r="1096" spans="1:5" x14ac:dyDescent="0.35">
      <c r="A1096" t="s">
        <v>268</v>
      </c>
      <c r="B1096">
        <v>8737</v>
      </c>
      <c r="C1096">
        <v>10846</v>
      </c>
      <c r="D1096">
        <v>10846</v>
      </c>
      <c r="E1096" t="s">
        <v>407</v>
      </c>
    </row>
    <row r="1097" spans="1:5" x14ac:dyDescent="0.35">
      <c r="A1097" t="s">
        <v>268</v>
      </c>
      <c r="B1097">
        <v>89812</v>
      </c>
      <c r="C1097">
        <v>116358</v>
      </c>
      <c r="D1097">
        <v>116358</v>
      </c>
      <c r="E1097" t="s">
        <v>410</v>
      </c>
    </row>
    <row r="1098" spans="1:5" x14ac:dyDescent="0.35">
      <c r="A1098" t="s">
        <v>268</v>
      </c>
      <c r="B1098">
        <v>39910</v>
      </c>
      <c r="C1098">
        <v>44400</v>
      </c>
      <c r="D1098">
        <v>44400</v>
      </c>
      <c r="E1098" t="s">
        <v>407</v>
      </c>
    </row>
    <row r="1099" spans="1:5" x14ac:dyDescent="0.35">
      <c r="A1099" t="s">
        <v>268</v>
      </c>
      <c r="B1099">
        <v>69249</v>
      </c>
      <c r="C1099">
        <v>68398</v>
      </c>
      <c r="D1099">
        <v>68398</v>
      </c>
      <c r="E1099" t="s">
        <v>410</v>
      </c>
    </row>
    <row r="1100" spans="1:5" x14ac:dyDescent="0.35">
      <c r="A1100" t="s">
        <v>268</v>
      </c>
      <c r="B1100">
        <v>90441</v>
      </c>
      <c r="C1100">
        <v>55980</v>
      </c>
      <c r="D1100">
        <v>55980</v>
      </c>
      <c r="E1100" t="s">
        <v>410</v>
      </c>
    </row>
    <row r="1101" spans="1:5" x14ac:dyDescent="0.35">
      <c r="A1101" t="s">
        <v>268</v>
      </c>
      <c r="B1101">
        <v>40745</v>
      </c>
      <c r="C1101">
        <v>39241</v>
      </c>
      <c r="D1101">
        <v>39241</v>
      </c>
      <c r="E1101" t="s">
        <v>405</v>
      </c>
    </row>
    <row r="1102" spans="1:5" x14ac:dyDescent="0.35">
      <c r="A1102" t="s">
        <v>268</v>
      </c>
      <c r="B1102">
        <v>160718</v>
      </c>
      <c r="C1102">
        <v>171509</v>
      </c>
      <c r="D1102">
        <v>171509</v>
      </c>
      <c r="E1102" t="s">
        <v>407</v>
      </c>
    </row>
    <row r="1103" spans="1:5" x14ac:dyDescent="0.35">
      <c r="A1103" t="s">
        <v>268</v>
      </c>
      <c r="B1103">
        <v>102275</v>
      </c>
      <c r="C1103">
        <v>105597</v>
      </c>
      <c r="D1103">
        <v>105597</v>
      </c>
      <c r="E1103" t="s">
        <v>407</v>
      </c>
    </row>
    <row r="1104" spans="1:5" x14ac:dyDescent="0.35">
      <c r="A1104" t="s">
        <v>268</v>
      </c>
      <c r="B1104">
        <v>2417</v>
      </c>
      <c r="C1104">
        <v>2417</v>
      </c>
      <c r="D1104">
        <v>2417</v>
      </c>
      <c r="E1104" t="s">
        <v>407</v>
      </c>
    </row>
    <row r="1105" spans="1:5" x14ac:dyDescent="0.35">
      <c r="A1105" t="s">
        <v>268</v>
      </c>
      <c r="B1105">
        <v>143579</v>
      </c>
      <c r="C1105">
        <v>133151</v>
      </c>
      <c r="D1105">
        <v>133151</v>
      </c>
      <c r="E1105" t="s">
        <v>407</v>
      </c>
    </row>
    <row r="1106" spans="1:5" x14ac:dyDescent="0.35">
      <c r="A1106" t="s">
        <v>268</v>
      </c>
      <c r="B1106">
        <v>245156</v>
      </c>
      <c r="C1106">
        <v>208435</v>
      </c>
      <c r="D1106">
        <v>208435</v>
      </c>
      <c r="E1106" t="s">
        <v>410</v>
      </c>
    </row>
    <row r="1107" spans="1:5" x14ac:dyDescent="0.35">
      <c r="A1107" t="s">
        <v>268</v>
      </c>
      <c r="B1107">
        <v>9522</v>
      </c>
      <c r="C1107">
        <v>9202</v>
      </c>
      <c r="D1107">
        <v>9202</v>
      </c>
      <c r="E1107" t="s">
        <v>410</v>
      </c>
    </row>
    <row r="1108" spans="1:5" x14ac:dyDescent="0.35">
      <c r="A1108" t="s">
        <v>268</v>
      </c>
      <c r="B1108">
        <v>152016</v>
      </c>
      <c r="C1108">
        <v>163284</v>
      </c>
      <c r="D1108">
        <v>163284</v>
      </c>
      <c r="E1108" t="s">
        <v>407</v>
      </c>
    </row>
    <row r="1109" spans="1:5" x14ac:dyDescent="0.35">
      <c r="A1109" t="s">
        <v>268</v>
      </c>
      <c r="B1109">
        <v>22277</v>
      </c>
      <c r="C1109">
        <v>23778</v>
      </c>
      <c r="D1109">
        <v>23778</v>
      </c>
      <c r="E1109" t="s">
        <v>407</v>
      </c>
    </row>
    <row r="1110" spans="1:5" x14ac:dyDescent="0.35">
      <c r="A1110" t="s">
        <v>268</v>
      </c>
      <c r="B1110">
        <v>161203</v>
      </c>
      <c r="C1110">
        <v>169016</v>
      </c>
      <c r="D1110">
        <v>169016</v>
      </c>
      <c r="E1110" t="s">
        <v>410</v>
      </c>
    </row>
    <row r="1111" spans="1:5" x14ac:dyDescent="0.35">
      <c r="A1111" t="s">
        <v>268</v>
      </c>
      <c r="B1111">
        <v>165919</v>
      </c>
      <c r="C1111">
        <v>207857</v>
      </c>
      <c r="D1111">
        <v>207857</v>
      </c>
      <c r="E1111" t="s">
        <v>407</v>
      </c>
    </row>
    <row r="1112" spans="1:5" x14ac:dyDescent="0.35">
      <c r="A1112" t="s">
        <v>268</v>
      </c>
      <c r="B1112">
        <v>114606</v>
      </c>
      <c r="C1112">
        <v>93855</v>
      </c>
      <c r="D1112">
        <v>93855</v>
      </c>
      <c r="E1112" t="s">
        <v>410</v>
      </c>
    </row>
    <row r="1113" spans="1:5" x14ac:dyDescent="0.35">
      <c r="A1113" t="s">
        <v>268</v>
      </c>
      <c r="B1113">
        <v>2351686</v>
      </c>
      <c r="C1113">
        <v>2561664</v>
      </c>
      <c r="D1113">
        <v>2561664</v>
      </c>
      <c r="E1113" t="s">
        <v>407</v>
      </c>
    </row>
    <row r="1114" spans="1:5" x14ac:dyDescent="0.35">
      <c r="A1114" t="s">
        <v>268</v>
      </c>
      <c r="B1114">
        <v>330080</v>
      </c>
      <c r="C1114">
        <v>351333</v>
      </c>
      <c r="D1114">
        <v>351333</v>
      </c>
      <c r="E1114" t="s">
        <v>407</v>
      </c>
    </row>
    <row r="1115" spans="1:5" x14ac:dyDescent="0.35">
      <c r="A1115" t="s">
        <v>268</v>
      </c>
      <c r="B1115">
        <v>228303</v>
      </c>
      <c r="C1115">
        <v>215203</v>
      </c>
      <c r="D1115">
        <v>215203</v>
      </c>
      <c r="E1115" t="s">
        <v>407</v>
      </c>
    </row>
    <row r="1116" spans="1:5" x14ac:dyDescent="0.35">
      <c r="A1116" t="s">
        <v>268</v>
      </c>
      <c r="B1116">
        <v>156376</v>
      </c>
      <c r="C1116">
        <v>187819</v>
      </c>
      <c r="D1116">
        <v>187819</v>
      </c>
      <c r="E1116" t="s">
        <v>407</v>
      </c>
    </row>
    <row r="1117" spans="1:5" x14ac:dyDescent="0.35">
      <c r="A1117" t="s">
        <v>268</v>
      </c>
      <c r="B1117">
        <v>846980</v>
      </c>
      <c r="C1117">
        <v>838583</v>
      </c>
      <c r="D1117">
        <v>838583</v>
      </c>
      <c r="E1117" t="s">
        <v>410</v>
      </c>
    </row>
    <row r="1118" spans="1:5" x14ac:dyDescent="0.35">
      <c r="A1118" t="s">
        <v>302</v>
      </c>
      <c r="B1118">
        <v>23825</v>
      </c>
      <c r="C1118">
        <v>22971</v>
      </c>
      <c r="D1118">
        <v>22971</v>
      </c>
      <c r="E1118" t="s">
        <v>407</v>
      </c>
    </row>
    <row r="1119" spans="1:5" x14ac:dyDescent="0.35">
      <c r="A1119" t="s">
        <v>302</v>
      </c>
      <c r="B1119">
        <v>111364</v>
      </c>
      <c r="C1119">
        <v>98224</v>
      </c>
      <c r="D1119">
        <v>98224</v>
      </c>
      <c r="E1119" t="s">
        <v>410</v>
      </c>
    </row>
    <row r="1120" spans="1:5" x14ac:dyDescent="0.35">
      <c r="A1120" t="s">
        <v>302</v>
      </c>
      <c r="B1120">
        <v>89555</v>
      </c>
      <c r="C1120">
        <v>77342</v>
      </c>
      <c r="D1120">
        <v>77342</v>
      </c>
      <c r="E1120" t="s">
        <v>410</v>
      </c>
    </row>
    <row r="1121" spans="1:5" x14ac:dyDescent="0.35">
      <c r="A1121" t="s">
        <v>302</v>
      </c>
      <c r="B1121">
        <v>1002</v>
      </c>
      <c r="C1121">
        <v>950</v>
      </c>
      <c r="D1121">
        <v>950</v>
      </c>
      <c r="E1121" t="s">
        <v>410</v>
      </c>
    </row>
    <row r="1122" spans="1:5" x14ac:dyDescent="0.35">
      <c r="A1122" t="s">
        <v>302</v>
      </c>
      <c r="B1122">
        <v>2342</v>
      </c>
      <c r="C1122">
        <v>2406</v>
      </c>
      <c r="D1122">
        <v>2406</v>
      </c>
      <c r="E1122" t="s">
        <v>410</v>
      </c>
    </row>
    <row r="1123" spans="1:5" x14ac:dyDescent="0.35">
      <c r="A1123" t="s">
        <v>302</v>
      </c>
      <c r="B1123">
        <v>11105</v>
      </c>
      <c r="C1123">
        <v>5582</v>
      </c>
      <c r="D1123">
        <v>5582</v>
      </c>
      <c r="E1123" t="s">
        <v>410</v>
      </c>
    </row>
    <row r="1124" spans="1:5" x14ac:dyDescent="0.35">
      <c r="A1124" t="s">
        <v>302</v>
      </c>
      <c r="B1124">
        <v>770</v>
      </c>
      <c r="C1124">
        <v>962</v>
      </c>
      <c r="D1124">
        <v>962</v>
      </c>
      <c r="E1124" t="s">
        <v>410</v>
      </c>
    </row>
    <row r="1125" spans="1:5" x14ac:dyDescent="0.35">
      <c r="A1125" t="s">
        <v>302</v>
      </c>
      <c r="B1125">
        <v>59480</v>
      </c>
      <c r="C1125">
        <v>38726</v>
      </c>
      <c r="D1125">
        <v>38726</v>
      </c>
      <c r="E1125" t="s">
        <v>410</v>
      </c>
    </row>
    <row r="1126" spans="1:5" x14ac:dyDescent="0.35">
      <c r="A1126" t="s">
        <v>302</v>
      </c>
      <c r="B1126">
        <v>315</v>
      </c>
      <c r="C1126">
        <v>210</v>
      </c>
      <c r="D1126">
        <v>210</v>
      </c>
      <c r="E1126" t="s">
        <v>410</v>
      </c>
    </row>
    <row r="1127" spans="1:5" x14ac:dyDescent="0.35">
      <c r="A1127" t="s">
        <v>302</v>
      </c>
      <c r="B1127">
        <v>40635</v>
      </c>
      <c r="C1127">
        <v>48330</v>
      </c>
      <c r="D1127">
        <v>48330</v>
      </c>
      <c r="E1127" t="s">
        <v>410</v>
      </c>
    </row>
    <row r="1128" spans="1:5" x14ac:dyDescent="0.35">
      <c r="A1128" t="s">
        <v>302</v>
      </c>
      <c r="B1128">
        <v>36614</v>
      </c>
      <c r="C1128">
        <v>48908</v>
      </c>
      <c r="D1128">
        <v>48908</v>
      </c>
      <c r="E1128" t="s">
        <v>410</v>
      </c>
    </row>
    <row r="1129" spans="1:5" x14ac:dyDescent="0.35">
      <c r="A1129" t="s">
        <v>302</v>
      </c>
      <c r="B1129">
        <v>0</v>
      </c>
      <c r="C1129">
        <v>87</v>
      </c>
      <c r="D1129">
        <v>87</v>
      </c>
      <c r="E1129" t="s">
        <v>410</v>
      </c>
    </row>
    <row r="1130" spans="1:5" x14ac:dyDescent="0.35">
      <c r="A1130" t="s">
        <v>302</v>
      </c>
      <c r="B1130">
        <v>140</v>
      </c>
      <c r="C1130">
        <v>122</v>
      </c>
      <c r="D1130">
        <v>122</v>
      </c>
      <c r="E1130" t="s">
        <v>410</v>
      </c>
    </row>
    <row r="1131" spans="1:5" x14ac:dyDescent="0.35">
      <c r="A1131" t="s">
        <v>302</v>
      </c>
      <c r="B1131">
        <v>137149</v>
      </c>
      <c r="C1131">
        <v>80314</v>
      </c>
      <c r="D1131">
        <v>80314</v>
      </c>
      <c r="E1131" t="s">
        <v>410</v>
      </c>
    </row>
    <row r="1132" spans="1:5" x14ac:dyDescent="0.35">
      <c r="A1132" t="s">
        <v>302</v>
      </c>
      <c r="B1132">
        <v>20963</v>
      </c>
      <c r="C1132">
        <v>22097</v>
      </c>
      <c r="D1132">
        <v>22097</v>
      </c>
      <c r="E1132" t="s">
        <v>410</v>
      </c>
    </row>
    <row r="1133" spans="1:5" x14ac:dyDescent="0.35">
      <c r="A1133" t="s">
        <v>302</v>
      </c>
      <c r="B1133">
        <v>710528</v>
      </c>
      <c r="C1133">
        <v>288567</v>
      </c>
      <c r="D1133">
        <v>288567</v>
      </c>
      <c r="E1133" t="s">
        <v>410</v>
      </c>
    </row>
    <row r="1134" spans="1:5" x14ac:dyDescent="0.35">
      <c r="A1134" t="s">
        <v>302</v>
      </c>
      <c r="B1134">
        <v>1137</v>
      </c>
      <c r="C1134">
        <v>805</v>
      </c>
      <c r="D1134">
        <v>805</v>
      </c>
      <c r="E1134" t="s">
        <v>410</v>
      </c>
    </row>
    <row r="1135" spans="1:5" x14ac:dyDescent="0.35">
      <c r="A1135" t="s">
        <v>302</v>
      </c>
      <c r="B1135">
        <v>16094</v>
      </c>
      <c r="C1135">
        <v>21961</v>
      </c>
      <c r="D1135">
        <v>21961</v>
      </c>
      <c r="E1135" t="s">
        <v>410</v>
      </c>
    </row>
    <row r="1136" spans="1:5" x14ac:dyDescent="0.35">
      <c r="A1136" t="s">
        <v>302</v>
      </c>
      <c r="B1136">
        <v>38007</v>
      </c>
      <c r="C1136">
        <v>27958</v>
      </c>
      <c r="D1136">
        <v>27958</v>
      </c>
      <c r="E1136" t="s">
        <v>410</v>
      </c>
    </row>
    <row r="1137" spans="1:5" x14ac:dyDescent="0.35">
      <c r="A1137" t="s">
        <v>302</v>
      </c>
      <c r="B1137">
        <v>22794</v>
      </c>
      <c r="C1137">
        <v>16516</v>
      </c>
      <c r="D1137">
        <v>16516</v>
      </c>
      <c r="E1137" t="s">
        <v>410</v>
      </c>
    </row>
    <row r="1138" spans="1:5" x14ac:dyDescent="0.35">
      <c r="A1138" t="s">
        <v>302</v>
      </c>
      <c r="B1138">
        <v>53232</v>
      </c>
      <c r="C1138">
        <v>47232</v>
      </c>
      <c r="D1138">
        <v>47232</v>
      </c>
      <c r="E1138" t="s">
        <v>410</v>
      </c>
    </row>
    <row r="1139" spans="1:5" x14ac:dyDescent="0.35">
      <c r="A1139" t="s">
        <v>302</v>
      </c>
      <c r="B1139">
        <v>1027</v>
      </c>
      <c r="C1139">
        <v>1673</v>
      </c>
      <c r="D1139">
        <v>1673</v>
      </c>
      <c r="E1139" t="s">
        <v>410</v>
      </c>
    </row>
    <row r="1140" spans="1:5" x14ac:dyDescent="0.35">
      <c r="A1140" t="s">
        <v>303</v>
      </c>
      <c r="B1140">
        <v>15523</v>
      </c>
      <c r="C1140">
        <v>15523</v>
      </c>
      <c r="D1140">
        <v>17382</v>
      </c>
      <c r="E1140" t="s">
        <v>849</v>
      </c>
    </row>
    <row r="1141" spans="1:5" x14ac:dyDescent="0.35">
      <c r="A1141" t="s">
        <v>303</v>
      </c>
      <c r="B1141">
        <v>52619</v>
      </c>
      <c r="C1141">
        <v>52619</v>
      </c>
      <c r="D1141">
        <v>52619</v>
      </c>
      <c r="E1141" t="s">
        <v>407</v>
      </c>
    </row>
    <row r="1142" spans="1:5" x14ac:dyDescent="0.35">
      <c r="A1142" t="s">
        <v>303</v>
      </c>
      <c r="B1142">
        <v>21569</v>
      </c>
      <c r="C1142">
        <v>28018</v>
      </c>
      <c r="D1142">
        <v>31377</v>
      </c>
      <c r="E1142" t="s">
        <v>849</v>
      </c>
    </row>
    <row r="1143" spans="1:5" x14ac:dyDescent="0.35">
      <c r="A1143" t="s">
        <v>303</v>
      </c>
      <c r="B1143">
        <v>41031</v>
      </c>
      <c r="C1143">
        <v>41031</v>
      </c>
      <c r="D1143">
        <v>45951</v>
      </c>
      <c r="E1143" t="s">
        <v>849</v>
      </c>
    </row>
    <row r="1144" spans="1:5" x14ac:dyDescent="0.35">
      <c r="A1144" t="s">
        <v>303</v>
      </c>
      <c r="B1144">
        <v>21828</v>
      </c>
      <c r="C1144">
        <v>21828</v>
      </c>
      <c r="D1144">
        <v>24451</v>
      </c>
      <c r="E1144" t="s">
        <v>849</v>
      </c>
    </row>
    <row r="1145" spans="1:5" x14ac:dyDescent="0.35">
      <c r="A1145" t="s">
        <v>303</v>
      </c>
      <c r="B1145">
        <v>0</v>
      </c>
      <c r="C1145">
        <v>0</v>
      </c>
      <c r="D1145">
        <v>363</v>
      </c>
      <c r="E1145" t="s">
        <v>410</v>
      </c>
    </row>
    <row r="1146" spans="1:5" x14ac:dyDescent="0.35">
      <c r="A1146" t="s">
        <v>303</v>
      </c>
      <c r="B1146">
        <v>206870</v>
      </c>
      <c r="C1146">
        <v>206870</v>
      </c>
      <c r="D1146">
        <v>231686</v>
      </c>
      <c r="E1146" t="s">
        <v>849</v>
      </c>
    </row>
    <row r="1147" spans="1:5" x14ac:dyDescent="0.35">
      <c r="A1147" t="s">
        <v>303</v>
      </c>
      <c r="B1147">
        <v>2150</v>
      </c>
      <c r="C1147">
        <v>2150</v>
      </c>
      <c r="D1147">
        <v>2405</v>
      </c>
      <c r="E1147" t="s">
        <v>849</v>
      </c>
    </row>
    <row r="1148" spans="1:5" x14ac:dyDescent="0.35">
      <c r="A1148" t="s">
        <v>303</v>
      </c>
      <c r="B1148">
        <v>15596</v>
      </c>
      <c r="C1148">
        <v>15596</v>
      </c>
      <c r="D1148">
        <v>17455</v>
      </c>
      <c r="E1148" t="s">
        <v>849</v>
      </c>
    </row>
    <row r="1149" spans="1:5" x14ac:dyDescent="0.35">
      <c r="A1149" t="s">
        <v>303</v>
      </c>
      <c r="B1149">
        <v>75941</v>
      </c>
      <c r="C1149">
        <v>75941</v>
      </c>
      <c r="D1149">
        <v>85051</v>
      </c>
      <c r="E1149" t="s">
        <v>849</v>
      </c>
    </row>
    <row r="1150" spans="1:5" x14ac:dyDescent="0.35">
      <c r="A1150" t="s">
        <v>303</v>
      </c>
      <c r="B1150">
        <v>7470</v>
      </c>
      <c r="C1150">
        <v>7470</v>
      </c>
      <c r="D1150">
        <v>8381</v>
      </c>
      <c r="E1150" t="s">
        <v>849</v>
      </c>
    </row>
    <row r="1151" spans="1:5" x14ac:dyDescent="0.35">
      <c r="A1151" t="s">
        <v>303</v>
      </c>
      <c r="B1151">
        <v>64134</v>
      </c>
      <c r="C1151">
        <v>64134</v>
      </c>
      <c r="D1151">
        <v>71823</v>
      </c>
      <c r="E1151" t="s">
        <v>849</v>
      </c>
    </row>
    <row r="1152" spans="1:5" x14ac:dyDescent="0.35">
      <c r="A1152" t="s">
        <v>303</v>
      </c>
      <c r="B1152">
        <v>58304</v>
      </c>
      <c r="C1152">
        <v>58304</v>
      </c>
      <c r="D1152">
        <v>65300</v>
      </c>
      <c r="E1152" t="s">
        <v>849</v>
      </c>
    </row>
    <row r="1153" spans="1:5" x14ac:dyDescent="0.35">
      <c r="A1153" t="s">
        <v>303</v>
      </c>
      <c r="B1153">
        <v>129398</v>
      </c>
      <c r="C1153">
        <v>129398</v>
      </c>
      <c r="D1153">
        <v>144922</v>
      </c>
      <c r="E1153" t="s">
        <v>849</v>
      </c>
    </row>
    <row r="1154" spans="1:5" x14ac:dyDescent="0.35">
      <c r="A1154" t="s">
        <v>303</v>
      </c>
      <c r="B1154">
        <v>135302</v>
      </c>
      <c r="C1154">
        <v>135302</v>
      </c>
      <c r="D1154">
        <v>151554</v>
      </c>
      <c r="E1154" t="s">
        <v>849</v>
      </c>
    </row>
    <row r="1155" spans="1:5" x14ac:dyDescent="0.35">
      <c r="A1155" t="s">
        <v>303</v>
      </c>
      <c r="B1155">
        <v>20151</v>
      </c>
      <c r="C1155">
        <v>20151</v>
      </c>
      <c r="D1155">
        <v>22556</v>
      </c>
      <c r="E1155" t="s">
        <v>849</v>
      </c>
    </row>
    <row r="1156" spans="1:5" x14ac:dyDescent="0.35">
      <c r="A1156" t="s">
        <v>20</v>
      </c>
      <c r="B1156">
        <v>70637</v>
      </c>
      <c r="C1156">
        <v>50931</v>
      </c>
      <c r="D1156">
        <v>50931</v>
      </c>
      <c r="E1156" t="s">
        <v>410</v>
      </c>
    </row>
    <row r="1157" spans="1:5" x14ac:dyDescent="0.35">
      <c r="A1157" t="s">
        <v>20</v>
      </c>
      <c r="B1157">
        <v>56769</v>
      </c>
      <c r="C1157">
        <v>60813</v>
      </c>
      <c r="D1157">
        <v>60813</v>
      </c>
      <c r="E1157" t="s">
        <v>407</v>
      </c>
    </row>
    <row r="1158" spans="1:5" x14ac:dyDescent="0.35">
      <c r="A1158" t="s">
        <v>20</v>
      </c>
      <c r="B1158">
        <v>61709</v>
      </c>
      <c r="C1158">
        <v>60809</v>
      </c>
      <c r="D1158">
        <v>60809</v>
      </c>
      <c r="E1158" t="s">
        <v>407</v>
      </c>
    </row>
    <row r="1159" spans="1:5" x14ac:dyDescent="0.35">
      <c r="A1159" t="s">
        <v>20</v>
      </c>
      <c r="B1159">
        <v>95011</v>
      </c>
      <c r="C1159">
        <v>100325</v>
      </c>
      <c r="D1159">
        <v>100325</v>
      </c>
      <c r="E1159" t="s">
        <v>407</v>
      </c>
    </row>
    <row r="1160" spans="1:5" x14ac:dyDescent="0.35">
      <c r="A1160" t="s">
        <v>20</v>
      </c>
      <c r="B1160">
        <v>178726</v>
      </c>
      <c r="C1160">
        <v>33018</v>
      </c>
      <c r="D1160">
        <v>33018</v>
      </c>
      <c r="E1160" t="s">
        <v>410</v>
      </c>
    </row>
    <row r="1161" spans="1:5" x14ac:dyDescent="0.35">
      <c r="A1161" t="s">
        <v>20</v>
      </c>
      <c r="B1161">
        <v>95181</v>
      </c>
      <c r="C1161">
        <v>101914</v>
      </c>
      <c r="D1161">
        <v>101914</v>
      </c>
      <c r="E1161" t="s">
        <v>407</v>
      </c>
    </row>
    <row r="1162" spans="1:5" x14ac:dyDescent="0.35">
      <c r="A1162" t="s">
        <v>20</v>
      </c>
      <c r="B1162">
        <v>257873</v>
      </c>
      <c r="C1162">
        <v>259819</v>
      </c>
      <c r="D1162">
        <v>259819</v>
      </c>
      <c r="E1162" t="s">
        <v>407</v>
      </c>
    </row>
    <row r="1163" spans="1:5" x14ac:dyDescent="0.35">
      <c r="A1163" t="s">
        <v>20</v>
      </c>
      <c r="B1163">
        <v>1396793</v>
      </c>
      <c r="C1163">
        <v>1017402</v>
      </c>
      <c r="D1163">
        <v>1017402</v>
      </c>
      <c r="E1163" t="s">
        <v>410</v>
      </c>
    </row>
    <row r="1164" spans="1:5" x14ac:dyDescent="0.35">
      <c r="A1164" t="s">
        <v>20</v>
      </c>
      <c r="B1164">
        <v>63446</v>
      </c>
      <c r="C1164">
        <v>61634</v>
      </c>
      <c r="D1164">
        <v>61634</v>
      </c>
      <c r="E1164" t="s">
        <v>407</v>
      </c>
    </row>
    <row r="1165" spans="1:5" x14ac:dyDescent="0.35">
      <c r="A1165" t="s">
        <v>20</v>
      </c>
      <c r="B1165">
        <v>84792</v>
      </c>
      <c r="C1165">
        <v>79487</v>
      </c>
      <c r="D1165">
        <v>79487</v>
      </c>
      <c r="E1165" t="s">
        <v>407</v>
      </c>
    </row>
    <row r="1166" spans="1:5" x14ac:dyDescent="0.35">
      <c r="A1166" t="s">
        <v>20</v>
      </c>
      <c r="B1166">
        <v>31486</v>
      </c>
      <c r="C1166">
        <v>33853</v>
      </c>
      <c r="D1166">
        <v>33853</v>
      </c>
      <c r="E1166" t="s">
        <v>412</v>
      </c>
    </row>
    <row r="1167" spans="1:5" x14ac:dyDescent="0.35">
      <c r="A1167" t="s">
        <v>20</v>
      </c>
      <c r="B1167">
        <v>230616</v>
      </c>
      <c r="C1167">
        <v>192073</v>
      </c>
      <c r="D1167">
        <v>192073</v>
      </c>
      <c r="E1167" t="s">
        <v>407</v>
      </c>
    </row>
    <row r="1168" spans="1:5" x14ac:dyDescent="0.35">
      <c r="A1168" t="s">
        <v>20</v>
      </c>
      <c r="B1168">
        <v>64234</v>
      </c>
      <c r="C1168">
        <v>65055</v>
      </c>
      <c r="D1168">
        <v>65055</v>
      </c>
      <c r="E1168" t="s">
        <v>407</v>
      </c>
    </row>
    <row r="1169" spans="1:5" x14ac:dyDescent="0.35">
      <c r="A1169" t="s">
        <v>20</v>
      </c>
      <c r="B1169">
        <v>101770</v>
      </c>
      <c r="C1169">
        <v>93836</v>
      </c>
      <c r="D1169">
        <v>93836</v>
      </c>
      <c r="E1169" t="s">
        <v>410</v>
      </c>
    </row>
    <row r="1170" spans="1:5" x14ac:dyDescent="0.35">
      <c r="A1170" t="s">
        <v>20</v>
      </c>
      <c r="B1170">
        <v>55689</v>
      </c>
      <c r="C1170">
        <v>65476</v>
      </c>
      <c r="D1170">
        <v>65476</v>
      </c>
      <c r="E1170" t="s">
        <v>407</v>
      </c>
    </row>
    <row r="1171" spans="1:5" x14ac:dyDescent="0.35">
      <c r="A1171" t="s">
        <v>20</v>
      </c>
      <c r="B1171">
        <v>268876</v>
      </c>
      <c r="C1171">
        <v>251840</v>
      </c>
      <c r="D1171">
        <v>251840</v>
      </c>
      <c r="E1171" t="s">
        <v>410</v>
      </c>
    </row>
    <row r="1172" spans="1:5" x14ac:dyDescent="0.35">
      <c r="A1172" t="s">
        <v>20</v>
      </c>
      <c r="B1172">
        <v>5956</v>
      </c>
      <c r="C1172">
        <v>4429</v>
      </c>
      <c r="D1172">
        <v>4429</v>
      </c>
      <c r="E1172" t="s">
        <v>410</v>
      </c>
    </row>
    <row r="1173" spans="1:5" x14ac:dyDescent="0.35">
      <c r="A1173" t="s">
        <v>20</v>
      </c>
      <c r="B1173">
        <v>9202</v>
      </c>
      <c r="C1173">
        <v>9171</v>
      </c>
      <c r="D1173">
        <v>9171</v>
      </c>
      <c r="E1173" t="s">
        <v>407</v>
      </c>
    </row>
    <row r="1174" spans="1:5" x14ac:dyDescent="0.35">
      <c r="A1174" t="s">
        <v>20</v>
      </c>
      <c r="B1174">
        <v>190047</v>
      </c>
      <c r="C1174">
        <v>198044</v>
      </c>
      <c r="D1174">
        <v>198044</v>
      </c>
      <c r="E1174" t="s">
        <v>407</v>
      </c>
    </row>
    <row r="1175" spans="1:5" x14ac:dyDescent="0.35">
      <c r="A1175" t="s">
        <v>20</v>
      </c>
      <c r="B1175">
        <v>154163</v>
      </c>
      <c r="C1175">
        <v>154639</v>
      </c>
      <c r="D1175">
        <v>154639</v>
      </c>
      <c r="E1175" t="s">
        <v>410</v>
      </c>
    </row>
    <row r="1176" spans="1:5" x14ac:dyDescent="0.35">
      <c r="A1176" t="s">
        <v>20</v>
      </c>
      <c r="B1176">
        <v>7383</v>
      </c>
      <c r="C1176">
        <v>38123</v>
      </c>
      <c r="D1176">
        <v>38123</v>
      </c>
      <c r="E1176" t="s">
        <v>412</v>
      </c>
    </row>
    <row r="1177" spans="1:5" x14ac:dyDescent="0.35">
      <c r="A1177" t="s">
        <v>20</v>
      </c>
      <c r="B1177">
        <v>205682</v>
      </c>
      <c r="C1177">
        <v>201151</v>
      </c>
      <c r="D1177">
        <v>201151</v>
      </c>
      <c r="E1177" t="s">
        <v>407</v>
      </c>
    </row>
    <row r="1178" spans="1:5" x14ac:dyDescent="0.35">
      <c r="A1178" t="s">
        <v>20</v>
      </c>
      <c r="B1178">
        <v>273676</v>
      </c>
      <c r="C1178">
        <v>253867</v>
      </c>
      <c r="D1178">
        <v>253867</v>
      </c>
      <c r="E1178" t="s">
        <v>407</v>
      </c>
    </row>
    <row r="1179" spans="1:5" x14ac:dyDescent="0.35">
      <c r="A1179" t="s">
        <v>20</v>
      </c>
      <c r="B1179">
        <v>39471</v>
      </c>
      <c r="C1179">
        <v>40794</v>
      </c>
      <c r="D1179">
        <v>40794</v>
      </c>
      <c r="E1179" t="s">
        <v>407</v>
      </c>
    </row>
    <row r="1180" spans="1:5" x14ac:dyDescent="0.35">
      <c r="A1180" t="s">
        <v>20</v>
      </c>
      <c r="B1180">
        <v>41961</v>
      </c>
      <c r="C1180">
        <v>45061</v>
      </c>
      <c r="D1180">
        <v>45061</v>
      </c>
      <c r="E1180" t="s">
        <v>407</v>
      </c>
    </row>
    <row r="1181" spans="1:5" x14ac:dyDescent="0.35">
      <c r="A1181" t="s">
        <v>20</v>
      </c>
      <c r="B1181">
        <v>56269</v>
      </c>
      <c r="C1181">
        <v>27965</v>
      </c>
      <c r="D1181">
        <v>27965</v>
      </c>
      <c r="E1181" t="s">
        <v>410</v>
      </c>
    </row>
    <row r="1182" spans="1:5" x14ac:dyDescent="0.35">
      <c r="A1182" t="s">
        <v>20</v>
      </c>
      <c r="B1182">
        <v>143478</v>
      </c>
      <c r="C1182">
        <v>143194</v>
      </c>
      <c r="D1182">
        <v>143194</v>
      </c>
      <c r="E1182" t="s">
        <v>407</v>
      </c>
    </row>
    <row r="1183" spans="1:5" x14ac:dyDescent="0.35">
      <c r="A1183" t="s">
        <v>20</v>
      </c>
      <c r="B1183">
        <v>30140</v>
      </c>
      <c r="C1183">
        <v>18196</v>
      </c>
      <c r="D1183">
        <v>18196</v>
      </c>
      <c r="E1183" t="s">
        <v>407</v>
      </c>
    </row>
    <row r="1184" spans="1:5" x14ac:dyDescent="0.35">
      <c r="A1184" t="s">
        <v>20</v>
      </c>
      <c r="B1184">
        <v>153567</v>
      </c>
      <c r="C1184">
        <v>116686</v>
      </c>
      <c r="D1184">
        <v>116686</v>
      </c>
      <c r="E1184" t="s">
        <v>410</v>
      </c>
    </row>
    <row r="1185" spans="1:5" x14ac:dyDescent="0.35">
      <c r="A1185" t="s">
        <v>20</v>
      </c>
      <c r="B1185">
        <v>135450</v>
      </c>
      <c r="C1185">
        <v>142984</v>
      </c>
      <c r="D1185">
        <v>142984</v>
      </c>
      <c r="E1185" t="s">
        <v>407</v>
      </c>
    </row>
    <row r="1186" spans="1:5" x14ac:dyDescent="0.35">
      <c r="A1186" t="s">
        <v>20</v>
      </c>
      <c r="B1186">
        <v>172513</v>
      </c>
      <c r="C1186">
        <v>169301</v>
      </c>
      <c r="D1186">
        <v>169301</v>
      </c>
      <c r="E1186" t="s">
        <v>407</v>
      </c>
    </row>
    <row r="1187" spans="1:5" x14ac:dyDescent="0.35">
      <c r="A1187" t="s">
        <v>20</v>
      </c>
      <c r="B1187">
        <v>80648</v>
      </c>
      <c r="C1187">
        <v>84272</v>
      </c>
      <c r="D1187">
        <v>84272</v>
      </c>
      <c r="E1187" t="s">
        <v>407</v>
      </c>
    </row>
    <row r="1188" spans="1:5" x14ac:dyDescent="0.35">
      <c r="A1188" t="s">
        <v>20</v>
      </c>
      <c r="B1188">
        <v>86356</v>
      </c>
      <c r="C1188">
        <v>95375</v>
      </c>
      <c r="D1188">
        <v>95375</v>
      </c>
      <c r="E1188" t="s">
        <v>407</v>
      </c>
    </row>
    <row r="1189" spans="1:5" x14ac:dyDescent="0.35">
      <c r="A1189" t="s">
        <v>20</v>
      </c>
      <c r="B1189">
        <v>39488</v>
      </c>
      <c r="C1189">
        <v>41510</v>
      </c>
      <c r="D1189">
        <v>41510</v>
      </c>
      <c r="E1189" t="s">
        <v>407</v>
      </c>
    </row>
    <row r="1190" spans="1:5" x14ac:dyDescent="0.35">
      <c r="A1190" t="s">
        <v>20</v>
      </c>
      <c r="B1190">
        <v>19450</v>
      </c>
      <c r="C1190">
        <v>19957</v>
      </c>
      <c r="D1190">
        <v>19957</v>
      </c>
      <c r="E1190" t="s">
        <v>407</v>
      </c>
    </row>
    <row r="1191" spans="1:5" x14ac:dyDescent="0.35">
      <c r="A1191" t="s">
        <v>20</v>
      </c>
      <c r="B1191">
        <v>37094</v>
      </c>
      <c r="C1191">
        <v>36828</v>
      </c>
      <c r="D1191">
        <v>36828</v>
      </c>
      <c r="E1191" t="s">
        <v>407</v>
      </c>
    </row>
    <row r="1192" spans="1:5" x14ac:dyDescent="0.35">
      <c r="A1192" t="s">
        <v>20</v>
      </c>
      <c r="B1192">
        <v>73196</v>
      </c>
      <c r="C1192">
        <v>68808</v>
      </c>
      <c r="D1192">
        <v>68808</v>
      </c>
      <c r="E1192" t="s">
        <v>410</v>
      </c>
    </row>
    <row r="1193" spans="1:5" x14ac:dyDescent="0.35">
      <c r="A1193" t="s">
        <v>20</v>
      </c>
      <c r="B1193">
        <v>65261</v>
      </c>
      <c r="C1193">
        <v>70692</v>
      </c>
      <c r="D1193">
        <v>70692</v>
      </c>
      <c r="E1193" t="s">
        <v>407</v>
      </c>
    </row>
    <row r="1194" spans="1:5" x14ac:dyDescent="0.35">
      <c r="A1194" t="s">
        <v>20</v>
      </c>
      <c r="B1194">
        <v>2387</v>
      </c>
      <c r="C1194">
        <v>1926</v>
      </c>
      <c r="D1194">
        <v>1926</v>
      </c>
      <c r="E1194" t="s">
        <v>407</v>
      </c>
    </row>
    <row r="1195" spans="1:5" x14ac:dyDescent="0.35">
      <c r="A1195" t="s">
        <v>20</v>
      </c>
      <c r="B1195">
        <v>250761</v>
      </c>
      <c r="C1195">
        <v>285096</v>
      </c>
      <c r="D1195">
        <v>285096</v>
      </c>
      <c r="E1195" t="s">
        <v>407</v>
      </c>
    </row>
    <row r="1196" spans="1:5" x14ac:dyDescent="0.35">
      <c r="A1196" t="s">
        <v>20</v>
      </c>
      <c r="B1196">
        <v>51056</v>
      </c>
      <c r="C1196">
        <v>49978</v>
      </c>
      <c r="D1196">
        <v>49978</v>
      </c>
      <c r="E1196" t="s">
        <v>410</v>
      </c>
    </row>
    <row r="1197" spans="1:5" x14ac:dyDescent="0.35">
      <c r="A1197" t="s">
        <v>20</v>
      </c>
      <c r="B1197">
        <v>142133</v>
      </c>
      <c r="C1197">
        <v>129618</v>
      </c>
      <c r="D1197">
        <v>129618</v>
      </c>
      <c r="E1197" t="s">
        <v>410</v>
      </c>
    </row>
    <row r="1198" spans="1:5" x14ac:dyDescent="0.35">
      <c r="A1198" t="s">
        <v>20</v>
      </c>
      <c r="B1198">
        <v>780458</v>
      </c>
      <c r="C1198">
        <v>843682</v>
      </c>
      <c r="D1198">
        <v>843682</v>
      </c>
      <c r="E1198" t="s">
        <v>410</v>
      </c>
    </row>
    <row r="1199" spans="1:5" x14ac:dyDescent="0.35">
      <c r="A1199" t="s">
        <v>20</v>
      </c>
      <c r="B1199">
        <v>69579</v>
      </c>
      <c r="C1199">
        <v>72443</v>
      </c>
      <c r="D1199">
        <v>72443</v>
      </c>
      <c r="E1199" t="s">
        <v>407</v>
      </c>
    </row>
    <row r="1200" spans="1:5" x14ac:dyDescent="0.35">
      <c r="A1200" t="s">
        <v>20</v>
      </c>
      <c r="B1200">
        <v>85857</v>
      </c>
      <c r="C1200">
        <v>84558</v>
      </c>
      <c r="D1200">
        <v>84558</v>
      </c>
      <c r="E1200" t="s">
        <v>407</v>
      </c>
    </row>
    <row r="1201" spans="1:5" x14ac:dyDescent="0.35">
      <c r="A1201" t="s">
        <v>20</v>
      </c>
      <c r="B1201">
        <v>308517</v>
      </c>
      <c r="C1201">
        <v>296080</v>
      </c>
      <c r="D1201">
        <v>296080</v>
      </c>
      <c r="E1201" t="s">
        <v>407</v>
      </c>
    </row>
    <row r="1202" spans="1:5" x14ac:dyDescent="0.35">
      <c r="A1202" t="s">
        <v>20</v>
      </c>
      <c r="B1202">
        <v>321897</v>
      </c>
      <c r="C1202">
        <v>314413</v>
      </c>
      <c r="D1202">
        <v>314413</v>
      </c>
      <c r="E1202" t="s">
        <v>407</v>
      </c>
    </row>
    <row r="1203" spans="1:5" x14ac:dyDescent="0.35">
      <c r="A1203" t="s">
        <v>20</v>
      </c>
      <c r="B1203">
        <v>380118</v>
      </c>
      <c r="C1203">
        <v>192343</v>
      </c>
      <c r="D1203">
        <v>192343</v>
      </c>
      <c r="E1203" t="s">
        <v>410</v>
      </c>
    </row>
    <row r="1204" spans="1:5" x14ac:dyDescent="0.35">
      <c r="A1204" t="s">
        <v>20</v>
      </c>
      <c r="B1204">
        <v>740556</v>
      </c>
      <c r="C1204">
        <v>735250</v>
      </c>
      <c r="D1204">
        <v>735250</v>
      </c>
      <c r="E1204" t="s">
        <v>407</v>
      </c>
    </row>
    <row r="1205" spans="1:5" x14ac:dyDescent="0.35">
      <c r="A1205" t="s">
        <v>20</v>
      </c>
      <c r="B1205">
        <v>29357</v>
      </c>
      <c r="C1205">
        <v>37187</v>
      </c>
      <c r="D1205">
        <v>37187</v>
      </c>
      <c r="E1205" t="s">
        <v>407</v>
      </c>
    </row>
    <row r="1206" spans="1:5" x14ac:dyDescent="0.35">
      <c r="A1206" t="s">
        <v>20</v>
      </c>
      <c r="B1206">
        <v>198911</v>
      </c>
      <c r="C1206">
        <v>190932</v>
      </c>
      <c r="D1206">
        <v>190932</v>
      </c>
      <c r="E1206" t="s">
        <v>407</v>
      </c>
    </row>
    <row r="1207" spans="1:5" x14ac:dyDescent="0.35">
      <c r="A1207" t="s">
        <v>20</v>
      </c>
      <c r="B1207">
        <v>57338</v>
      </c>
      <c r="C1207">
        <v>42013</v>
      </c>
      <c r="D1207">
        <v>42013</v>
      </c>
      <c r="E1207" t="s">
        <v>410</v>
      </c>
    </row>
    <row r="1208" spans="1:5" x14ac:dyDescent="0.35">
      <c r="A1208" t="s">
        <v>20</v>
      </c>
      <c r="B1208">
        <v>30511</v>
      </c>
      <c r="C1208">
        <v>30730</v>
      </c>
      <c r="D1208">
        <v>30730</v>
      </c>
      <c r="E1208" t="s">
        <v>410</v>
      </c>
    </row>
    <row r="1209" spans="1:5" x14ac:dyDescent="0.35">
      <c r="A1209" t="s">
        <v>20</v>
      </c>
      <c r="B1209">
        <v>17169</v>
      </c>
      <c r="C1209">
        <v>17426</v>
      </c>
      <c r="D1209">
        <v>17426</v>
      </c>
      <c r="E1209" t="s">
        <v>407</v>
      </c>
    </row>
    <row r="1210" spans="1:5" x14ac:dyDescent="0.35">
      <c r="A1210" t="s">
        <v>20</v>
      </c>
      <c r="B1210">
        <v>19450</v>
      </c>
      <c r="C1210">
        <v>19957</v>
      </c>
      <c r="D1210">
        <v>19957</v>
      </c>
      <c r="E1210" t="s">
        <v>407</v>
      </c>
    </row>
    <row r="1211" spans="1:5" x14ac:dyDescent="0.35">
      <c r="A1211" t="s">
        <v>20</v>
      </c>
      <c r="B1211">
        <v>76820</v>
      </c>
      <c r="C1211">
        <v>75266</v>
      </c>
      <c r="D1211">
        <v>75266</v>
      </c>
      <c r="E1211" t="s">
        <v>407</v>
      </c>
    </row>
    <row r="1212" spans="1:5" x14ac:dyDescent="0.35">
      <c r="A1212" t="s">
        <v>20</v>
      </c>
      <c r="B1212">
        <v>93435</v>
      </c>
      <c r="C1212">
        <v>82746</v>
      </c>
      <c r="D1212">
        <v>82746</v>
      </c>
      <c r="E1212" t="s">
        <v>407</v>
      </c>
    </row>
    <row r="1213" spans="1:5" x14ac:dyDescent="0.35">
      <c r="A1213" t="s">
        <v>20</v>
      </c>
      <c r="B1213">
        <v>21439</v>
      </c>
      <c r="C1213">
        <v>27197</v>
      </c>
      <c r="D1213">
        <v>27197</v>
      </c>
      <c r="E1213" t="s">
        <v>407</v>
      </c>
    </row>
    <row r="1214" spans="1:5" x14ac:dyDescent="0.35">
      <c r="A1214" t="s">
        <v>20</v>
      </c>
      <c r="B1214">
        <v>283891</v>
      </c>
      <c r="C1214">
        <v>214596</v>
      </c>
      <c r="D1214">
        <v>214596</v>
      </c>
      <c r="E1214" t="s">
        <v>410</v>
      </c>
    </row>
    <row r="1215" spans="1:5" x14ac:dyDescent="0.35">
      <c r="A1215" t="s">
        <v>20</v>
      </c>
      <c r="B1215">
        <v>44326</v>
      </c>
      <c r="C1215">
        <v>44959</v>
      </c>
      <c r="D1215">
        <v>44959</v>
      </c>
      <c r="E1215" t="s">
        <v>407</v>
      </c>
    </row>
    <row r="1216" spans="1:5" x14ac:dyDescent="0.35">
      <c r="A1216" t="s">
        <v>20</v>
      </c>
      <c r="B1216">
        <v>71687</v>
      </c>
      <c r="C1216">
        <v>67726</v>
      </c>
      <c r="D1216">
        <v>67726</v>
      </c>
      <c r="E1216" t="s">
        <v>407</v>
      </c>
    </row>
    <row r="1217" spans="1:5" x14ac:dyDescent="0.35">
      <c r="A1217" t="s">
        <v>20</v>
      </c>
      <c r="B1217">
        <v>56999</v>
      </c>
      <c r="C1217">
        <v>59810</v>
      </c>
      <c r="D1217">
        <v>146538</v>
      </c>
      <c r="E1217" t="s">
        <v>422</v>
      </c>
    </row>
    <row r="1218" spans="1:5" x14ac:dyDescent="0.35">
      <c r="A1218" t="s">
        <v>20</v>
      </c>
      <c r="B1218">
        <v>165115</v>
      </c>
      <c r="C1218">
        <v>161354</v>
      </c>
      <c r="D1218">
        <v>161354</v>
      </c>
      <c r="E1218" t="s">
        <v>410</v>
      </c>
    </row>
    <row r="1219" spans="1:5" x14ac:dyDescent="0.35">
      <c r="A1219" t="s">
        <v>20</v>
      </c>
      <c r="B1219">
        <v>1561040</v>
      </c>
      <c r="C1219">
        <v>1538660</v>
      </c>
      <c r="D1219">
        <v>1538660</v>
      </c>
      <c r="E1219" t="s">
        <v>407</v>
      </c>
    </row>
    <row r="1220" spans="1:5" x14ac:dyDescent="0.35">
      <c r="A1220" t="s">
        <v>20</v>
      </c>
      <c r="B1220">
        <v>165438</v>
      </c>
      <c r="C1220">
        <v>170832</v>
      </c>
      <c r="D1220">
        <v>170832</v>
      </c>
      <c r="E1220" t="s">
        <v>407</v>
      </c>
    </row>
    <row r="1221" spans="1:5" x14ac:dyDescent="0.35">
      <c r="A1221" t="s">
        <v>20</v>
      </c>
      <c r="B1221">
        <v>305517</v>
      </c>
      <c r="C1221">
        <v>333563</v>
      </c>
      <c r="D1221">
        <v>333563</v>
      </c>
      <c r="E1221" t="s">
        <v>407</v>
      </c>
    </row>
    <row r="1222" spans="1:5" x14ac:dyDescent="0.35">
      <c r="A1222" t="s">
        <v>20</v>
      </c>
      <c r="B1222">
        <v>112227</v>
      </c>
      <c r="C1222">
        <v>129330</v>
      </c>
      <c r="D1222">
        <v>129330</v>
      </c>
      <c r="E1222" t="s">
        <v>410</v>
      </c>
    </row>
    <row r="1223" spans="1:5" x14ac:dyDescent="0.35">
      <c r="A1223" t="s">
        <v>20</v>
      </c>
      <c r="B1223">
        <v>246452</v>
      </c>
      <c r="C1223">
        <v>233977</v>
      </c>
      <c r="D1223">
        <v>233977</v>
      </c>
      <c r="E1223" t="s">
        <v>407</v>
      </c>
    </row>
    <row r="1224" spans="1:5" x14ac:dyDescent="0.35">
      <c r="A1224" t="s">
        <v>7</v>
      </c>
      <c r="B1224">
        <v>74508</v>
      </c>
      <c r="C1224">
        <v>65328</v>
      </c>
      <c r="D1224">
        <v>71962</v>
      </c>
      <c r="E1224" t="s">
        <v>802</v>
      </c>
    </row>
    <row r="1225" spans="1:5" x14ac:dyDescent="0.35">
      <c r="A1225" t="s">
        <v>7</v>
      </c>
      <c r="B1225">
        <v>973729</v>
      </c>
      <c r="C1225">
        <v>756256</v>
      </c>
      <c r="D1225">
        <v>756257</v>
      </c>
      <c r="E1225" t="s">
        <v>410</v>
      </c>
    </row>
    <row r="1226" spans="1:5" x14ac:dyDescent="0.35">
      <c r="A1226" t="s">
        <v>7</v>
      </c>
      <c r="B1226">
        <v>25095</v>
      </c>
      <c r="C1226">
        <v>9114</v>
      </c>
      <c r="D1226">
        <v>9114</v>
      </c>
      <c r="E1226" t="s">
        <v>410</v>
      </c>
    </row>
    <row r="1227" spans="1:5" x14ac:dyDescent="0.35">
      <c r="A1227" t="s">
        <v>7</v>
      </c>
      <c r="B1227">
        <v>162752</v>
      </c>
      <c r="C1227">
        <v>57881</v>
      </c>
      <c r="D1227">
        <v>57881</v>
      </c>
      <c r="E1227" t="s">
        <v>410</v>
      </c>
    </row>
    <row r="1228" spans="1:5" x14ac:dyDescent="0.35">
      <c r="A1228" t="s">
        <v>7</v>
      </c>
      <c r="B1228">
        <v>111714</v>
      </c>
      <c r="C1228">
        <v>117336</v>
      </c>
      <c r="D1228">
        <v>128987</v>
      </c>
      <c r="E1228" t="s">
        <v>802</v>
      </c>
    </row>
    <row r="1229" spans="1:5" x14ac:dyDescent="0.35">
      <c r="A1229" t="s">
        <v>7</v>
      </c>
      <c r="B1229">
        <v>71199</v>
      </c>
      <c r="C1229">
        <v>51499</v>
      </c>
      <c r="D1229">
        <v>56711</v>
      </c>
      <c r="E1229" t="s">
        <v>802</v>
      </c>
    </row>
    <row r="1230" spans="1:5" x14ac:dyDescent="0.35">
      <c r="A1230" t="s">
        <v>7</v>
      </c>
      <c r="B1230">
        <v>2038</v>
      </c>
      <c r="C1230">
        <v>1868</v>
      </c>
      <c r="D1230">
        <v>4483</v>
      </c>
      <c r="E1230" t="s">
        <v>407</v>
      </c>
    </row>
    <row r="1231" spans="1:5" x14ac:dyDescent="0.35">
      <c r="A1231" t="s">
        <v>7</v>
      </c>
      <c r="B1231">
        <v>21194</v>
      </c>
      <c r="C1231">
        <v>25517</v>
      </c>
      <c r="D1231">
        <v>27971</v>
      </c>
      <c r="E1231" t="s">
        <v>802</v>
      </c>
    </row>
    <row r="1232" spans="1:5" x14ac:dyDescent="0.35">
      <c r="A1232" t="s">
        <v>7</v>
      </c>
      <c r="B1232">
        <v>1129</v>
      </c>
      <c r="C1232">
        <v>2432</v>
      </c>
      <c r="D1232">
        <v>2757</v>
      </c>
      <c r="E1232" t="s">
        <v>802</v>
      </c>
    </row>
    <row r="1233" spans="1:5" x14ac:dyDescent="0.35">
      <c r="A1233" t="s">
        <v>7</v>
      </c>
      <c r="B1233">
        <v>76445</v>
      </c>
      <c r="C1233">
        <v>34311</v>
      </c>
      <c r="D1233">
        <v>34312</v>
      </c>
      <c r="E1233" t="s">
        <v>410</v>
      </c>
    </row>
    <row r="1234" spans="1:5" x14ac:dyDescent="0.35">
      <c r="A1234" t="s">
        <v>7</v>
      </c>
      <c r="B1234">
        <v>107045</v>
      </c>
      <c r="C1234">
        <v>116225</v>
      </c>
      <c r="D1234">
        <v>127888</v>
      </c>
      <c r="E1234" t="s">
        <v>802</v>
      </c>
    </row>
    <row r="1235" spans="1:5" x14ac:dyDescent="0.35">
      <c r="A1235" t="s">
        <v>7</v>
      </c>
      <c r="B1235">
        <v>173491</v>
      </c>
      <c r="C1235">
        <v>173185</v>
      </c>
      <c r="D1235">
        <v>190361</v>
      </c>
      <c r="E1235" t="s">
        <v>802</v>
      </c>
    </row>
    <row r="1236" spans="1:5" x14ac:dyDescent="0.35">
      <c r="A1236" t="s">
        <v>7</v>
      </c>
      <c r="B1236">
        <v>33656</v>
      </c>
      <c r="C1236">
        <v>27761</v>
      </c>
      <c r="D1236">
        <v>30483</v>
      </c>
      <c r="E1236" t="s">
        <v>802</v>
      </c>
    </row>
    <row r="1237" spans="1:5" x14ac:dyDescent="0.35">
      <c r="A1237" t="s">
        <v>8</v>
      </c>
      <c r="B1237">
        <v>676</v>
      </c>
      <c r="C1237">
        <v>652</v>
      </c>
      <c r="D1237">
        <v>652</v>
      </c>
      <c r="E1237" t="s">
        <v>802</v>
      </c>
    </row>
    <row r="1238" spans="1:5" x14ac:dyDescent="0.35">
      <c r="A1238" t="s">
        <v>8</v>
      </c>
      <c r="B1238">
        <v>67323</v>
      </c>
      <c r="C1238">
        <v>71512</v>
      </c>
      <c r="D1238">
        <v>78804</v>
      </c>
      <c r="E1238" t="s">
        <v>802</v>
      </c>
    </row>
    <row r="1239" spans="1:5" x14ac:dyDescent="0.35">
      <c r="A1239" t="s">
        <v>8</v>
      </c>
      <c r="B1239">
        <v>11954</v>
      </c>
      <c r="C1239">
        <v>17478</v>
      </c>
      <c r="D1239">
        <v>19226</v>
      </c>
      <c r="E1239" t="s">
        <v>802</v>
      </c>
    </row>
    <row r="1240" spans="1:5" x14ac:dyDescent="0.35">
      <c r="A1240" t="s">
        <v>8</v>
      </c>
      <c r="B1240">
        <v>114076</v>
      </c>
      <c r="C1240">
        <v>120211</v>
      </c>
      <c r="D1240">
        <v>132378</v>
      </c>
      <c r="E1240" t="s">
        <v>802</v>
      </c>
    </row>
    <row r="1241" spans="1:5" x14ac:dyDescent="0.35">
      <c r="A1241" t="s">
        <v>8</v>
      </c>
      <c r="B1241">
        <v>14230</v>
      </c>
      <c r="C1241">
        <v>12857</v>
      </c>
      <c r="D1241">
        <v>14226</v>
      </c>
      <c r="E1241" t="s">
        <v>802</v>
      </c>
    </row>
    <row r="1242" spans="1:5" x14ac:dyDescent="0.35">
      <c r="A1242" t="s">
        <v>8</v>
      </c>
      <c r="B1242">
        <v>6986</v>
      </c>
      <c r="C1242">
        <v>6188</v>
      </c>
      <c r="D1242">
        <v>10422</v>
      </c>
      <c r="E1242" t="s">
        <v>407</v>
      </c>
    </row>
    <row r="1243" spans="1:5" x14ac:dyDescent="0.35">
      <c r="A1243" t="s">
        <v>8</v>
      </c>
      <c r="B1243">
        <v>435</v>
      </c>
      <c r="C1243">
        <v>343</v>
      </c>
      <c r="D1243">
        <v>343</v>
      </c>
      <c r="E1243" t="s">
        <v>802</v>
      </c>
    </row>
    <row r="1244" spans="1:5" x14ac:dyDescent="0.35">
      <c r="A1244" t="s">
        <v>8</v>
      </c>
      <c r="B1244">
        <v>71509</v>
      </c>
      <c r="C1244">
        <v>70714</v>
      </c>
      <c r="D1244">
        <v>77836</v>
      </c>
      <c r="E1244" t="s">
        <v>802</v>
      </c>
    </row>
    <row r="1245" spans="1:5" x14ac:dyDescent="0.35">
      <c r="A1245" t="s">
        <v>8</v>
      </c>
      <c r="B1245">
        <v>41586</v>
      </c>
      <c r="C1245">
        <v>39811</v>
      </c>
      <c r="D1245">
        <v>44154</v>
      </c>
      <c r="E1245" t="s">
        <v>802</v>
      </c>
    </row>
    <row r="1246" spans="1:5" x14ac:dyDescent="0.35">
      <c r="A1246" t="s">
        <v>8</v>
      </c>
      <c r="B1246">
        <v>296012</v>
      </c>
      <c r="C1246">
        <v>295976</v>
      </c>
      <c r="D1246">
        <v>325476</v>
      </c>
      <c r="E1246" t="s">
        <v>802</v>
      </c>
    </row>
    <row r="1247" spans="1:5" x14ac:dyDescent="0.35">
      <c r="A1247" t="s">
        <v>8</v>
      </c>
      <c r="B1247">
        <v>5234</v>
      </c>
      <c r="C1247">
        <v>5185</v>
      </c>
      <c r="D1247">
        <v>5762</v>
      </c>
      <c r="E1247" t="s">
        <v>802</v>
      </c>
    </row>
    <row r="1248" spans="1:5" x14ac:dyDescent="0.35">
      <c r="A1248" t="s">
        <v>8</v>
      </c>
      <c r="B1248">
        <v>118684</v>
      </c>
      <c r="C1248">
        <v>138123</v>
      </c>
      <c r="D1248">
        <v>152233</v>
      </c>
      <c r="E1248" t="s">
        <v>802</v>
      </c>
    </row>
    <row r="1249" spans="1:5" x14ac:dyDescent="0.35">
      <c r="A1249" t="s">
        <v>8</v>
      </c>
      <c r="B1249">
        <v>9085</v>
      </c>
      <c r="C1249">
        <v>10951</v>
      </c>
      <c r="D1249">
        <v>12168</v>
      </c>
      <c r="E1249" t="s">
        <v>802</v>
      </c>
    </row>
    <row r="1250" spans="1:5" x14ac:dyDescent="0.35">
      <c r="A1250" t="s">
        <v>8</v>
      </c>
      <c r="B1250">
        <v>11208</v>
      </c>
      <c r="C1250">
        <v>12702</v>
      </c>
      <c r="D1250">
        <v>6866</v>
      </c>
      <c r="E1250" t="s">
        <v>407</v>
      </c>
    </row>
    <row r="1251" spans="1:5" x14ac:dyDescent="0.35">
      <c r="A1251" t="s">
        <v>320</v>
      </c>
      <c r="B1251">
        <v>3409</v>
      </c>
      <c r="C1251">
        <v>3333</v>
      </c>
      <c r="D1251">
        <v>3333</v>
      </c>
      <c r="E1251" t="s">
        <v>407</v>
      </c>
    </row>
    <row r="1252" spans="1:5" x14ac:dyDescent="0.35">
      <c r="A1252" t="s">
        <v>321</v>
      </c>
      <c r="B1252">
        <v>1200</v>
      </c>
      <c r="C1252">
        <v>931</v>
      </c>
      <c r="D1252">
        <v>931</v>
      </c>
      <c r="E1252" t="s">
        <v>410</v>
      </c>
    </row>
    <row r="1253" spans="1:5" x14ac:dyDescent="0.35">
      <c r="A1253" t="s">
        <v>321</v>
      </c>
      <c r="B1253">
        <v>19286</v>
      </c>
      <c r="C1253">
        <v>24770</v>
      </c>
      <c r="D1253">
        <v>24770</v>
      </c>
      <c r="E1253" t="s">
        <v>410</v>
      </c>
    </row>
    <row r="1254" spans="1:5" x14ac:dyDescent="0.35">
      <c r="A1254" t="s">
        <v>321</v>
      </c>
      <c r="B1254">
        <v>13754</v>
      </c>
      <c r="C1254">
        <v>18251</v>
      </c>
      <c r="D1254">
        <v>18251</v>
      </c>
      <c r="E1254" t="s">
        <v>407</v>
      </c>
    </row>
    <row r="1255" spans="1:5" x14ac:dyDescent="0.35">
      <c r="A1255" t="s">
        <v>321</v>
      </c>
      <c r="B1255">
        <v>32062</v>
      </c>
      <c r="C1255">
        <v>32076</v>
      </c>
      <c r="D1255">
        <v>32076</v>
      </c>
      <c r="E1255" t="s">
        <v>407</v>
      </c>
    </row>
    <row r="1256" spans="1:5" x14ac:dyDescent="0.35">
      <c r="A1256" t="s">
        <v>321</v>
      </c>
      <c r="B1256">
        <v>5065</v>
      </c>
      <c r="C1256">
        <v>6889</v>
      </c>
      <c r="D1256">
        <v>6889</v>
      </c>
      <c r="E1256" t="s">
        <v>410</v>
      </c>
    </row>
    <row r="1257" spans="1:5" x14ac:dyDescent="0.35">
      <c r="A1257" t="s">
        <v>321</v>
      </c>
      <c r="B1257">
        <v>1760</v>
      </c>
      <c r="C1257">
        <v>2330</v>
      </c>
      <c r="D1257">
        <v>2330</v>
      </c>
      <c r="E1257" t="s">
        <v>407</v>
      </c>
    </row>
    <row r="1258" spans="1:5" x14ac:dyDescent="0.35">
      <c r="A1258" t="s">
        <v>321</v>
      </c>
      <c r="B1258">
        <v>14130</v>
      </c>
      <c r="C1258">
        <v>19737</v>
      </c>
      <c r="D1258">
        <v>19737</v>
      </c>
      <c r="E1258" t="s">
        <v>407</v>
      </c>
    </row>
    <row r="1259" spans="1:5" x14ac:dyDescent="0.35">
      <c r="A1259" t="s">
        <v>321</v>
      </c>
      <c r="B1259">
        <v>174126</v>
      </c>
      <c r="C1259">
        <v>144613</v>
      </c>
      <c r="D1259">
        <v>144613</v>
      </c>
      <c r="E1259" t="s">
        <v>410</v>
      </c>
    </row>
    <row r="1260" spans="1:5" x14ac:dyDescent="0.35">
      <c r="A1260" t="s">
        <v>321</v>
      </c>
      <c r="B1260">
        <v>4532</v>
      </c>
      <c r="C1260">
        <v>6331</v>
      </c>
      <c r="D1260">
        <v>6331</v>
      </c>
      <c r="E1260" t="s">
        <v>407</v>
      </c>
    </row>
    <row r="1261" spans="1:5" x14ac:dyDescent="0.35">
      <c r="A1261" t="s">
        <v>321</v>
      </c>
      <c r="B1261">
        <v>10655</v>
      </c>
      <c r="C1261">
        <v>11874</v>
      </c>
      <c r="D1261">
        <v>11874</v>
      </c>
      <c r="E1261" t="s">
        <v>410</v>
      </c>
    </row>
    <row r="1262" spans="1:5" x14ac:dyDescent="0.35">
      <c r="A1262" t="s">
        <v>321</v>
      </c>
      <c r="B1262">
        <v>2347</v>
      </c>
      <c r="C1262">
        <v>3107</v>
      </c>
      <c r="D1262">
        <v>3107</v>
      </c>
      <c r="E1262" t="s">
        <v>407</v>
      </c>
    </row>
    <row r="1263" spans="1:5" x14ac:dyDescent="0.35">
      <c r="A1263" t="s">
        <v>321</v>
      </c>
      <c r="B1263">
        <v>2133</v>
      </c>
      <c r="C1263">
        <v>1335</v>
      </c>
      <c r="D1263">
        <v>1335</v>
      </c>
      <c r="E1263" t="s">
        <v>410</v>
      </c>
    </row>
    <row r="1264" spans="1:5" x14ac:dyDescent="0.35">
      <c r="A1264" t="s">
        <v>322</v>
      </c>
      <c r="B1264">
        <v>33810</v>
      </c>
      <c r="C1264">
        <v>9470</v>
      </c>
      <c r="D1264">
        <v>9470</v>
      </c>
      <c r="E1264" t="s">
        <v>405</v>
      </c>
    </row>
    <row r="1265" spans="1:5" x14ac:dyDescent="0.35">
      <c r="A1265" t="s">
        <v>322</v>
      </c>
      <c r="B1265">
        <v>6057</v>
      </c>
      <c r="C1265">
        <v>6057</v>
      </c>
      <c r="D1265">
        <v>6647</v>
      </c>
      <c r="E1265" t="s">
        <v>802</v>
      </c>
    </row>
    <row r="1266" spans="1:5" x14ac:dyDescent="0.35">
      <c r="A1266" t="s">
        <v>322</v>
      </c>
      <c r="B1266">
        <v>11643</v>
      </c>
      <c r="C1266">
        <v>6786</v>
      </c>
      <c r="D1266">
        <v>7473</v>
      </c>
      <c r="E1266" t="s">
        <v>802</v>
      </c>
    </row>
    <row r="1267" spans="1:5" x14ac:dyDescent="0.35">
      <c r="A1267" t="s">
        <v>322</v>
      </c>
      <c r="B1267">
        <v>128983</v>
      </c>
      <c r="C1267">
        <v>42332</v>
      </c>
      <c r="D1267">
        <v>42332</v>
      </c>
      <c r="E1267" t="s">
        <v>410</v>
      </c>
    </row>
    <row r="1268" spans="1:5" x14ac:dyDescent="0.35">
      <c r="A1268" t="s">
        <v>322</v>
      </c>
      <c r="B1268">
        <v>36696</v>
      </c>
      <c r="C1268">
        <v>35077</v>
      </c>
      <c r="D1268">
        <v>38576</v>
      </c>
      <c r="E1268" t="s">
        <v>802</v>
      </c>
    </row>
    <row r="1269" spans="1:5" x14ac:dyDescent="0.35">
      <c r="A1269" t="s">
        <v>322</v>
      </c>
      <c r="B1269">
        <v>78646</v>
      </c>
      <c r="C1269">
        <v>78095</v>
      </c>
      <c r="D1269">
        <v>85905</v>
      </c>
      <c r="E1269" t="s">
        <v>802</v>
      </c>
    </row>
    <row r="1270" spans="1:5" x14ac:dyDescent="0.35">
      <c r="A1270" t="s">
        <v>322</v>
      </c>
      <c r="B1270">
        <v>451647</v>
      </c>
      <c r="C1270">
        <v>382313</v>
      </c>
      <c r="D1270">
        <v>382313</v>
      </c>
      <c r="E1270" t="s">
        <v>410</v>
      </c>
    </row>
    <row r="1271" spans="1:5" x14ac:dyDescent="0.35">
      <c r="A1271" t="s">
        <v>322</v>
      </c>
      <c r="B1271">
        <v>65518</v>
      </c>
      <c r="C1271">
        <v>65361</v>
      </c>
      <c r="D1271">
        <v>71888</v>
      </c>
      <c r="E1271" t="s">
        <v>802</v>
      </c>
    </row>
    <row r="1272" spans="1:5" x14ac:dyDescent="0.35">
      <c r="A1272" t="s">
        <v>322</v>
      </c>
      <c r="B1272">
        <v>0</v>
      </c>
      <c r="C1272">
        <v>6864</v>
      </c>
      <c r="D1272">
        <v>6864</v>
      </c>
      <c r="E1272" t="s">
        <v>405</v>
      </c>
    </row>
    <row r="1273" spans="1:5" x14ac:dyDescent="0.35">
      <c r="A1273" t="s">
        <v>322</v>
      </c>
      <c r="B1273">
        <v>125711</v>
      </c>
      <c r="C1273">
        <v>88206</v>
      </c>
      <c r="D1273">
        <v>88206</v>
      </c>
      <c r="E1273" t="s">
        <v>410</v>
      </c>
    </row>
    <row r="1274" spans="1:5" x14ac:dyDescent="0.35">
      <c r="A1274" t="s">
        <v>322</v>
      </c>
      <c r="B1274">
        <v>38474</v>
      </c>
      <c r="C1274">
        <v>38532</v>
      </c>
      <c r="D1274">
        <v>42372</v>
      </c>
      <c r="E1274" t="s">
        <v>802</v>
      </c>
    </row>
    <row r="1275" spans="1:5" x14ac:dyDescent="0.35">
      <c r="A1275" t="s">
        <v>322</v>
      </c>
      <c r="B1275">
        <v>31536</v>
      </c>
      <c r="C1275">
        <v>29570</v>
      </c>
      <c r="D1275">
        <v>32539</v>
      </c>
      <c r="E1275" t="s">
        <v>802</v>
      </c>
    </row>
    <row r="1276" spans="1:5" x14ac:dyDescent="0.35">
      <c r="A1276" t="s">
        <v>322</v>
      </c>
      <c r="B1276">
        <v>130456</v>
      </c>
      <c r="C1276">
        <v>126787</v>
      </c>
      <c r="D1276">
        <v>139457</v>
      </c>
      <c r="E1276" t="s">
        <v>802</v>
      </c>
    </row>
    <row r="1277" spans="1:5" x14ac:dyDescent="0.35">
      <c r="A1277" t="s">
        <v>322</v>
      </c>
      <c r="B1277">
        <v>30079</v>
      </c>
      <c r="C1277">
        <v>27051</v>
      </c>
      <c r="D1277">
        <v>29771</v>
      </c>
      <c r="E1277" t="s">
        <v>802</v>
      </c>
    </row>
    <row r="1278" spans="1:5" x14ac:dyDescent="0.35">
      <c r="A1278" t="s">
        <v>322</v>
      </c>
      <c r="B1278">
        <v>7648</v>
      </c>
      <c r="C1278">
        <v>7648</v>
      </c>
      <c r="D1278">
        <v>8418</v>
      </c>
      <c r="E1278" t="s">
        <v>802</v>
      </c>
    </row>
    <row r="1279" spans="1:5" x14ac:dyDescent="0.35">
      <c r="A1279" t="s">
        <v>322</v>
      </c>
      <c r="B1279">
        <v>8213</v>
      </c>
      <c r="C1279">
        <v>8213</v>
      </c>
      <c r="D1279">
        <v>9034</v>
      </c>
      <c r="E1279" t="s">
        <v>802</v>
      </c>
    </row>
    <row r="1280" spans="1:5" x14ac:dyDescent="0.35">
      <c r="A1280" t="s">
        <v>322</v>
      </c>
      <c r="B1280">
        <v>16852</v>
      </c>
      <c r="C1280">
        <v>17299</v>
      </c>
      <c r="D1280">
        <v>19049</v>
      </c>
      <c r="E1280" t="s">
        <v>802</v>
      </c>
    </row>
    <row r="1281" spans="1:5" x14ac:dyDescent="0.35">
      <c r="A1281" t="s">
        <v>322</v>
      </c>
      <c r="B1281">
        <v>20636</v>
      </c>
      <c r="C1281">
        <v>18412</v>
      </c>
      <c r="D1281">
        <v>20246</v>
      </c>
      <c r="E1281" t="s">
        <v>802</v>
      </c>
    </row>
    <row r="1282" spans="1:5" x14ac:dyDescent="0.35">
      <c r="A1282" t="s">
        <v>322</v>
      </c>
      <c r="B1282">
        <v>166283</v>
      </c>
      <c r="C1282">
        <v>153707</v>
      </c>
      <c r="D1282">
        <v>169073</v>
      </c>
      <c r="E1282" t="s">
        <v>802</v>
      </c>
    </row>
    <row r="1283" spans="1:5" x14ac:dyDescent="0.35">
      <c r="A1283" t="s">
        <v>322</v>
      </c>
      <c r="B1283">
        <v>86628</v>
      </c>
      <c r="C1283">
        <v>73952</v>
      </c>
      <c r="D1283">
        <v>81347</v>
      </c>
      <c r="E1283" t="s">
        <v>802</v>
      </c>
    </row>
    <row r="1284" spans="1:5" x14ac:dyDescent="0.35">
      <c r="A1284" t="s">
        <v>322</v>
      </c>
      <c r="B1284">
        <v>48654</v>
      </c>
      <c r="C1284">
        <v>47013</v>
      </c>
      <c r="D1284">
        <v>51735</v>
      </c>
      <c r="E1284" t="s">
        <v>802</v>
      </c>
    </row>
    <row r="1285" spans="1:5" x14ac:dyDescent="0.35">
      <c r="A1285" t="s">
        <v>322</v>
      </c>
      <c r="B1285">
        <v>38717</v>
      </c>
      <c r="C1285">
        <v>41666</v>
      </c>
      <c r="D1285">
        <v>45833</v>
      </c>
      <c r="E1285" t="s">
        <v>802</v>
      </c>
    </row>
    <row r="1286" spans="1:5" x14ac:dyDescent="0.35">
      <c r="A1286" t="s">
        <v>322</v>
      </c>
      <c r="B1286">
        <v>42974</v>
      </c>
      <c r="C1286">
        <v>41447</v>
      </c>
      <c r="D1286">
        <v>45587</v>
      </c>
      <c r="E1286" t="s">
        <v>802</v>
      </c>
    </row>
    <row r="1287" spans="1:5" x14ac:dyDescent="0.35">
      <c r="A1287" t="s">
        <v>322</v>
      </c>
      <c r="B1287">
        <v>1538</v>
      </c>
      <c r="C1287">
        <v>628</v>
      </c>
      <c r="D1287">
        <v>702</v>
      </c>
      <c r="E1287" t="s">
        <v>802</v>
      </c>
    </row>
    <row r="1288" spans="1:5" x14ac:dyDescent="0.35">
      <c r="A1288" t="s">
        <v>322</v>
      </c>
      <c r="B1288">
        <v>26394</v>
      </c>
      <c r="C1288">
        <v>25005</v>
      </c>
      <c r="D1288">
        <v>27490</v>
      </c>
      <c r="E1288" t="s">
        <v>802</v>
      </c>
    </row>
    <row r="1289" spans="1:5" x14ac:dyDescent="0.35">
      <c r="A1289" t="s">
        <v>322</v>
      </c>
      <c r="B1289">
        <v>149272</v>
      </c>
      <c r="C1289">
        <v>148787</v>
      </c>
      <c r="D1289">
        <v>163683</v>
      </c>
      <c r="E1289" t="s">
        <v>802</v>
      </c>
    </row>
    <row r="1290" spans="1:5" x14ac:dyDescent="0.35">
      <c r="A1290" t="s">
        <v>322</v>
      </c>
      <c r="B1290">
        <v>136587</v>
      </c>
      <c r="C1290">
        <v>136960</v>
      </c>
      <c r="D1290">
        <v>150678</v>
      </c>
      <c r="E1290" t="s">
        <v>802</v>
      </c>
    </row>
    <row r="1291" spans="1:5" x14ac:dyDescent="0.35">
      <c r="A1291" t="s">
        <v>322</v>
      </c>
      <c r="B1291">
        <v>99533</v>
      </c>
      <c r="C1291">
        <v>90438</v>
      </c>
      <c r="D1291">
        <v>99462</v>
      </c>
      <c r="E1291" t="s">
        <v>802</v>
      </c>
    </row>
    <row r="1292" spans="1:5" x14ac:dyDescent="0.35">
      <c r="A1292" t="s">
        <v>322</v>
      </c>
      <c r="B1292">
        <v>13707</v>
      </c>
      <c r="C1292">
        <v>13572</v>
      </c>
      <c r="D1292">
        <v>14926</v>
      </c>
      <c r="E1292" t="s">
        <v>802</v>
      </c>
    </row>
    <row r="1293" spans="1:5" x14ac:dyDescent="0.35">
      <c r="A1293" t="s">
        <v>322</v>
      </c>
      <c r="B1293">
        <v>22610</v>
      </c>
      <c r="C1293">
        <v>21952</v>
      </c>
      <c r="D1293">
        <v>24147</v>
      </c>
      <c r="E1293" t="s">
        <v>802</v>
      </c>
    </row>
    <row r="1294" spans="1:5" x14ac:dyDescent="0.35">
      <c r="A1294" t="s">
        <v>322</v>
      </c>
      <c r="B1294">
        <v>91163</v>
      </c>
      <c r="C1294">
        <v>89609</v>
      </c>
      <c r="D1294">
        <v>98561</v>
      </c>
      <c r="E1294" t="s">
        <v>802</v>
      </c>
    </row>
    <row r="1295" spans="1:5" x14ac:dyDescent="0.35">
      <c r="A1295" t="s">
        <v>322</v>
      </c>
      <c r="B1295">
        <v>46300</v>
      </c>
      <c r="C1295">
        <v>42861</v>
      </c>
      <c r="D1295">
        <v>47172</v>
      </c>
      <c r="E1295" t="s">
        <v>802</v>
      </c>
    </row>
    <row r="1296" spans="1:5" x14ac:dyDescent="0.35">
      <c r="A1296" t="s">
        <v>322</v>
      </c>
      <c r="B1296">
        <v>78638</v>
      </c>
      <c r="C1296">
        <v>77909</v>
      </c>
      <c r="D1296">
        <v>85690</v>
      </c>
      <c r="E1296" t="s">
        <v>802</v>
      </c>
    </row>
    <row r="1297" spans="1:5" x14ac:dyDescent="0.35">
      <c r="A1297" t="s">
        <v>322</v>
      </c>
      <c r="B1297">
        <v>21554</v>
      </c>
      <c r="C1297">
        <v>20462</v>
      </c>
      <c r="D1297">
        <v>22531</v>
      </c>
      <c r="E1297" t="s">
        <v>802</v>
      </c>
    </row>
    <row r="1298" spans="1:5" x14ac:dyDescent="0.35">
      <c r="A1298" t="s">
        <v>322</v>
      </c>
      <c r="B1298">
        <v>341</v>
      </c>
      <c r="C1298">
        <v>341</v>
      </c>
      <c r="D1298">
        <v>367</v>
      </c>
      <c r="E1298" t="s">
        <v>802</v>
      </c>
    </row>
    <row r="1299" spans="1:5" x14ac:dyDescent="0.35">
      <c r="A1299" t="s">
        <v>322</v>
      </c>
      <c r="B1299">
        <v>89725</v>
      </c>
      <c r="C1299">
        <v>89348</v>
      </c>
      <c r="D1299">
        <v>98293</v>
      </c>
      <c r="E1299" t="s">
        <v>802</v>
      </c>
    </row>
    <row r="1300" spans="1:5" x14ac:dyDescent="0.35">
      <c r="A1300" t="s">
        <v>322</v>
      </c>
      <c r="B1300">
        <v>2169</v>
      </c>
      <c r="C1300">
        <v>2552</v>
      </c>
      <c r="D1300">
        <v>2824</v>
      </c>
      <c r="E1300" t="s">
        <v>802</v>
      </c>
    </row>
    <row r="1301" spans="1:5" x14ac:dyDescent="0.35">
      <c r="A1301" t="s">
        <v>322</v>
      </c>
      <c r="B1301">
        <v>467459</v>
      </c>
      <c r="C1301">
        <v>479193</v>
      </c>
      <c r="D1301">
        <v>527109</v>
      </c>
      <c r="E1301" t="s">
        <v>802</v>
      </c>
    </row>
    <row r="1302" spans="1:5" x14ac:dyDescent="0.35">
      <c r="A1302" t="s">
        <v>322</v>
      </c>
      <c r="B1302">
        <v>73125</v>
      </c>
      <c r="C1302">
        <v>66234</v>
      </c>
      <c r="D1302">
        <v>72843</v>
      </c>
      <c r="E1302" t="s">
        <v>802</v>
      </c>
    </row>
    <row r="1303" spans="1:5" x14ac:dyDescent="0.35">
      <c r="A1303" t="s">
        <v>322</v>
      </c>
      <c r="B1303">
        <v>61955</v>
      </c>
      <c r="C1303">
        <v>61955</v>
      </c>
      <c r="D1303">
        <v>68166</v>
      </c>
      <c r="E1303" t="s">
        <v>802</v>
      </c>
    </row>
    <row r="1304" spans="1:5" x14ac:dyDescent="0.35">
      <c r="A1304" t="s">
        <v>322</v>
      </c>
      <c r="B1304">
        <v>280884</v>
      </c>
      <c r="C1304">
        <v>285947</v>
      </c>
      <c r="D1304">
        <v>314564</v>
      </c>
      <c r="E1304" t="s">
        <v>802</v>
      </c>
    </row>
    <row r="1305" spans="1:5" x14ac:dyDescent="0.35">
      <c r="A1305" t="s">
        <v>322</v>
      </c>
      <c r="B1305">
        <v>110417</v>
      </c>
      <c r="C1305">
        <v>116759</v>
      </c>
      <c r="D1305">
        <v>128431</v>
      </c>
      <c r="E1305" t="s">
        <v>802</v>
      </c>
    </row>
    <row r="1306" spans="1:5" x14ac:dyDescent="0.35">
      <c r="A1306" t="s">
        <v>322</v>
      </c>
      <c r="B1306">
        <v>40871</v>
      </c>
      <c r="C1306">
        <v>35583</v>
      </c>
      <c r="D1306">
        <v>39159</v>
      </c>
      <c r="E1306" t="s">
        <v>802</v>
      </c>
    </row>
    <row r="1307" spans="1:5" x14ac:dyDescent="0.35">
      <c r="A1307" t="s">
        <v>322</v>
      </c>
      <c r="B1307">
        <v>218707</v>
      </c>
      <c r="C1307">
        <v>217001</v>
      </c>
      <c r="D1307">
        <v>238701</v>
      </c>
      <c r="E1307" t="s">
        <v>802</v>
      </c>
    </row>
    <row r="1308" spans="1:5" x14ac:dyDescent="0.35">
      <c r="A1308" t="s">
        <v>322</v>
      </c>
      <c r="B1308">
        <v>150736</v>
      </c>
      <c r="C1308">
        <v>150843</v>
      </c>
      <c r="D1308">
        <v>165946</v>
      </c>
      <c r="E1308" t="s">
        <v>802</v>
      </c>
    </row>
    <row r="1309" spans="1:5" x14ac:dyDescent="0.35">
      <c r="A1309" t="s">
        <v>322</v>
      </c>
      <c r="B1309">
        <v>73606</v>
      </c>
      <c r="C1309">
        <v>71167</v>
      </c>
      <c r="D1309">
        <v>78298</v>
      </c>
      <c r="E1309" t="s">
        <v>802</v>
      </c>
    </row>
    <row r="1310" spans="1:5" x14ac:dyDescent="0.35">
      <c r="A1310" t="s">
        <v>322</v>
      </c>
      <c r="B1310">
        <v>2031</v>
      </c>
      <c r="C1310">
        <v>2115</v>
      </c>
      <c r="D1310">
        <v>2345</v>
      </c>
      <c r="E1310" t="s">
        <v>802</v>
      </c>
    </row>
    <row r="1311" spans="1:5" x14ac:dyDescent="0.35">
      <c r="A1311" t="s">
        <v>322</v>
      </c>
      <c r="B1311">
        <v>16420</v>
      </c>
      <c r="C1311">
        <v>17229</v>
      </c>
      <c r="D1311">
        <v>18975</v>
      </c>
      <c r="E1311" t="s">
        <v>802</v>
      </c>
    </row>
    <row r="1312" spans="1:5" x14ac:dyDescent="0.35">
      <c r="A1312" t="s">
        <v>322</v>
      </c>
      <c r="B1312">
        <v>27390</v>
      </c>
      <c r="C1312">
        <v>24136</v>
      </c>
      <c r="D1312">
        <v>26568</v>
      </c>
      <c r="E1312" t="s">
        <v>802</v>
      </c>
    </row>
    <row r="1313" spans="1:5" x14ac:dyDescent="0.35">
      <c r="A1313" t="s">
        <v>322</v>
      </c>
      <c r="B1313">
        <v>20013</v>
      </c>
      <c r="C1313">
        <v>8603</v>
      </c>
      <c r="D1313">
        <v>8603</v>
      </c>
      <c r="E1313" t="s">
        <v>410</v>
      </c>
    </row>
    <row r="1314" spans="1:5" x14ac:dyDescent="0.35">
      <c r="A1314" t="s">
        <v>322</v>
      </c>
      <c r="B1314">
        <v>112747</v>
      </c>
      <c r="C1314">
        <v>84279</v>
      </c>
      <c r="D1314">
        <v>84279</v>
      </c>
      <c r="E1314" t="s">
        <v>410</v>
      </c>
    </row>
    <row r="1315" spans="1:5" x14ac:dyDescent="0.35">
      <c r="A1315" t="s">
        <v>322</v>
      </c>
      <c r="B1315">
        <v>39405</v>
      </c>
      <c r="C1315">
        <v>38591</v>
      </c>
      <c r="D1315">
        <v>42447</v>
      </c>
      <c r="E1315" t="s">
        <v>802</v>
      </c>
    </row>
    <row r="1316" spans="1:5" x14ac:dyDescent="0.35">
      <c r="A1316" t="s">
        <v>322</v>
      </c>
      <c r="B1316">
        <v>26948</v>
      </c>
      <c r="C1316">
        <v>26948</v>
      </c>
      <c r="D1316">
        <v>29669</v>
      </c>
      <c r="E1316" t="s">
        <v>802</v>
      </c>
    </row>
    <row r="1317" spans="1:5" x14ac:dyDescent="0.35">
      <c r="A1317" t="s">
        <v>322</v>
      </c>
      <c r="B1317">
        <v>77913</v>
      </c>
      <c r="C1317">
        <v>75257</v>
      </c>
      <c r="D1317">
        <v>82782</v>
      </c>
      <c r="E1317" t="s">
        <v>802</v>
      </c>
    </row>
    <row r="1318" spans="1:5" x14ac:dyDescent="0.35">
      <c r="A1318" t="s">
        <v>322</v>
      </c>
      <c r="B1318">
        <v>26860</v>
      </c>
      <c r="C1318">
        <v>26398</v>
      </c>
      <c r="D1318">
        <v>29047</v>
      </c>
      <c r="E1318" t="s">
        <v>802</v>
      </c>
    </row>
    <row r="1319" spans="1:5" x14ac:dyDescent="0.35">
      <c r="A1319" t="s">
        <v>322</v>
      </c>
      <c r="B1319">
        <v>223268</v>
      </c>
      <c r="C1319">
        <v>224084</v>
      </c>
      <c r="D1319">
        <v>246478</v>
      </c>
      <c r="E1319" t="s">
        <v>802</v>
      </c>
    </row>
    <row r="1320" spans="1:5" x14ac:dyDescent="0.35">
      <c r="A1320" t="s">
        <v>322</v>
      </c>
      <c r="B1320">
        <v>305557</v>
      </c>
      <c r="C1320">
        <v>304000</v>
      </c>
      <c r="D1320">
        <v>304000</v>
      </c>
      <c r="E1320" t="s">
        <v>410</v>
      </c>
    </row>
    <row r="1321" spans="1:5" x14ac:dyDescent="0.35">
      <c r="A1321" t="s">
        <v>322</v>
      </c>
      <c r="B1321">
        <v>635441</v>
      </c>
      <c r="C1321">
        <v>625799</v>
      </c>
      <c r="D1321">
        <v>705312</v>
      </c>
      <c r="E1321" t="s">
        <v>802</v>
      </c>
    </row>
    <row r="1322" spans="1:5" x14ac:dyDescent="0.35">
      <c r="A1322" t="s">
        <v>322</v>
      </c>
      <c r="B1322">
        <v>18192</v>
      </c>
      <c r="C1322">
        <v>13534</v>
      </c>
      <c r="D1322">
        <v>14874</v>
      </c>
      <c r="E1322" t="s">
        <v>802</v>
      </c>
    </row>
    <row r="1323" spans="1:5" x14ac:dyDescent="0.35">
      <c r="A1323" t="s">
        <v>322</v>
      </c>
      <c r="B1323">
        <v>26759</v>
      </c>
      <c r="C1323">
        <v>27161</v>
      </c>
      <c r="D1323">
        <v>29864</v>
      </c>
      <c r="E1323" t="s">
        <v>802</v>
      </c>
    </row>
    <row r="1324" spans="1:5" x14ac:dyDescent="0.35">
      <c r="A1324" t="s">
        <v>322</v>
      </c>
      <c r="B1324">
        <v>18465</v>
      </c>
      <c r="C1324">
        <v>18465</v>
      </c>
      <c r="D1324">
        <v>20312</v>
      </c>
      <c r="E1324" t="s">
        <v>802</v>
      </c>
    </row>
    <row r="1325" spans="1:5" x14ac:dyDescent="0.35">
      <c r="A1325" t="s">
        <v>322</v>
      </c>
      <c r="B1325">
        <v>109483</v>
      </c>
      <c r="C1325">
        <v>111762</v>
      </c>
      <c r="D1325">
        <v>122933</v>
      </c>
      <c r="E1325" t="s">
        <v>802</v>
      </c>
    </row>
    <row r="1326" spans="1:5" x14ac:dyDescent="0.35">
      <c r="A1326" t="s">
        <v>322</v>
      </c>
      <c r="B1326">
        <v>159728</v>
      </c>
      <c r="C1326">
        <v>135027</v>
      </c>
      <c r="D1326">
        <v>148538</v>
      </c>
      <c r="E1326" t="s">
        <v>802</v>
      </c>
    </row>
    <row r="1327" spans="1:5" x14ac:dyDescent="0.35">
      <c r="A1327" t="s">
        <v>323</v>
      </c>
      <c r="B1327">
        <v>35</v>
      </c>
      <c r="C1327">
        <v>0</v>
      </c>
      <c r="D1327">
        <v>0</v>
      </c>
      <c r="E1327" t="s">
        <v>398</v>
      </c>
    </row>
    <row r="1328" spans="1:5" x14ac:dyDescent="0.35">
      <c r="A1328" t="s">
        <v>323</v>
      </c>
      <c r="B1328">
        <v>34303</v>
      </c>
      <c r="C1328">
        <v>63485</v>
      </c>
      <c r="D1328">
        <v>63485</v>
      </c>
      <c r="E1328" t="s">
        <v>412</v>
      </c>
    </row>
    <row r="1329" spans="1:5" x14ac:dyDescent="0.35">
      <c r="A1329" t="s">
        <v>323</v>
      </c>
      <c r="B1329">
        <v>11088</v>
      </c>
      <c r="C1329">
        <v>11617</v>
      </c>
      <c r="D1329">
        <v>11617</v>
      </c>
      <c r="E1329" t="s">
        <v>407</v>
      </c>
    </row>
    <row r="1330" spans="1:5" x14ac:dyDescent="0.35">
      <c r="A1330" t="s">
        <v>323</v>
      </c>
      <c r="D1330">
        <v>0</v>
      </c>
      <c r="E1330" t="s">
        <v>427</v>
      </c>
    </row>
    <row r="1331" spans="1:5" x14ac:dyDescent="0.35">
      <c r="A1331" t="s">
        <v>323</v>
      </c>
      <c r="B1331">
        <v>286</v>
      </c>
      <c r="C1331">
        <v>95</v>
      </c>
      <c r="D1331">
        <v>95</v>
      </c>
      <c r="E1331" t="s">
        <v>410</v>
      </c>
    </row>
    <row r="1332" spans="1:5" x14ac:dyDescent="0.35">
      <c r="A1332" t="s">
        <v>323</v>
      </c>
      <c r="C1332">
        <v>0</v>
      </c>
      <c r="D1332">
        <v>0</v>
      </c>
      <c r="E1332" t="s">
        <v>398</v>
      </c>
    </row>
    <row r="1333" spans="1:5" x14ac:dyDescent="0.35">
      <c r="A1333" t="s">
        <v>323</v>
      </c>
      <c r="B1333">
        <v>57427</v>
      </c>
      <c r="C1333">
        <v>53059</v>
      </c>
      <c r="D1333">
        <v>53059</v>
      </c>
      <c r="E1333" t="s">
        <v>410</v>
      </c>
    </row>
    <row r="1334" spans="1:5" x14ac:dyDescent="0.35">
      <c r="A1334" t="s">
        <v>323</v>
      </c>
      <c r="D1334">
        <v>0</v>
      </c>
      <c r="E1334" t="s">
        <v>427</v>
      </c>
    </row>
    <row r="1335" spans="1:5" x14ac:dyDescent="0.35">
      <c r="A1335" t="s">
        <v>323</v>
      </c>
      <c r="D1335">
        <v>0</v>
      </c>
      <c r="E1335" t="s">
        <v>427</v>
      </c>
    </row>
    <row r="1336" spans="1:5" x14ac:dyDescent="0.35">
      <c r="A1336" t="s">
        <v>323</v>
      </c>
      <c r="B1336">
        <v>63681</v>
      </c>
      <c r="C1336">
        <v>59536</v>
      </c>
      <c r="D1336">
        <v>59536</v>
      </c>
      <c r="E1336" t="s">
        <v>410</v>
      </c>
    </row>
    <row r="1337" spans="1:5" x14ac:dyDescent="0.35">
      <c r="A1337" t="s">
        <v>323</v>
      </c>
      <c r="B1337">
        <v>0</v>
      </c>
      <c r="C1337">
        <v>0</v>
      </c>
      <c r="D1337">
        <v>0</v>
      </c>
      <c r="E1337" t="s">
        <v>398</v>
      </c>
    </row>
    <row r="1338" spans="1:5" x14ac:dyDescent="0.35">
      <c r="A1338" t="s">
        <v>323</v>
      </c>
      <c r="B1338">
        <v>0</v>
      </c>
      <c r="C1338">
        <v>0</v>
      </c>
      <c r="D1338">
        <v>0</v>
      </c>
      <c r="E1338" t="s">
        <v>398</v>
      </c>
    </row>
    <row r="1339" spans="1:5" x14ac:dyDescent="0.35">
      <c r="A1339" t="s">
        <v>324</v>
      </c>
      <c r="B1339">
        <v>10053</v>
      </c>
      <c r="C1339">
        <v>10097</v>
      </c>
      <c r="D1339">
        <v>10097</v>
      </c>
      <c r="E1339" t="s">
        <v>416</v>
      </c>
    </row>
    <row r="1340" spans="1:5" x14ac:dyDescent="0.35">
      <c r="A1340" t="s">
        <v>324</v>
      </c>
      <c r="B1340">
        <v>12389</v>
      </c>
      <c r="C1340">
        <v>12718</v>
      </c>
      <c r="D1340">
        <v>13750</v>
      </c>
      <c r="E1340" t="s">
        <v>850</v>
      </c>
    </row>
    <row r="1341" spans="1:5" x14ac:dyDescent="0.35">
      <c r="A1341" t="s">
        <v>324</v>
      </c>
      <c r="B1341">
        <v>473</v>
      </c>
      <c r="C1341">
        <v>270</v>
      </c>
      <c r="D1341">
        <v>270</v>
      </c>
      <c r="E1341" t="s">
        <v>410</v>
      </c>
    </row>
    <row r="1342" spans="1:5" x14ac:dyDescent="0.35">
      <c r="A1342" t="s">
        <v>324</v>
      </c>
      <c r="B1342">
        <v>859532</v>
      </c>
      <c r="C1342">
        <v>927029</v>
      </c>
      <c r="D1342">
        <v>1001179</v>
      </c>
      <c r="E1342" t="s">
        <v>850</v>
      </c>
    </row>
    <row r="1343" spans="1:5" x14ac:dyDescent="0.35">
      <c r="A1343" t="s">
        <v>324</v>
      </c>
      <c r="B1343">
        <v>100966</v>
      </c>
      <c r="C1343">
        <v>86083</v>
      </c>
      <c r="D1343">
        <v>92959</v>
      </c>
      <c r="E1343" t="s">
        <v>850</v>
      </c>
    </row>
    <row r="1344" spans="1:5" x14ac:dyDescent="0.35">
      <c r="A1344" t="s">
        <v>324</v>
      </c>
      <c r="B1344">
        <v>5076</v>
      </c>
      <c r="C1344">
        <v>7816</v>
      </c>
      <c r="D1344">
        <v>8437</v>
      </c>
      <c r="E1344" t="s">
        <v>850</v>
      </c>
    </row>
    <row r="1345" spans="1:5" x14ac:dyDescent="0.35">
      <c r="A1345" t="s">
        <v>324</v>
      </c>
      <c r="B1345">
        <v>0</v>
      </c>
      <c r="C1345">
        <v>179</v>
      </c>
      <c r="D1345">
        <v>179</v>
      </c>
      <c r="E1345" t="s">
        <v>410</v>
      </c>
    </row>
    <row r="1346" spans="1:5" x14ac:dyDescent="0.35">
      <c r="A1346" t="s">
        <v>324</v>
      </c>
      <c r="B1346">
        <v>3377</v>
      </c>
      <c r="C1346">
        <v>5910</v>
      </c>
      <c r="D1346">
        <v>6383</v>
      </c>
      <c r="E1346" t="s">
        <v>850</v>
      </c>
    </row>
    <row r="1347" spans="1:5" x14ac:dyDescent="0.35">
      <c r="A1347" t="s">
        <v>324</v>
      </c>
      <c r="B1347">
        <v>14625</v>
      </c>
      <c r="C1347">
        <v>4275</v>
      </c>
      <c r="D1347">
        <v>4275</v>
      </c>
      <c r="E1347" t="s">
        <v>410</v>
      </c>
    </row>
    <row r="1348" spans="1:5" x14ac:dyDescent="0.35">
      <c r="A1348" t="s">
        <v>324</v>
      </c>
      <c r="B1348">
        <v>1418</v>
      </c>
      <c r="C1348">
        <v>3613</v>
      </c>
      <c r="D1348">
        <v>3613</v>
      </c>
      <c r="E1348" t="s">
        <v>412</v>
      </c>
    </row>
    <row r="1349" spans="1:5" x14ac:dyDescent="0.35">
      <c r="A1349" t="s">
        <v>324</v>
      </c>
      <c r="B1349">
        <v>4094</v>
      </c>
      <c r="C1349">
        <v>3838</v>
      </c>
      <c r="D1349">
        <v>4151</v>
      </c>
      <c r="E1349" t="s">
        <v>850</v>
      </c>
    </row>
    <row r="1350" spans="1:5" x14ac:dyDescent="0.35">
      <c r="A1350" t="s">
        <v>324</v>
      </c>
      <c r="B1350">
        <v>226768</v>
      </c>
      <c r="C1350">
        <v>171093</v>
      </c>
      <c r="D1350">
        <v>184767</v>
      </c>
      <c r="E1350" t="s">
        <v>850</v>
      </c>
    </row>
    <row r="1351" spans="1:5" x14ac:dyDescent="0.35">
      <c r="A1351" t="s">
        <v>324</v>
      </c>
      <c r="B1351">
        <v>4052</v>
      </c>
      <c r="C1351">
        <v>3309</v>
      </c>
      <c r="D1351">
        <v>3309</v>
      </c>
      <c r="E1351" t="s">
        <v>410</v>
      </c>
    </row>
    <row r="1352" spans="1:5" x14ac:dyDescent="0.35">
      <c r="A1352" t="s">
        <v>324</v>
      </c>
      <c r="B1352">
        <v>35716</v>
      </c>
      <c r="C1352">
        <v>10975</v>
      </c>
      <c r="D1352">
        <v>11853</v>
      </c>
      <c r="E1352" t="s">
        <v>850</v>
      </c>
    </row>
    <row r="1353" spans="1:5" x14ac:dyDescent="0.35">
      <c r="A1353" t="s">
        <v>324</v>
      </c>
      <c r="B1353">
        <v>0</v>
      </c>
      <c r="C1353">
        <v>0</v>
      </c>
      <c r="D1353">
        <v>0</v>
      </c>
      <c r="E1353" t="s">
        <v>398</v>
      </c>
    </row>
    <row r="1354" spans="1:5" x14ac:dyDescent="0.35">
      <c r="A1354" t="s">
        <v>324</v>
      </c>
      <c r="B1354">
        <v>726</v>
      </c>
      <c r="C1354">
        <v>1023</v>
      </c>
      <c r="D1354">
        <v>1094</v>
      </c>
      <c r="E1354" t="s">
        <v>850</v>
      </c>
    </row>
    <row r="1355" spans="1:5" x14ac:dyDescent="0.35">
      <c r="A1355" t="s">
        <v>324</v>
      </c>
      <c r="B1355">
        <v>64087</v>
      </c>
      <c r="C1355">
        <v>49868</v>
      </c>
      <c r="D1355">
        <v>49868</v>
      </c>
      <c r="E1355" t="s">
        <v>410</v>
      </c>
    </row>
    <row r="1356" spans="1:5" x14ac:dyDescent="0.35">
      <c r="A1356" t="s">
        <v>324</v>
      </c>
      <c r="B1356">
        <v>12242</v>
      </c>
      <c r="C1356">
        <v>6162</v>
      </c>
      <c r="D1356">
        <v>6669</v>
      </c>
      <c r="E1356" t="s">
        <v>850</v>
      </c>
    </row>
    <row r="1357" spans="1:5" x14ac:dyDescent="0.35">
      <c r="A1357" t="s">
        <v>324</v>
      </c>
      <c r="B1357">
        <v>24316</v>
      </c>
      <c r="C1357">
        <v>20263</v>
      </c>
      <c r="D1357">
        <v>20263</v>
      </c>
      <c r="E1357" t="s">
        <v>410</v>
      </c>
    </row>
    <row r="1358" spans="1:5" x14ac:dyDescent="0.35">
      <c r="A1358" t="s">
        <v>324</v>
      </c>
      <c r="B1358">
        <v>4708</v>
      </c>
      <c r="C1358">
        <v>3905</v>
      </c>
      <c r="D1358">
        <v>4219</v>
      </c>
      <c r="E1358" t="s">
        <v>850</v>
      </c>
    </row>
    <row r="1359" spans="1:5" x14ac:dyDescent="0.35">
      <c r="A1359" t="s">
        <v>324</v>
      </c>
      <c r="B1359">
        <v>5741</v>
      </c>
      <c r="C1359">
        <v>10908</v>
      </c>
      <c r="D1359">
        <v>11786</v>
      </c>
      <c r="E1359" t="s">
        <v>850</v>
      </c>
    </row>
    <row r="1360" spans="1:5" x14ac:dyDescent="0.35">
      <c r="A1360" t="s">
        <v>325</v>
      </c>
      <c r="B1360">
        <v>0</v>
      </c>
      <c r="C1360">
        <v>0</v>
      </c>
      <c r="D1360">
        <v>0</v>
      </c>
      <c r="E1360" t="s">
        <v>398</v>
      </c>
    </row>
    <row r="1361" spans="1:5" x14ac:dyDescent="0.35">
      <c r="A1361" t="s">
        <v>325</v>
      </c>
      <c r="B1361">
        <v>0</v>
      </c>
      <c r="C1361">
        <v>0</v>
      </c>
      <c r="D1361">
        <v>0</v>
      </c>
      <c r="E1361" t="s">
        <v>398</v>
      </c>
    </row>
    <row r="1362" spans="1:5" x14ac:dyDescent="0.35">
      <c r="A1362" t="s">
        <v>325</v>
      </c>
      <c r="B1362">
        <v>0</v>
      </c>
      <c r="C1362">
        <v>0</v>
      </c>
      <c r="D1362">
        <v>0</v>
      </c>
      <c r="E1362" t="s">
        <v>398</v>
      </c>
    </row>
    <row r="1363" spans="1:5" x14ac:dyDescent="0.35">
      <c r="A1363" t="s">
        <v>325</v>
      </c>
      <c r="D1363">
        <v>16917</v>
      </c>
      <c r="E1363" t="s">
        <v>848</v>
      </c>
    </row>
    <row r="1364" spans="1:5" x14ac:dyDescent="0.35">
      <c r="A1364" t="s">
        <v>325</v>
      </c>
      <c r="B1364">
        <v>0</v>
      </c>
      <c r="C1364">
        <v>0</v>
      </c>
      <c r="D1364">
        <v>0</v>
      </c>
      <c r="E1364" t="s">
        <v>398</v>
      </c>
    </row>
    <row r="1365" spans="1:5" x14ac:dyDescent="0.35">
      <c r="A1365" t="s">
        <v>325</v>
      </c>
      <c r="B1365">
        <v>0</v>
      </c>
      <c r="C1365">
        <v>0</v>
      </c>
      <c r="D1365">
        <v>0</v>
      </c>
      <c r="E1365" t="s">
        <v>398</v>
      </c>
    </row>
    <row r="1366" spans="1:5" x14ac:dyDescent="0.35">
      <c r="A1366" t="s">
        <v>325</v>
      </c>
      <c r="B1366">
        <v>0</v>
      </c>
      <c r="C1366">
        <v>0</v>
      </c>
      <c r="D1366">
        <v>0</v>
      </c>
      <c r="E1366" t="s">
        <v>398</v>
      </c>
    </row>
    <row r="1367" spans="1:5" x14ac:dyDescent="0.35">
      <c r="A1367" t="s">
        <v>325</v>
      </c>
      <c r="B1367">
        <v>0</v>
      </c>
      <c r="C1367">
        <v>0</v>
      </c>
      <c r="D1367">
        <v>0</v>
      </c>
      <c r="E1367" t="s">
        <v>398</v>
      </c>
    </row>
    <row r="1368" spans="1:5" x14ac:dyDescent="0.35">
      <c r="A1368" t="s">
        <v>325</v>
      </c>
      <c r="B1368">
        <v>2648</v>
      </c>
      <c r="C1368">
        <v>3703</v>
      </c>
      <c r="D1368">
        <v>4011</v>
      </c>
      <c r="E1368" t="s">
        <v>850</v>
      </c>
    </row>
    <row r="1369" spans="1:5" x14ac:dyDescent="0.35">
      <c r="A1369" t="s">
        <v>325</v>
      </c>
      <c r="B1369">
        <v>0</v>
      </c>
      <c r="C1369">
        <v>0</v>
      </c>
      <c r="D1369">
        <v>0</v>
      </c>
      <c r="E1369" t="s">
        <v>398</v>
      </c>
    </row>
    <row r="1370" spans="1:5" x14ac:dyDescent="0.35">
      <c r="A1370" t="s">
        <v>325</v>
      </c>
      <c r="B1370">
        <v>0</v>
      </c>
      <c r="C1370">
        <v>0</v>
      </c>
      <c r="D1370">
        <v>0</v>
      </c>
      <c r="E1370" t="s">
        <v>398</v>
      </c>
    </row>
    <row r="1371" spans="1:5" x14ac:dyDescent="0.35">
      <c r="A1371" t="s">
        <v>325</v>
      </c>
      <c r="B1371">
        <v>0</v>
      </c>
      <c r="C1371">
        <v>0</v>
      </c>
      <c r="D1371">
        <v>0</v>
      </c>
      <c r="E1371" t="s">
        <v>398</v>
      </c>
    </row>
    <row r="1372" spans="1:5" x14ac:dyDescent="0.35">
      <c r="A1372" t="s">
        <v>325</v>
      </c>
      <c r="B1372">
        <v>129634</v>
      </c>
      <c r="C1372">
        <v>5660</v>
      </c>
      <c r="D1372">
        <v>5660</v>
      </c>
      <c r="E1372" t="s">
        <v>410</v>
      </c>
    </row>
    <row r="1373" spans="1:5" x14ac:dyDescent="0.35">
      <c r="A1373" t="s">
        <v>325</v>
      </c>
      <c r="B1373">
        <v>0</v>
      </c>
      <c r="C1373">
        <v>0</v>
      </c>
      <c r="D1373">
        <v>0</v>
      </c>
      <c r="E1373" t="s">
        <v>398</v>
      </c>
    </row>
    <row r="1374" spans="1:5" x14ac:dyDescent="0.35">
      <c r="A1374" t="s">
        <v>325</v>
      </c>
      <c r="B1374">
        <v>0</v>
      </c>
      <c r="C1374">
        <v>0</v>
      </c>
      <c r="D1374">
        <v>0</v>
      </c>
      <c r="E1374" t="s">
        <v>398</v>
      </c>
    </row>
    <row r="1375" spans="1:5" x14ac:dyDescent="0.35">
      <c r="A1375" t="s">
        <v>325</v>
      </c>
      <c r="B1375">
        <v>0</v>
      </c>
      <c r="C1375">
        <v>0</v>
      </c>
      <c r="D1375">
        <v>0</v>
      </c>
      <c r="E1375" t="s">
        <v>398</v>
      </c>
    </row>
    <row r="1376" spans="1:5" x14ac:dyDescent="0.35">
      <c r="A1376" t="s">
        <v>325</v>
      </c>
      <c r="B1376">
        <v>0</v>
      </c>
      <c r="C1376">
        <v>0</v>
      </c>
      <c r="D1376">
        <v>0</v>
      </c>
      <c r="E1376" t="s">
        <v>398</v>
      </c>
    </row>
    <row r="1377" spans="1:5" x14ac:dyDescent="0.35">
      <c r="A1377" t="s">
        <v>325</v>
      </c>
      <c r="B1377">
        <v>0</v>
      </c>
      <c r="C1377">
        <v>0</v>
      </c>
      <c r="D1377">
        <v>0</v>
      </c>
      <c r="E1377" t="s">
        <v>398</v>
      </c>
    </row>
    <row r="1378" spans="1:5" x14ac:dyDescent="0.35">
      <c r="A1378" t="s">
        <v>325</v>
      </c>
      <c r="B1378">
        <v>0</v>
      </c>
      <c r="C1378">
        <v>0</v>
      </c>
      <c r="D1378">
        <v>0</v>
      </c>
      <c r="E1378" t="s">
        <v>398</v>
      </c>
    </row>
    <row r="1379" spans="1:5" x14ac:dyDescent="0.35">
      <c r="A1379" t="s">
        <v>325</v>
      </c>
      <c r="B1379">
        <v>0</v>
      </c>
      <c r="C1379">
        <v>0</v>
      </c>
      <c r="D1379">
        <v>0</v>
      </c>
      <c r="E1379" t="s">
        <v>398</v>
      </c>
    </row>
    <row r="1380" spans="1:5" x14ac:dyDescent="0.35">
      <c r="A1380" t="s">
        <v>325</v>
      </c>
      <c r="B1380">
        <v>0</v>
      </c>
      <c r="C1380">
        <v>0</v>
      </c>
      <c r="D1380">
        <v>0</v>
      </c>
      <c r="E1380" t="s">
        <v>398</v>
      </c>
    </row>
    <row r="1381" spans="1:5" x14ac:dyDescent="0.35">
      <c r="A1381" t="s">
        <v>325</v>
      </c>
      <c r="B1381">
        <v>0</v>
      </c>
      <c r="C1381">
        <v>0</v>
      </c>
      <c r="D1381">
        <v>0</v>
      </c>
      <c r="E1381" t="s">
        <v>398</v>
      </c>
    </row>
    <row r="1382" spans="1:5" x14ac:dyDescent="0.35">
      <c r="A1382" t="s">
        <v>325</v>
      </c>
      <c r="B1382">
        <v>24708</v>
      </c>
      <c r="C1382">
        <v>23741</v>
      </c>
      <c r="D1382">
        <v>25624</v>
      </c>
      <c r="E1382" t="s">
        <v>850</v>
      </c>
    </row>
    <row r="1383" spans="1:5" x14ac:dyDescent="0.35">
      <c r="A1383" t="s">
        <v>325</v>
      </c>
      <c r="B1383">
        <v>0</v>
      </c>
      <c r="C1383">
        <v>0</v>
      </c>
      <c r="D1383">
        <v>0</v>
      </c>
      <c r="E1383" t="s">
        <v>398</v>
      </c>
    </row>
    <row r="1384" spans="1:5" x14ac:dyDescent="0.35">
      <c r="A1384" t="s">
        <v>325</v>
      </c>
      <c r="B1384">
        <v>0</v>
      </c>
      <c r="C1384">
        <v>0</v>
      </c>
      <c r="D1384">
        <v>0</v>
      </c>
      <c r="E1384" t="s">
        <v>398</v>
      </c>
    </row>
    <row r="1385" spans="1:5" x14ac:dyDescent="0.35">
      <c r="A1385" t="s">
        <v>325</v>
      </c>
      <c r="B1385">
        <v>0</v>
      </c>
      <c r="C1385">
        <v>0</v>
      </c>
      <c r="D1385">
        <v>0</v>
      </c>
      <c r="E1385" t="s">
        <v>398</v>
      </c>
    </row>
    <row r="1386" spans="1:5" x14ac:dyDescent="0.35">
      <c r="A1386" t="s">
        <v>325</v>
      </c>
      <c r="B1386">
        <v>0</v>
      </c>
      <c r="C1386">
        <v>0</v>
      </c>
      <c r="D1386">
        <v>0</v>
      </c>
      <c r="E1386" t="s">
        <v>398</v>
      </c>
    </row>
    <row r="1387" spans="1:5" x14ac:dyDescent="0.35">
      <c r="A1387" t="s">
        <v>325</v>
      </c>
      <c r="B1387">
        <v>0</v>
      </c>
      <c r="C1387">
        <v>0</v>
      </c>
      <c r="D1387">
        <v>0</v>
      </c>
      <c r="E1387" t="s">
        <v>398</v>
      </c>
    </row>
    <row r="1388" spans="1:5" x14ac:dyDescent="0.35">
      <c r="A1388" t="s">
        <v>325</v>
      </c>
      <c r="B1388">
        <v>0</v>
      </c>
      <c r="C1388">
        <v>0</v>
      </c>
      <c r="D1388">
        <v>0</v>
      </c>
      <c r="E1388" t="s">
        <v>398</v>
      </c>
    </row>
    <row r="1389" spans="1:5" x14ac:dyDescent="0.35">
      <c r="A1389" t="s">
        <v>325</v>
      </c>
      <c r="B1389">
        <v>0</v>
      </c>
      <c r="C1389">
        <v>0</v>
      </c>
      <c r="D1389">
        <v>0</v>
      </c>
      <c r="E1389" t="s">
        <v>398</v>
      </c>
    </row>
    <row r="1390" spans="1:5" x14ac:dyDescent="0.35">
      <c r="A1390" t="s">
        <v>325</v>
      </c>
      <c r="B1390">
        <v>0</v>
      </c>
      <c r="C1390">
        <v>0</v>
      </c>
      <c r="D1390">
        <v>0</v>
      </c>
      <c r="E1390" t="s">
        <v>398</v>
      </c>
    </row>
    <row r="1391" spans="1:5" x14ac:dyDescent="0.35">
      <c r="A1391" t="s">
        <v>325</v>
      </c>
      <c r="B1391">
        <v>0</v>
      </c>
      <c r="C1391">
        <v>0</v>
      </c>
      <c r="D1391">
        <v>0</v>
      </c>
      <c r="E1391" t="s">
        <v>398</v>
      </c>
    </row>
    <row r="1392" spans="1:5" x14ac:dyDescent="0.35">
      <c r="A1392" t="s">
        <v>325</v>
      </c>
      <c r="B1392">
        <v>27741</v>
      </c>
      <c r="C1392">
        <v>28468</v>
      </c>
      <c r="D1392">
        <v>28468</v>
      </c>
      <c r="E1392" t="s">
        <v>407</v>
      </c>
    </row>
    <row r="1393" spans="1:5" x14ac:dyDescent="0.35">
      <c r="A1393" t="s">
        <v>325</v>
      </c>
      <c r="B1393">
        <v>0</v>
      </c>
      <c r="C1393">
        <v>0</v>
      </c>
      <c r="D1393">
        <v>0</v>
      </c>
      <c r="E1393" t="s">
        <v>398</v>
      </c>
    </row>
    <row r="1394" spans="1:5" x14ac:dyDescent="0.35">
      <c r="A1394" t="s">
        <v>325</v>
      </c>
      <c r="D1394">
        <v>16917</v>
      </c>
      <c r="E1394" t="s">
        <v>848</v>
      </c>
    </row>
    <row r="1395" spans="1:5" x14ac:dyDescent="0.35">
      <c r="A1395" t="s">
        <v>325</v>
      </c>
      <c r="B1395">
        <v>0</v>
      </c>
      <c r="C1395">
        <v>0</v>
      </c>
      <c r="D1395">
        <v>0</v>
      </c>
      <c r="E1395" t="s">
        <v>398</v>
      </c>
    </row>
    <row r="1396" spans="1:5" x14ac:dyDescent="0.35">
      <c r="A1396" t="s">
        <v>325</v>
      </c>
      <c r="B1396">
        <v>22316</v>
      </c>
      <c r="C1396">
        <v>20559</v>
      </c>
      <c r="D1396">
        <v>20559</v>
      </c>
      <c r="E1396" t="s">
        <v>410</v>
      </c>
    </row>
    <row r="1397" spans="1:5" x14ac:dyDescent="0.35">
      <c r="A1397" t="s">
        <v>325</v>
      </c>
      <c r="B1397">
        <v>196</v>
      </c>
      <c r="C1397">
        <v>0</v>
      </c>
      <c r="D1397">
        <v>0</v>
      </c>
      <c r="E1397" t="s">
        <v>398</v>
      </c>
    </row>
    <row r="1398" spans="1:5" x14ac:dyDescent="0.35">
      <c r="A1398" t="s">
        <v>325</v>
      </c>
      <c r="B1398">
        <v>0</v>
      </c>
      <c r="C1398">
        <v>0</v>
      </c>
      <c r="D1398">
        <v>0</v>
      </c>
      <c r="E1398" t="s">
        <v>398</v>
      </c>
    </row>
    <row r="1399" spans="1:5" x14ac:dyDescent="0.35">
      <c r="A1399" t="s">
        <v>325</v>
      </c>
      <c r="B1399">
        <v>2322</v>
      </c>
      <c r="C1399">
        <v>2338</v>
      </c>
      <c r="D1399">
        <v>2513</v>
      </c>
      <c r="E1399" t="s">
        <v>850</v>
      </c>
    </row>
    <row r="1400" spans="1:5" x14ac:dyDescent="0.35">
      <c r="A1400" t="s">
        <v>325</v>
      </c>
      <c r="B1400">
        <v>1022</v>
      </c>
      <c r="C1400">
        <v>990</v>
      </c>
      <c r="D1400">
        <v>1058</v>
      </c>
      <c r="E1400" t="s">
        <v>850</v>
      </c>
    </row>
    <row r="1401" spans="1:5" x14ac:dyDescent="0.35">
      <c r="A1401" t="s">
        <v>325</v>
      </c>
      <c r="B1401">
        <v>14</v>
      </c>
      <c r="C1401">
        <v>0</v>
      </c>
      <c r="D1401">
        <v>0</v>
      </c>
      <c r="E1401" t="s">
        <v>850</v>
      </c>
    </row>
    <row r="1402" spans="1:5" x14ac:dyDescent="0.35">
      <c r="A1402" t="s">
        <v>325</v>
      </c>
      <c r="B1402">
        <v>0</v>
      </c>
      <c r="C1402">
        <v>0</v>
      </c>
      <c r="D1402">
        <v>0</v>
      </c>
      <c r="E1402" t="s">
        <v>398</v>
      </c>
    </row>
    <row r="1403" spans="1:5" x14ac:dyDescent="0.35">
      <c r="A1403" t="s">
        <v>325</v>
      </c>
      <c r="B1403">
        <v>0</v>
      </c>
      <c r="C1403">
        <v>0</v>
      </c>
      <c r="D1403">
        <v>0</v>
      </c>
      <c r="E1403" t="s">
        <v>398</v>
      </c>
    </row>
    <row r="1404" spans="1:5" x14ac:dyDescent="0.35">
      <c r="A1404" t="s">
        <v>325</v>
      </c>
      <c r="B1404">
        <v>0</v>
      </c>
      <c r="C1404">
        <v>0</v>
      </c>
      <c r="D1404">
        <v>0</v>
      </c>
      <c r="E1404" t="s">
        <v>398</v>
      </c>
    </row>
    <row r="1405" spans="1:5" x14ac:dyDescent="0.35">
      <c r="A1405" t="s">
        <v>325</v>
      </c>
      <c r="B1405">
        <v>0</v>
      </c>
      <c r="C1405">
        <v>0</v>
      </c>
      <c r="D1405">
        <v>0</v>
      </c>
      <c r="E1405" t="s">
        <v>398</v>
      </c>
    </row>
    <row r="1406" spans="1:5" x14ac:dyDescent="0.35">
      <c r="A1406" t="s">
        <v>325</v>
      </c>
      <c r="B1406">
        <v>0</v>
      </c>
      <c r="C1406">
        <v>0</v>
      </c>
      <c r="D1406">
        <v>0</v>
      </c>
      <c r="E1406" t="s">
        <v>398</v>
      </c>
    </row>
    <row r="1407" spans="1:5" x14ac:dyDescent="0.35">
      <c r="A1407" t="s">
        <v>325</v>
      </c>
      <c r="B1407">
        <v>30459</v>
      </c>
      <c r="C1407">
        <v>30737</v>
      </c>
      <c r="D1407">
        <v>33201</v>
      </c>
      <c r="E1407" t="s">
        <v>850</v>
      </c>
    </row>
    <row r="1408" spans="1:5" x14ac:dyDescent="0.35">
      <c r="A1408" t="s">
        <v>325</v>
      </c>
      <c r="B1408">
        <v>0</v>
      </c>
      <c r="C1408">
        <v>0</v>
      </c>
      <c r="D1408">
        <v>0</v>
      </c>
      <c r="E1408" t="s">
        <v>398</v>
      </c>
    </row>
    <row r="1409" spans="1:5" x14ac:dyDescent="0.35">
      <c r="A1409" t="s">
        <v>325</v>
      </c>
      <c r="B1409">
        <v>0</v>
      </c>
      <c r="C1409">
        <v>0</v>
      </c>
      <c r="D1409">
        <v>0</v>
      </c>
      <c r="E1409" t="s">
        <v>850</v>
      </c>
    </row>
    <row r="1410" spans="1:5" x14ac:dyDescent="0.35">
      <c r="A1410" t="s">
        <v>325</v>
      </c>
      <c r="B1410">
        <v>0</v>
      </c>
      <c r="C1410">
        <v>0</v>
      </c>
      <c r="D1410">
        <v>0</v>
      </c>
      <c r="E1410" t="s">
        <v>398</v>
      </c>
    </row>
    <row r="1411" spans="1:5" x14ac:dyDescent="0.35">
      <c r="A1411" t="s">
        <v>325</v>
      </c>
      <c r="B1411">
        <v>0</v>
      </c>
      <c r="C1411">
        <v>0</v>
      </c>
      <c r="D1411">
        <v>0</v>
      </c>
      <c r="E1411" t="s">
        <v>398</v>
      </c>
    </row>
    <row r="1412" spans="1:5" x14ac:dyDescent="0.35">
      <c r="A1412" t="s">
        <v>325</v>
      </c>
      <c r="B1412">
        <v>0</v>
      </c>
      <c r="C1412">
        <v>0</v>
      </c>
      <c r="D1412">
        <v>0</v>
      </c>
      <c r="E1412" t="s">
        <v>398</v>
      </c>
    </row>
    <row r="1413" spans="1:5" x14ac:dyDescent="0.35">
      <c r="A1413" t="s">
        <v>325</v>
      </c>
      <c r="B1413">
        <v>8636</v>
      </c>
      <c r="C1413">
        <v>8698</v>
      </c>
      <c r="D1413">
        <v>9384</v>
      </c>
      <c r="E1413" t="s">
        <v>850</v>
      </c>
    </row>
    <row r="1414" spans="1:5" x14ac:dyDescent="0.35">
      <c r="A1414" t="s">
        <v>325</v>
      </c>
      <c r="B1414">
        <v>1594</v>
      </c>
      <c r="C1414">
        <v>1496</v>
      </c>
      <c r="D1414">
        <v>1496</v>
      </c>
      <c r="E1414" t="s">
        <v>410</v>
      </c>
    </row>
    <row r="1415" spans="1:5" x14ac:dyDescent="0.35">
      <c r="A1415" t="s">
        <v>325</v>
      </c>
      <c r="B1415">
        <v>24131</v>
      </c>
      <c r="C1415">
        <v>24523</v>
      </c>
      <c r="D1415">
        <v>26495</v>
      </c>
      <c r="E1415" t="s">
        <v>850</v>
      </c>
    </row>
    <row r="1416" spans="1:5" x14ac:dyDescent="0.35">
      <c r="A1416" t="s">
        <v>325</v>
      </c>
      <c r="B1416">
        <v>0</v>
      </c>
      <c r="C1416">
        <v>0</v>
      </c>
      <c r="D1416">
        <v>0</v>
      </c>
      <c r="E1416" t="s">
        <v>398</v>
      </c>
    </row>
    <row r="1417" spans="1:5" x14ac:dyDescent="0.35">
      <c r="A1417" t="s">
        <v>342</v>
      </c>
      <c r="B1417">
        <v>109406</v>
      </c>
      <c r="C1417">
        <v>150830</v>
      </c>
      <c r="D1417">
        <v>165940</v>
      </c>
      <c r="E1417" t="s">
        <v>802</v>
      </c>
    </row>
    <row r="1418" spans="1:5" x14ac:dyDescent="0.35">
      <c r="A1418" t="s">
        <v>342</v>
      </c>
      <c r="B1418">
        <v>469176</v>
      </c>
      <c r="C1418">
        <v>501802</v>
      </c>
      <c r="D1418">
        <v>552000</v>
      </c>
      <c r="E1418" t="s">
        <v>802</v>
      </c>
    </row>
    <row r="1419" spans="1:5" x14ac:dyDescent="0.35">
      <c r="A1419" t="s">
        <v>342</v>
      </c>
      <c r="B1419">
        <v>593826</v>
      </c>
      <c r="C1419">
        <v>596334</v>
      </c>
      <c r="D1419">
        <v>655955</v>
      </c>
      <c r="E1419" t="s">
        <v>802</v>
      </c>
    </row>
    <row r="1420" spans="1:5" x14ac:dyDescent="0.35">
      <c r="A1420" t="s">
        <v>342</v>
      </c>
      <c r="B1420">
        <v>501991</v>
      </c>
      <c r="C1420">
        <v>508956</v>
      </c>
      <c r="D1420">
        <v>559878</v>
      </c>
      <c r="E1420" t="s">
        <v>802</v>
      </c>
    </row>
    <row r="1421" spans="1:5" x14ac:dyDescent="0.35">
      <c r="A1421" t="s">
        <v>342</v>
      </c>
      <c r="B1421">
        <v>968796</v>
      </c>
      <c r="C1421">
        <v>899457</v>
      </c>
      <c r="D1421">
        <v>989395</v>
      </c>
      <c r="E1421" t="s">
        <v>802</v>
      </c>
    </row>
    <row r="1422" spans="1:5" x14ac:dyDescent="0.35">
      <c r="A1422" t="s">
        <v>342</v>
      </c>
      <c r="B1422">
        <v>240641</v>
      </c>
      <c r="C1422">
        <v>223717</v>
      </c>
      <c r="D1422">
        <v>246125</v>
      </c>
      <c r="E1422" t="s">
        <v>802</v>
      </c>
    </row>
    <row r="1423" spans="1:5" x14ac:dyDescent="0.35">
      <c r="A1423" t="s">
        <v>342</v>
      </c>
      <c r="B1423">
        <v>77923</v>
      </c>
      <c r="C1423">
        <v>83689</v>
      </c>
      <c r="D1423">
        <v>92068</v>
      </c>
      <c r="E1423" t="s">
        <v>802</v>
      </c>
    </row>
    <row r="1424" spans="1:5" x14ac:dyDescent="0.35">
      <c r="A1424" t="s">
        <v>11</v>
      </c>
      <c r="B1424">
        <v>11294</v>
      </c>
      <c r="C1424">
        <v>10868</v>
      </c>
      <c r="D1424">
        <v>11421</v>
      </c>
      <c r="E1424" t="s">
        <v>847</v>
      </c>
    </row>
    <row r="1425" spans="1:5" x14ac:dyDescent="0.35">
      <c r="A1425" t="s">
        <v>11</v>
      </c>
      <c r="B1425">
        <v>19858</v>
      </c>
      <c r="C1425">
        <v>1236</v>
      </c>
      <c r="D1425">
        <v>1236</v>
      </c>
      <c r="E1425" t="s">
        <v>410</v>
      </c>
    </row>
    <row r="1426" spans="1:5" x14ac:dyDescent="0.35">
      <c r="A1426" t="s">
        <v>11</v>
      </c>
      <c r="B1426">
        <v>51593</v>
      </c>
      <c r="C1426">
        <v>54612</v>
      </c>
      <c r="D1426">
        <v>57336</v>
      </c>
      <c r="E1426" t="s">
        <v>847</v>
      </c>
    </row>
    <row r="1427" spans="1:5" x14ac:dyDescent="0.35">
      <c r="A1427" t="s">
        <v>11</v>
      </c>
      <c r="B1427">
        <v>1091</v>
      </c>
      <c r="C1427">
        <v>18579</v>
      </c>
      <c r="D1427">
        <v>18579</v>
      </c>
      <c r="E1427" t="s">
        <v>425</v>
      </c>
    </row>
    <row r="1428" spans="1:5" x14ac:dyDescent="0.35">
      <c r="A1428" t="s">
        <v>11</v>
      </c>
      <c r="B1428">
        <v>106371</v>
      </c>
      <c r="C1428">
        <v>112493</v>
      </c>
      <c r="D1428">
        <v>118120</v>
      </c>
      <c r="E1428" t="s">
        <v>847</v>
      </c>
    </row>
    <row r="1429" spans="1:5" x14ac:dyDescent="0.35">
      <c r="A1429" t="s">
        <v>11</v>
      </c>
      <c r="B1429">
        <v>47515</v>
      </c>
      <c r="C1429">
        <v>47113</v>
      </c>
      <c r="D1429">
        <v>49457</v>
      </c>
      <c r="E1429" t="s">
        <v>847</v>
      </c>
    </row>
    <row r="1430" spans="1:5" x14ac:dyDescent="0.35">
      <c r="A1430" t="s">
        <v>11</v>
      </c>
      <c r="B1430">
        <v>20927</v>
      </c>
      <c r="C1430">
        <v>20296</v>
      </c>
      <c r="D1430">
        <v>21317</v>
      </c>
      <c r="E1430" t="s">
        <v>847</v>
      </c>
    </row>
    <row r="1431" spans="1:5" x14ac:dyDescent="0.35">
      <c r="A1431" t="s">
        <v>11</v>
      </c>
      <c r="B1431">
        <v>24694</v>
      </c>
      <c r="C1431">
        <v>22939</v>
      </c>
      <c r="D1431">
        <v>22939</v>
      </c>
      <c r="E1431" t="s">
        <v>407</v>
      </c>
    </row>
    <row r="1432" spans="1:5" x14ac:dyDescent="0.35">
      <c r="A1432" t="s">
        <v>11</v>
      </c>
      <c r="B1432">
        <v>46462</v>
      </c>
      <c r="C1432">
        <v>45642</v>
      </c>
      <c r="D1432">
        <v>68815</v>
      </c>
      <c r="E1432" t="s">
        <v>847</v>
      </c>
    </row>
    <row r="1433" spans="1:5" x14ac:dyDescent="0.35">
      <c r="A1433" t="s">
        <v>11</v>
      </c>
      <c r="B1433">
        <v>34817</v>
      </c>
      <c r="C1433">
        <v>33327</v>
      </c>
      <c r="D1433">
        <v>35003</v>
      </c>
      <c r="E1433" t="s">
        <v>847</v>
      </c>
    </row>
    <row r="1434" spans="1:5" x14ac:dyDescent="0.35">
      <c r="A1434" t="s">
        <v>11</v>
      </c>
      <c r="B1434">
        <v>60488</v>
      </c>
      <c r="C1434">
        <v>32625</v>
      </c>
      <c r="D1434">
        <v>32625</v>
      </c>
      <c r="E1434" t="s">
        <v>410</v>
      </c>
    </row>
    <row r="1435" spans="1:5" x14ac:dyDescent="0.35">
      <c r="A1435" t="s">
        <v>11</v>
      </c>
      <c r="B1435">
        <v>40902</v>
      </c>
      <c r="C1435">
        <v>41316</v>
      </c>
      <c r="D1435">
        <v>41316</v>
      </c>
      <c r="E1435" t="s">
        <v>407</v>
      </c>
    </row>
    <row r="1436" spans="1:5" x14ac:dyDescent="0.35">
      <c r="A1436" t="s">
        <v>11</v>
      </c>
      <c r="B1436">
        <v>19429</v>
      </c>
      <c r="C1436">
        <v>19115</v>
      </c>
      <c r="D1436">
        <v>20062</v>
      </c>
      <c r="E1436" t="s">
        <v>847</v>
      </c>
    </row>
    <row r="1437" spans="1:5" x14ac:dyDescent="0.35">
      <c r="A1437" t="s">
        <v>11</v>
      </c>
      <c r="B1437">
        <v>19131</v>
      </c>
      <c r="C1437">
        <v>18234</v>
      </c>
      <c r="D1437">
        <v>19152</v>
      </c>
      <c r="E1437" t="s">
        <v>847</v>
      </c>
    </row>
    <row r="1438" spans="1:5" x14ac:dyDescent="0.35">
      <c r="A1438" t="s">
        <v>11</v>
      </c>
      <c r="B1438">
        <v>25529</v>
      </c>
      <c r="C1438">
        <v>17665</v>
      </c>
      <c r="D1438">
        <v>18552</v>
      </c>
      <c r="E1438" t="s">
        <v>847</v>
      </c>
    </row>
    <row r="1439" spans="1:5" x14ac:dyDescent="0.35">
      <c r="A1439" t="s">
        <v>11</v>
      </c>
      <c r="B1439">
        <v>27462</v>
      </c>
      <c r="C1439">
        <v>20299</v>
      </c>
      <c r="D1439">
        <v>20299</v>
      </c>
      <c r="E1439" t="s">
        <v>410</v>
      </c>
    </row>
    <row r="1440" spans="1:5" x14ac:dyDescent="0.35">
      <c r="A1440" t="s">
        <v>11</v>
      </c>
      <c r="B1440">
        <v>49196</v>
      </c>
      <c r="C1440">
        <v>48550</v>
      </c>
      <c r="D1440">
        <v>50975</v>
      </c>
      <c r="E1440" t="s">
        <v>847</v>
      </c>
    </row>
    <row r="1441" spans="1:5" x14ac:dyDescent="0.35">
      <c r="A1441" t="s">
        <v>11</v>
      </c>
      <c r="B1441">
        <v>38969</v>
      </c>
      <c r="C1441">
        <v>40167</v>
      </c>
      <c r="D1441">
        <v>42169</v>
      </c>
      <c r="E1441" t="s">
        <v>847</v>
      </c>
    </row>
    <row r="1442" spans="1:5" x14ac:dyDescent="0.35">
      <c r="A1442" t="s">
        <v>11</v>
      </c>
      <c r="B1442">
        <v>41912</v>
      </c>
      <c r="C1442">
        <v>37331</v>
      </c>
      <c r="D1442">
        <v>39229</v>
      </c>
      <c r="E1442" t="s">
        <v>847</v>
      </c>
    </row>
    <row r="1443" spans="1:5" x14ac:dyDescent="0.35">
      <c r="A1443" t="s">
        <v>11</v>
      </c>
      <c r="B1443">
        <v>9403</v>
      </c>
      <c r="C1443">
        <v>10615</v>
      </c>
      <c r="D1443">
        <v>11149</v>
      </c>
      <c r="E1443" t="s">
        <v>847</v>
      </c>
    </row>
    <row r="1444" spans="1:5" x14ac:dyDescent="0.35">
      <c r="A1444" t="s">
        <v>11</v>
      </c>
      <c r="B1444">
        <v>11406</v>
      </c>
      <c r="C1444">
        <v>11176</v>
      </c>
      <c r="D1444">
        <v>11734</v>
      </c>
      <c r="E1444" t="s">
        <v>847</v>
      </c>
    </row>
    <row r="1445" spans="1:5" x14ac:dyDescent="0.35">
      <c r="A1445" t="s">
        <v>11</v>
      </c>
      <c r="B1445">
        <v>15236</v>
      </c>
      <c r="C1445">
        <v>6158</v>
      </c>
      <c r="D1445">
        <v>6158</v>
      </c>
      <c r="E1445" t="s">
        <v>410</v>
      </c>
    </row>
    <row r="1446" spans="1:5" x14ac:dyDescent="0.35">
      <c r="A1446" t="s">
        <v>11</v>
      </c>
      <c r="B1446">
        <v>3194</v>
      </c>
      <c r="C1446">
        <v>1517</v>
      </c>
      <c r="D1446">
        <v>14781</v>
      </c>
      <c r="E1446" t="s">
        <v>421</v>
      </c>
    </row>
    <row r="1447" spans="1:5" x14ac:dyDescent="0.35">
      <c r="A1447" t="s">
        <v>11</v>
      </c>
      <c r="B1447">
        <v>95993</v>
      </c>
      <c r="C1447">
        <v>92529</v>
      </c>
      <c r="D1447">
        <v>97160</v>
      </c>
      <c r="E1447" t="s">
        <v>847</v>
      </c>
    </row>
    <row r="1448" spans="1:5" x14ac:dyDescent="0.35">
      <c r="A1448" t="s">
        <v>11</v>
      </c>
      <c r="B1448">
        <v>4817</v>
      </c>
      <c r="C1448">
        <v>4618</v>
      </c>
      <c r="D1448">
        <v>4851</v>
      </c>
      <c r="E1448" t="s">
        <v>847</v>
      </c>
    </row>
    <row r="1449" spans="1:5" x14ac:dyDescent="0.35">
      <c r="A1449" t="s">
        <v>11</v>
      </c>
      <c r="B1449">
        <v>48810</v>
      </c>
      <c r="C1449">
        <v>48398</v>
      </c>
      <c r="D1449">
        <v>50808</v>
      </c>
      <c r="E1449" t="s">
        <v>847</v>
      </c>
    </row>
    <row r="1450" spans="1:5" x14ac:dyDescent="0.35">
      <c r="A1450" t="s">
        <v>11</v>
      </c>
      <c r="B1450">
        <v>10529</v>
      </c>
      <c r="C1450">
        <v>7732</v>
      </c>
      <c r="D1450">
        <v>7732</v>
      </c>
      <c r="E1450" t="s">
        <v>410</v>
      </c>
    </row>
    <row r="1451" spans="1:5" x14ac:dyDescent="0.35">
      <c r="A1451" t="s">
        <v>11</v>
      </c>
      <c r="B1451">
        <v>169509</v>
      </c>
      <c r="C1451">
        <v>194792</v>
      </c>
      <c r="D1451">
        <v>204534</v>
      </c>
      <c r="E1451" t="s">
        <v>847</v>
      </c>
    </row>
    <row r="1452" spans="1:5" x14ac:dyDescent="0.35">
      <c r="A1452" t="s">
        <v>11</v>
      </c>
      <c r="B1452">
        <v>0</v>
      </c>
      <c r="C1452">
        <v>0</v>
      </c>
      <c r="D1452">
        <v>0</v>
      </c>
      <c r="E1452" t="s">
        <v>398</v>
      </c>
    </row>
    <row r="1453" spans="1:5" x14ac:dyDescent="0.35">
      <c r="A1453" t="s">
        <v>11</v>
      </c>
      <c r="B1453">
        <v>25280</v>
      </c>
      <c r="C1453">
        <v>12264</v>
      </c>
      <c r="D1453">
        <v>12264</v>
      </c>
      <c r="E1453" t="s">
        <v>410</v>
      </c>
    </row>
    <row r="1454" spans="1:5" x14ac:dyDescent="0.35">
      <c r="A1454" t="s">
        <v>11</v>
      </c>
      <c r="B1454">
        <v>17538</v>
      </c>
      <c r="C1454">
        <v>8847</v>
      </c>
      <c r="D1454">
        <v>9294</v>
      </c>
      <c r="E1454" t="s">
        <v>847</v>
      </c>
    </row>
    <row r="1455" spans="1:5" x14ac:dyDescent="0.35">
      <c r="A1455" t="s">
        <v>11</v>
      </c>
      <c r="B1455">
        <v>4044</v>
      </c>
      <c r="C1455">
        <v>2681</v>
      </c>
      <c r="D1455">
        <v>2681</v>
      </c>
      <c r="E1455" t="s">
        <v>410</v>
      </c>
    </row>
    <row r="1456" spans="1:5" x14ac:dyDescent="0.35">
      <c r="A1456" t="s">
        <v>11</v>
      </c>
      <c r="B1456">
        <v>25971</v>
      </c>
      <c r="C1456">
        <v>26578</v>
      </c>
      <c r="D1456">
        <v>27917</v>
      </c>
      <c r="E1456" t="s">
        <v>847</v>
      </c>
    </row>
    <row r="1457" spans="1:5" x14ac:dyDescent="0.35">
      <c r="A1457" t="s">
        <v>11</v>
      </c>
      <c r="B1457">
        <v>119163</v>
      </c>
      <c r="C1457">
        <v>96357</v>
      </c>
      <c r="D1457">
        <v>96357</v>
      </c>
      <c r="E1457" t="s">
        <v>410</v>
      </c>
    </row>
    <row r="1458" spans="1:5" x14ac:dyDescent="0.35">
      <c r="A1458" t="s">
        <v>11</v>
      </c>
      <c r="B1458">
        <v>13147</v>
      </c>
      <c r="C1458">
        <v>13096</v>
      </c>
      <c r="D1458">
        <v>13757</v>
      </c>
      <c r="E1458" t="s">
        <v>847</v>
      </c>
    </row>
    <row r="1459" spans="1:5" x14ac:dyDescent="0.35">
      <c r="A1459" t="s">
        <v>11</v>
      </c>
      <c r="B1459">
        <v>9250</v>
      </c>
      <c r="C1459">
        <v>9683</v>
      </c>
      <c r="D1459">
        <v>10163</v>
      </c>
      <c r="E1459" t="s">
        <v>847</v>
      </c>
    </row>
    <row r="1460" spans="1:5" x14ac:dyDescent="0.35">
      <c r="A1460" t="s">
        <v>11</v>
      </c>
      <c r="B1460">
        <v>13718</v>
      </c>
      <c r="C1460">
        <v>17908</v>
      </c>
      <c r="D1460">
        <v>18803</v>
      </c>
      <c r="E1460" t="s">
        <v>847</v>
      </c>
    </row>
    <row r="1461" spans="1:5" x14ac:dyDescent="0.35">
      <c r="A1461" t="s">
        <v>344</v>
      </c>
      <c r="B1461">
        <v>113941</v>
      </c>
      <c r="C1461">
        <v>118994</v>
      </c>
      <c r="D1461">
        <v>118994</v>
      </c>
      <c r="E1461" t="s">
        <v>407</v>
      </c>
    </row>
    <row r="1462" spans="1:5" x14ac:dyDescent="0.35">
      <c r="A1462" t="s">
        <v>344</v>
      </c>
      <c r="B1462">
        <v>321603</v>
      </c>
      <c r="C1462">
        <v>60246</v>
      </c>
      <c r="D1462">
        <v>60246</v>
      </c>
      <c r="E1462" t="s">
        <v>410</v>
      </c>
    </row>
    <row r="1463" spans="1:5" x14ac:dyDescent="0.35">
      <c r="A1463" t="s">
        <v>344</v>
      </c>
      <c r="B1463">
        <v>458534</v>
      </c>
      <c r="C1463">
        <v>402885</v>
      </c>
      <c r="D1463">
        <v>402885</v>
      </c>
      <c r="E1463" t="s">
        <v>410</v>
      </c>
    </row>
    <row r="1464" spans="1:5" x14ac:dyDescent="0.35">
      <c r="A1464" t="s">
        <v>345</v>
      </c>
      <c r="B1464">
        <v>2927</v>
      </c>
      <c r="C1464">
        <v>8975</v>
      </c>
      <c r="D1464">
        <v>8975</v>
      </c>
      <c r="E1464" t="s">
        <v>410</v>
      </c>
    </row>
    <row r="1465" spans="1:5" x14ac:dyDescent="0.35">
      <c r="A1465" t="s">
        <v>345</v>
      </c>
      <c r="B1465">
        <v>900723</v>
      </c>
      <c r="C1465">
        <v>983135</v>
      </c>
      <c r="D1465">
        <v>1081458</v>
      </c>
      <c r="E1465" t="s">
        <v>802</v>
      </c>
    </row>
    <row r="1466" spans="1:5" x14ac:dyDescent="0.35">
      <c r="A1466" t="s">
        <v>345</v>
      </c>
      <c r="B1466">
        <v>577416</v>
      </c>
      <c r="C1466">
        <v>545505</v>
      </c>
      <c r="D1466">
        <v>545505</v>
      </c>
      <c r="E1466" t="s">
        <v>410</v>
      </c>
    </row>
    <row r="1467" spans="1:5" x14ac:dyDescent="0.35">
      <c r="A1467" t="s">
        <v>345</v>
      </c>
      <c r="B1467">
        <v>31020</v>
      </c>
      <c r="C1467">
        <v>42409</v>
      </c>
      <c r="D1467">
        <v>46610</v>
      </c>
      <c r="E1467" t="s">
        <v>802</v>
      </c>
    </row>
    <row r="1468" spans="1:5" x14ac:dyDescent="0.35">
      <c r="A1468" t="s">
        <v>345</v>
      </c>
      <c r="B1468">
        <v>59665</v>
      </c>
      <c r="C1468">
        <v>89362</v>
      </c>
      <c r="D1468">
        <v>98260</v>
      </c>
      <c r="E1468" t="s">
        <v>802</v>
      </c>
    </row>
    <row r="1469" spans="1:5" x14ac:dyDescent="0.35">
      <c r="A1469" t="s">
        <v>345</v>
      </c>
      <c r="B1469">
        <v>10065</v>
      </c>
      <c r="C1469">
        <v>28251</v>
      </c>
      <c r="D1469">
        <v>31076</v>
      </c>
      <c r="E1469" t="s">
        <v>802</v>
      </c>
    </row>
    <row r="1470" spans="1:5" x14ac:dyDescent="0.35">
      <c r="A1470" t="s">
        <v>345</v>
      </c>
      <c r="B1470">
        <v>658503</v>
      </c>
      <c r="C1470">
        <v>367295</v>
      </c>
      <c r="D1470">
        <v>403982</v>
      </c>
      <c r="E1470" t="s">
        <v>802</v>
      </c>
    </row>
    <row r="1471" spans="1:5" x14ac:dyDescent="0.35">
      <c r="A1471" t="s">
        <v>345</v>
      </c>
      <c r="B1471">
        <v>44163</v>
      </c>
      <c r="C1471">
        <v>29541</v>
      </c>
      <c r="D1471">
        <v>32455</v>
      </c>
      <c r="E1471" t="s">
        <v>802</v>
      </c>
    </row>
    <row r="1472" spans="1:5" x14ac:dyDescent="0.35">
      <c r="A1472" t="s">
        <v>345</v>
      </c>
      <c r="B1472">
        <v>256783</v>
      </c>
      <c r="C1472">
        <v>261265</v>
      </c>
      <c r="D1472">
        <v>287350</v>
      </c>
      <c r="E1472" t="s">
        <v>802</v>
      </c>
    </row>
    <row r="1473" spans="1:5" x14ac:dyDescent="0.35">
      <c r="A1473" t="s">
        <v>345</v>
      </c>
      <c r="B1473">
        <v>1886</v>
      </c>
      <c r="C1473">
        <v>6630</v>
      </c>
      <c r="D1473">
        <v>7313</v>
      </c>
      <c r="E1473" t="s">
        <v>802</v>
      </c>
    </row>
    <row r="1474" spans="1:5" x14ac:dyDescent="0.35">
      <c r="A1474" t="s">
        <v>345</v>
      </c>
      <c r="B1474">
        <v>0</v>
      </c>
      <c r="C1474">
        <v>7824</v>
      </c>
      <c r="D1474">
        <v>8597</v>
      </c>
      <c r="E1474" t="s">
        <v>802</v>
      </c>
    </row>
    <row r="1475" spans="1:5" x14ac:dyDescent="0.35">
      <c r="A1475" t="s">
        <v>345</v>
      </c>
      <c r="B1475">
        <v>25133</v>
      </c>
      <c r="C1475">
        <v>3863</v>
      </c>
      <c r="D1475">
        <v>4250</v>
      </c>
      <c r="E1475" t="s">
        <v>802</v>
      </c>
    </row>
    <row r="1476" spans="1:5" x14ac:dyDescent="0.35">
      <c r="A1476" t="s">
        <v>345</v>
      </c>
      <c r="B1476">
        <v>6737</v>
      </c>
      <c r="C1476">
        <v>2403</v>
      </c>
      <c r="D1476">
        <v>2403</v>
      </c>
      <c r="E1476" t="s">
        <v>410</v>
      </c>
    </row>
    <row r="1477" spans="1:5" x14ac:dyDescent="0.35">
      <c r="A1477" t="s">
        <v>345</v>
      </c>
      <c r="B1477">
        <v>39025</v>
      </c>
      <c r="C1477">
        <v>12305</v>
      </c>
      <c r="D1477">
        <v>12305</v>
      </c>
      <c r="E1477" t="s">
        <v>410</v>
      </c>
    </row>
    <row r="1478" spans="1:5" x14ac:dyDescent="0.35">
      <c r="A1478" t="s">
        <v>345</v>
      </c>
      <c r="B1478">
        <v>102551</v>
      </c>
      <c r="C1478">
        <v>98172</v>
      </c>
      <c r="D1478">
        <v>108018</v>
      </c>
      <c r="E1478" t="s">
        <v>802</v>
      </c>
    </row>
    <row r="1479" spans="1:5" x14ac:dyDescent="0.35">
      <c r="A1479" t="s">
        <v>345</v>
      </c>
      <c r="B1479">
        <v>35757</v>
      </c>
      <c r="C1479">
        <v>28147</v>
      </c>
      <c r="D1479">
        <v>30924</v>
      </c>
      <c r="E1479" t="s">
        <v>802</v>
      </c>
    </row>
    <row r="1480" spans="1:5" x14ac:dyDescent="0.35">
      <c r="A1480" t="s">
        <v>345</v>
      </c>
      <c r="B1480">
        <v>191735</v>
      </c>
      <c r="C1480">
        <v>133800</v>
      </c>
      <c r="D1480">
        <v>133800</v>
      </c>
      <c r="E1480" t="s">
        <v>410</v>
      </c>
    </row>
    <row r="1481" spans="1:5" x14ac:dyDescent="0.35">
      <c r="A1481" t="s">
        <v>345</v>
      </c>
      <c r="B1481">
        <v>307042</v>
      </c>
      <c r="C1481">
        <v>255571</v>
      </c>
      <c r="D1481">
        <v>281172</v>
      </c>
      <c r="E1481" t="s">
        <v>802</v>
      </c>
    </row>
    <row r="1482" spans="1:5" x14ac:dyDescent="0.35">
      <c r="A1482" t="s">
        <v>345</v>
      </c>
      <c r="B1482">
        <v>16142</v>
      </c>
      <c r="C1482">
        <v>4286</v>
      </c>
      <c r="D1482">
        <v>4286</v>
      </c>
      <c r="E1482" t="s">
        <v>410</v>
      </c>
    </row>
    <row r="1483" spans="1:5" x14ac:dyDescent="0.35">
      <c r="A1483" t="s">
        <v>345</v>
      </c>
      <c r="B1483">
        <v>369726</v>
      </c>
      <c r="C1483">
        <v>219542</v>
      </c>
      <c r="D1483">
        <v>219542</v>
      </c>
      <c r="E1483" t="s">
        <v>410</v>
      </c>
    </row>
    <row r="1484" spans="1:5" x14ac:dyDescent="0.35">
      <c r="A1484" t="s">
        <v>345</v>
      </c>
      <c r="B1484">
        <v>172029</v>
      </c>
      <c r="C1484">
        <v>79488</v>
      </c>
      <c r="D1484">
        <v>79488</v>
      </c>
      <c r="E1484" t="s">
        <v>405</v>
      </c>
    </row>
    <row r="1485" spans="1:5" x14ac:dyDescent="0.35">
      <c r="A1485" t="s">
        <v>345</v>
      </c>
      <c r="B1485">
        <v>19491</v>
      </c>
      <c r="C1485">
        <v>28054</v>
      </c>
      <c r="D1485">
        <v>28054</v>
      </c>
      <c r="E1485" t="s">
        <v>410</v>
      </c>
    </row>
    <row r="1486" spans="1:5" x14ac:dyDescent="0.35">
      <c r="A1486" t="s">
        <v>345</v>
      </c>
      <c r="B1486">
        <v>157409</v>
      </c>
      <c r="C1486">
        <v>183704</v>
      </c>
      <c r="D1486">
        <v>202095</v>
      </c>
      <c r="E1486" t="s">
        <v>802</v>
      </c>
    </row>
    <row r="1487" spans="1:5" x14ac:dyDescent="0.35">
      <c r="A1487" t="s">
        <v>345</v>
      </c>
      <c r="B1487">
        <v>194975</v>
      </c>
      <c r="C1487">
        <v>221514</v>
      </c>
      <c r="D1487">
        <v>243707</v>
      </c>
      <c r="E1487" t="s">
        <v>802</v>
      </c>
    </row>
    <row r="1488" spans="1:5" x14ac:dyDescent="0.35">
      <c r="A1488" t="s">
        <v>345</v>
      </c>
      <c r="B1488">
        <v>13294</v>
      </c>
      <c r="C1488">
        <v>23758</v>
      </c>
      <c r="D1488">
        <v>23758</v>
      </c>
      <c r="E1488" t="s">
        <v>410</v>
      </c>
    </row>
    <row r="1489" spans="1:5" x14ac:dyDescent="0.35">
      <c r="A1489" t="s">
        <v>345</v>
      </c>
      <c r="B1489">
        <v>181946</v>
      </c>
      <c r="C1489">
        <v>155677</v>
      </c>
      <c r="D1489">
        <v>171287</v>
      </c>
      <c r="E1489" t="s">
        <v>802</v>
      </c>
    </row>
    <row r="1490" spans="1:5" x14ac:dyDescent="0.35">
      <c r="A1490" t="s">
        <v>345</v>
      </c>
      <c r="B1490">
        <v>8286</v>
      </c>
      <c r="C1490">
        <v>17934</v>
      </c>
      <c r="D1490">
        <v>19765</v>
      </c>
      <c r="E1490" t="s">
        <v>802</v>
      </c>
    </row>
    <row r="1491" spans="1:5" x14ac:dyDescent="0.35">
      <c r="A1491" t="s">
        <v>345</v>
      </c>
      <c r="B1491">
        <v>8522</v>
      </c>
      <c r="C1491">
        <v>27476</v>
      </c>
      <c r="D1491">
        <v>30223</v>
      </c>
      <c r="E1491" t="s">
        <v>802</v>
      </c>
    </row>
    <row r="1492" spans="1:5" x14ac:dyDescent="0.35">
      <c r="A1492" t="s">
        <v>353</v>
      </c>
      <c r="B1492">
        <v>17945</v>
      </c>
      <c r="C1492">
        <v>17953</v>
      </c>
      <c r="D1492">
        <v>19748</v>
      </c>
      <c r="E1492" t="s">
        <v>802</v>
      </c>
    </row>
    <row r="1493" spans="1:5" x14ac:dyDescent="0.35">
      <c r="A1493" t="s">
        <v>353</v>
      </c>
      <c r="B1493">
        <v>101324</v>
      </c>
      <c r="C1493">
        <v>91687</v>
      </c>
      <c r="D1493">
        <v>100875</v>
      </c>
      <c r="E1493" t="s">
        <v>802</v>
      </c>
    </row>
    <row r="1494" spans="1:5" x14ac:dyDescent="0.35">
      <c r="A1494" t="s">
        <v>353</v>
      </c>
      <c r="B1494">
        <v>192465</v>
      </c>
      <c r="C1494">
        <v>180152</v>
      </c>
      <c r="D1494">
        <v>198178</v>
      </c>
      <c r="E1494" t="s">
        <v>802</v>
      </c>
    </row>
    <row r="1495" spans="1:5" x14ac:dyDescent="0.35">
      <c r="A1495" t="s">
        <v>353</v>
      </c>
      <c r="B1495">
        <v>992119</v>
      </c>
      <c r="C1495">
        <v>630334</v>
      </c>
      <c r="D1495">
        <v>693345</v>
      </c>
      <c r="E1495" t="s">
        <v>802</v>
      </c>
    </row>
    <row r="1496" spans="1:5" x14ac:dyDescent="0.35">
      <c r="A1496" t="s">
        <v>353</v>
      </c>
      <c r="B1496">
        <v>551680</v>
      </c>
      <c r="C1496">
        <v>551417</v>
      </c>
      <c r="D1496">
        <v>606530</v>
      </c>
      <c r="E1496" t="s">
        <v>802</v>
      </c>
    </row>
    <row r="1497" spans="1:5" x14ac:dyDescent="0.35">
      <c r="A1497" t="s">
        <v>353</v>
      </c>
      <c r="B1497">
        <v>150663</v>
      </c>
      <c r="C1497">
        <v>155919</v>
      </c>
      <c r="D1497">
        <v>171500</v>
      </c>
      <c r="E1497" t="s">
        <v>802</v>
      </c>
    </row>
    <row r="1498" spans="1:5" x14ac:dyDescent="0.35">
      <c r="A1498" t="s">
        <v>353</v>
      </c>
      <c r="B1498">
        <v>392613</v>
      </c>
      <c r="C1498">
        <v>407259</v>
      </c>
      <c r="D1498">
        <v>447943</v>
      </c>
      <c r="E1498" t="s">
        <v>802</v>
      </c>
    </row>
    <row r="1499" spans="1:5" x14ac:dyDescent="0.35">
      <c r="A1499" t="s">
        <v>353</v>
      </c>
      <c r="B1499">
        <v>302271</v>
      </c>
      <c r="C1499">
        <v>307108</v>
      </c>
      <c r="D1499">
        <v>337819</v>
      </c>
      <c r="E1499" t="s">
        <v>802</v>
      </c>
    </row>
    <row r="1500" spans="1:5" x14ac:dyDescent="0.35">
      <c r="A1500" t="s">
        <v>353</v>
      </c>
      <c r="B1500">
        <v>553081</v>
      </c>
      <c r="C1500">
        <v>564071</v>
      </c>
      <c r="D1500">
        <v>620437</v>
      </c>
      <c r="E1500" t="s">
        <v>802</v>
      </c>
    </row>
    <row r="1501" spans="1:5" x14ac:dyDescent="0.35">
      <c r="A1501" t="s">
        <v>353</v>
      </c>
      <c r="B1501">
        <v>142941</v>
      </c>
      <c r="C1501">
        <v>81854</v>
      </c>
      <c r="D1501">
        <v>90018</v>
      </c>
      <c r="E1501" t="s">
        <v>802</v>
      </c>
    </row>
    <row r="1502" spans="1:5" x14ac:dyDescent="0.35">
      <c r="A1502" t="s">
        <v>353</v>
      </c>
      <c r="B1502">
        <v>117102</v>
      </c>
      <c r="C1502">
        <v>121672</v>
      </c>
      <c r="D1502">
        <v>133860</v>
      </c>
      <c r="E1502" t="s">
        <v>802</v>
      </c>
    </row>
    <row r="1503" spans="1:5" x14ac:dyDescent="0.35">
      <c r="A1503" t="s">
        <v>353</v>
      </c>
      <c r="B1503">
        <v>63287</v>
      </c>
      <c r="C1503">
        <v>60163</v>
      </c>
      <c r="D1503">
        <v>66232</v>
      </c>
      <c r="E1503" t="s">
        <v>802</v>
      </c>
    </row>
    <row r="1504" spans="1:5" x14ac:dyDescent="0.35">
      <c r="A1504" t="s">
        <v>353</v>
      </c>
      <c r="B1504">
        <v>76178</v>
      </c>
      <c r="C1504">
        <v>76304</v>
      </c>
      <c r="D1504">
        <v>83934</v>
      </c>
      <c r="E1504" t="s">
        <v>802</v>
      </c>
    </row>
    <row r="1505" spans="1:5" x14ac:dyDescent="0.35">
      <c r="A1505" t="s">
        <v>353</v>
      </c>
      <c r="B1505">
        <v>936101</v>
      </c>
      <c r="C1505">
        <v>830807</v>
      </c>
      <c r="D1505">
        <v>913854</v>
      </c>
      <c r="E1505" t="s">
        <v>802</v>
      </c>
    </row>
    <row r="1506" spans="1:5" x14ac:dyDescent="0.35">
      <c r="A1506" t="s">
        <v>353</v>
      </c>
      <c r="B1506">
        <v>413825</v>
      </c>
      <c r="C1506">
        <v>411587</v>
      </c>
      <c r="D1506">
        <v>452765</v>
      </c>
      <c r="E1506" t="s">
        <v>802</v>
      </c>
    </row>
    <row r="1507" spans="1:5" x14ac:dyDescent="0.35">
      <c r="A1507" t="s">
        <v>353</v>
      </c>
      <c r="B1507">
        <v>315608</v>
      </c>
      <c r="C1507">
        <v>320898</v>
      </c>
      <c r="D1507">
        <v>352987</v>
      </c>
      <c r="E1507" t="s">
        <v>802</v>
      </c>
    </row>
    <row r="1508" spans="1:5" x14ac:dyDescent="0.35">
      <c r="A1508" t="s">
        <v>353</v>
      </c>
      <c r="B1508">
        <v>135614</v>
      </c>
      <c r="C1508">
        <v>129898</v>
      </c>
      <c r="D1508">
        <v>142860</v>
      </c>
      <c r="E1508" t="s">
        <v>802</v>
      </c>
    </row>
    <row r="1509" spans="1:5" x14ac:dyDescent="0.35">
      <c r="A1509" t="s">
        <v>353</v>
      </c>
      <c r="B1509">
        <v>398443</v>
      </c>
      <c r="C1509">
        <v>398359</v>
      </c>
      <c r="D1509">
        <v>438176</v>
      </c>
      <c r="E1509" t="s">
        <v>802</v>
      </c>
    </row>
    <row r="1510" spans="1:5" x14ac:dyDescent="0.35">
      <c r="A1510" t="s">
        <v>353</v>
      </c>
      <c r="B1510">
        <v>125358</v>
      </c>
      <c r="C1510">
        <v>125500</v>
      </c>
      <c r="D1510">
        <v>138061</v>
      </c>
      <c r="E1510" t="s">
        <v>802</v>
      </c>
    </row>
    <row r="1511" spans="1:5" x14ac:dyDescent="0.35">
      <c r="A1511" t="s">
        <v>353</v>
      </c>
      <c r="B1511">
        <v>304982</v>
      </c>
      <c r="C1511">
        <v>308757</v>
      </c>
      <c r="D1511">
        <v>339654</v>
      </c>
      <c r="E1511" t="s">
        <v>802</v>
      </c>
    </row>
    <row r="1512" spans="1:5" x14ac:dyDescent="0.35">
      <c r="A1512" t="s">
        <v>353</v>
      </c>
      <c r="B1512">
        <v>411929</v>
      </c>
      <c r="C1512">
        <v>401718</v>
      </c>
      <c r="D1512">
        <v>441929</v>
      </c>
      <c r="E1512" t="s">
        <v>802</v>
      </c>
    </row>
    <row r="1513" spans="1:5" x14ac:dyDescent="0.35">
      <c r="A1513" t="s">
        <v>353</v>
      </c>
      <c r="B1513">
        <v>535156</v>
      </c>
      <c r="C1513">
        <v>547603</v>
      </c>
      <c r="D1513">
        <v>602374</v>
      </c>
      <c r="E1513" t="s">
        <v>802</v>
      </c>
    </row>
    <row r="1514" spans="1:5" x14ac:dyDescent="0.35">
      <c r="A1514" t="s">
        <v>353</v>
      </c>
      <c r="B1514">
        <v>33286</v>
      </c>
      <c r="C1514">
        <v>33603</v>
      </c>
      <c r="D1514">
        <v>36973</v>
      </c>
      <c r="E1514" t="s">
        <v>802</v>
      </c>
    </row>
    <row r="1515" spans="1:5" x14ac:dyDescent="0.35">
      <c r="A1515" t="s">
        <v>353</v>
      </c>
      <c r="B1515">
        <v>270886</v>
      </c>
      <c r="C1515">
        <v>100933</v>
      </c>
      <c r="D1515">
        <v>100933</v>
      </c>
      <c r="E1515" t="s">
        <v>410</v>
      </c>
    </row>
    <row r="1516" spans="1:5" x14ac:dyDescent="0.35">
      <c r="A1516" t="s">
        <v>353</v>
      </c>
      <c r="B1516">
        <v>34575</v>
      </c>
      <c r="C1516">
        <v>34802</v>
      </c>
      <c r="D1516">
        <v>38330</v>
      </c>
      <c r="E1516" t="s">
        <v>802</v>
      </c>
    </row>
    <row r="1517" spans="1:5" x14ac:dyDescent="0.35">
      <c r="A1517" t="s">
        <v>353</v>
      </c>
      <c r="B1517">
        <v>114734</v>
      </c>
      <c r="C1517">
        <v>115269</v>
      </c>
      <c r="D1517">
        <v>126836</v>
      </c>
      <c r="E1517" t="s">
        <v>802</v>
      </c>
    </row>
    <row r="1518" spans="1:5" x14ac:dyDescent="0.35">
      <c r="A1518" t="s">
        <v>353</v>
      </c>
      <c r="B1518">
        <v>230384</v>
      </c>
      <c r="C1518">
        <v>195912</v>
      </c>
      <c r="D1518">
        <v>215462</v>
      </c>
      <c r="E1518" t="s">
        <v>802</v>
      </c>
    </row>
    <row r="1519" spans="1:5" x14ac:dyDescent="0.35">
      <c r="A1519" t="s">
        <v>353</v>
      </c>
      <c r="B1519">
        <v>343211</v>
      </c>
      <c r="C1519">
        <v>341246</v>
      </c>
      <c r="D1519">
        <v>375402</v>
      </c>
      <c r="E1519" t="s">
        <v>802</v>
      </c>
    </row>
    <row r="1520" spans="1:5" x14ac:dyDescent="0.35">
      <c r="A1520" t="s">
        <v>353</v>
      </c>
      <c r="B1520">
        <v>261959</v>
      </c>
      <c r="C1520">
        <v>272299</v>
      </c>
      <c r="D1520">
        <v>299497</v>
      </c>
      <c r="E1520" t="s">
        <v>802</v>
      </c>
    </row>
    <row r="1521" spans="1:5" x14ac:dyDescent="0.35">
      <c r="A1521" t="s">
        <v>353</v>
      </c>
      <c r="B1521">
        <v>138693</v>
      </c>
      <c r="C1521">
        <v>140855</v>
      </c>
      <c r="D1521">
        <v>154941</v>
      </c>
      <c r="E1521" t="s">
        <v>802</v>
      </c>
    </row>
    <row r="1522" spans="1:5" x14ac:dyDescent="0.35">
      <c r="A1522" t="s">
        <v>353</v>
      </c>
      <c r="B1522">
        <v>765073</v>
      </c>
      <c r="C1522">
        <v>781134</v>
      </c>
      <c r="D1522">
        <v>859226</v>
      </c>
      <c r="E1522" t="s">
        <v>802</v>
      </c>
    </row>
    <row r="1523" spans="1:5" x14ac:dyDescent="0.35">
      <c r="A1523" t="s">
        <v>353</v>
      </c>
      <c r="B1523">
        <v>129716</v>
      </c>
      <c r="C1523">
        <v>123242</v>
      </c>
      <c r="D1523">
        <v>135527</v>
      </c>
      <c r="E1523" t="s">
        <v>802</v>
      </c>
    </row>
    <row r="1524" spans="1:5" x14ac:dyDescent="0.35">
      <c r="A1524" t="s">
        <v>353</v>
      </c>
      <c r="B1524">
        <v>81034</v>
      </c>
      <c r="C1524">
        <v>80715</v>
      </c>
      <c r="D1524">
        <v>88753</v>
      </c>
      <c r="E1524" t="s">
        <v>802</v>
      </c>
    </row>
    <row r="1525" spans="1:5" x14ac:dyDescent="0.35">
      <c r="A1525" t="s">
        <v>356</v>
      </c>
      <c r="B1525">
        <v>77842</v>
      </c>
      <c r="C1525">
        <v>88326</v>
      </c>
      <c r="D1525">
        <v>88326</v>
      </c>
      <c r="E1525" t="s">
        <v>410</v>
      </c>
    </row>
    <row r="1526" spans="1:5" x14ac:dyDescent="0.35">
      <c r="A1526" t="s">
        <v>356</v>
      </c>
      <c r="B1526">
        <v>83201</v>
      </c>
      <c r="C1526">
        <v>94823</v>
      </c>
      <c r="D1526">
        <v>94823</v>
      </c>
      <c r="E1526" t="s">
        <v>410</v>
      </c>
    </row>
    <row r="1527" spans="1:5" x14ac:dyDescent="0.35">
      <c r="A1527" t="s">
        <v>356</v>
      </c>
      <c r="B1527">
        <v>24256</v>
      </c>
      <c r="C1527">
        <v>21197</v>
      </c>
      <c r="D1527">
        <v>21197</v>
      </c>
      <c r="E1527" t="s">
        <v>410</v>
      </c>
    </row>
    <row r="1528" spans="1:5" x14ac:dyDescent="0.35">
      <c r="A1528" t="s">
        <v>356</v>
      </c>
      <c r="B1528">
        <v>27676</v>
      </c>
      <c r="C1528">
        <v>24957</v>
      </c>
      <c r="D1528">
        <v>24957</v>
      </c>
      <c r="E1528" t="s">
        <v>410</v>
      </c>
    </row>
    <row r="1529" spans="1:5" x14ac:dyDescent="0.35">
      <c r="A1529" t="s">
        <v>356</v>
      </c>
      <c r="B1529">
        <v>192404</v>
      </c>
      <c r="C1529">
        <v>215968</v>
      </c>
      <c r="D1529">
        <v>215968</v>
      </c>
      <c r="E1529" t="s">
        <v>410</v>
      </c>
    </row>
    <row r="1530" spans="1:5" x14ac:dyDescent="0.35">
      <c r="A1530" t="s">
        <v>356</v>
      </c>
      <c r="B1530">
        <v>15204</v>
      </c>
      <c r="C1530">
        <v>29756</v>
      </c>
      <c r="D1530">
        <v>29756</v>
      </c>
      <c r="E1530" t="s">
        <v>410</v>
      </c>
    </row>
    <row r="1531" spans="1:5" x14ac:dyDescent="0.35">
      <c r="A1531" t="s">
        <v>356</v>
      </c>
      <c r="B1531">
        <v>166066</v>
      </c>
      <c r="C1531">
        <v>206238</v>
      </c>
      <c r="D1531">
        <v>206238</v>
      </c>
      <c r="E1531" t="s">
        <v>410</v>
      </c>
    </row>
    <row r="1532" spans="1:5" x14ac:dyDescent="0.35">
      <c r="A1532" t="s">
        <v>356</v>
      </c>
      <c r="B1532">
        <v>483703</v>
      </c>
      <c r="C1532">
        <v>847635</v>
      </c>
      <c r="D1532">
        <v>847635</v>
      </c>
      <c r="E1532" t="s">
        <v>410</v>
      </c>
    </row>
    <row r="1533" spans="1:5" x14ac:dyDescent="0.35">
      <c r="A1533" t="s">
        <v>356</v>
      </c>
      <c r="B1533">
        <v>9116</v>
      </c>
      <c r="C1533">
        <v>5903</v>
      </c>
      <c r="D1533">
        <v>5903</v>
      </c>
      <c r="E1533" t="s">
        <v>410</v>
      </c>
    </row>
    <row r="1534" spans="1:5" x14ac:dyDescent="0.35">
      <c r="A1534" t="s">
        <v>356</v>
      </c>
      <c r="B1534">
        <v>10755</v>
      </c>
      <c r="C1534">
        <v>15784</v>
      </c>
      <c r="D1534">
        <v>15784</v>
      </c>
      <c r="E1534" t="s">
        <v>410</v>
      </c>
    </row>
    <row r="1535" spans="1:5" x14ac:dyDescent="0.35">
      <c r="A1535" t="s">
        <v>356</v>
      </c>
      <c r="B1535">
        <v>37049</v>
      </c>
      <c r="C1535">
        <v>42658</v>
      </c>
      <c r="D1535">
        <v>42658</v>
      </c>
      <c r="E1535" t="s">
        <v>410</v>
      </c>
    </row>
    <row r="1536" spans="1:5" x14ac:dyDescent="0.35">
      <c r="A1536" t="s">
        <v>356</v>
      </c>
      <c r="B1536">
        <v>752862</v>
      </c>
      <c r="C1536">
        <v>761517</v>
      </c>
      <c r="D1536">
        <v>761517</v>
      </c>
      <c r="E1536" t="s">
        <v>410</v>
      </c>
    </row>
    <row r="1537" spans="1:5" x14ac:dyDescent="0.35">
      <c r="A1537" t="s">
        <v>356</v>
      </c>
      <c r="B1537">
        <v>17573</v>
      </c>
      <c r="C1537">
        <v>14474</v>
      </c>
      <c r="D1537">
        <v>14474</v>
      </c>
      <c r="E1537" t="s">
        <v>410</v>
      </c>
    </row>
    <row r="1538" spans="1:5" x14ac:dyDescent="0.35">
      <c r="A1538" t="s">
        <v>356</v>
      </c>
      <c r="B1538">
        <v>8076</v>
      </c>
      <c r="C1538">
        <v>4372</v>
      </c>
      <c r="D1538">
        <v>4372</v>
      </c>
      <c r="E1538" t="s">
        <v>410</v>
      </c>
    </row>
    <row r="1539" spans="1:5" x14ac:dyDescent="0.35">
      <c r="A1539" t="s">
        <v>356</v>
      </c>
      <c r="B1539">
        <v>68016</v>
      </c>
      <c r="C1539">
        <v>68450</v>
      </c>
      <c r="D1539">
        <v>68450</v>
      </c>
      <c r="E1539" t="s">
        <v>410</v>
      </c>
    </row>
    <row r="1540" spans="1:5" x14ac:dyDescent="0.35">
      <c r="A1540" t="s">
        <v>356</v>
      </c>
      <c r="B1540">
        <v>80205</v>
      </c>
      <c r="C1540">
        <v>96754</v>
      </c>
      <c r="D1540">
        <v>96754</v>
      </c>
      <c r="E1540" t="s">
        <v>410</v>
      </c>
    </row>
    <row r="1541" spans="1:5" x14ac:dyDescent="0.35">
      <c r="A1541" t="s">
        <v>356</v>
      </c>
      <c r="B1541">
        <v>360</v>
      </c>
      <c r="C1541">
        <v>428</v>
      </c>
      <c r="D1541">
        <v>428</v>
      </c>
      <c r="E1541" t="s">
        <v>410</v>
      </c>
    </row>
    <row r="1542" spans="1:5" x14ac:dyDescent="0.35">
      <c r="A1542" t="s">
        <v>356</v>
      </c>
      <c r="B1542">
        <v>8854</v>
      </c>
      <c r="C1542">
        <v>8550</v>
      </c>
      <c r="D1542">
        <v>8550</v>
      </c>
      <c r="E1542" t="s">
        <v>410</v>
      </c>
    </row>
    <row r="1543" spans="1:5" x14ac:dyDescent="0.35">
      <c r="A1543" t="s">
        <v>356</v>
      </c>
      <c r="B1543">
        <v>18632</v>
      </c>
      <c r="C1543">
        <v>21895</v>
      </c>
      <c r="D1543">
        <v>21895</v>
      </c>
      <c r="E1543" t="s">
        <v>410</v>
      </c>
    </row>
    <row r="1544" spans="1:5" x14ac:dyDescent="0.35">
      <c r="A1544" t="s">
        <v>356</v>
      </c>
      <c r="B1544">
        <v>1507</v>
      </c>
      <c r="C1544">
        <v>1815</v>
      </c>
      <c r="D1544">
        <v>1815</v>
      </c>
      <c r="E1544" t="s">
        <v>407</v>
      </c>
    </row>
    <row r="1545" spans="1:5" x14ac:dyDescent="0.35">
      <c r="A1545" t="s">
        <v>356</v>
      </c>
      <c r="B1545">
        <v>4340</v>
      </c>
      <c r="C1545">
        <v>4859</v>
      </c>
      <c r="D1545">
        <v>4859</v>
      </c>
      <c r="E1545" t="s">
        <v>407</v>
      </c>
    </row>
    <row r="1546" spans="1:5" x14ac:dyDescent="0.35">
      <c r="A1546" t="s">
        <v>356</v>
      </c>
      <c r="B1546">
        <v>49210</v>
      </c>
      <c r="C1546">
        <v>47329</v>
      </c>
      <c r="D1546">
        <v>47329</v>
      </c>
      <c r="E1546" t="s">
        <v>410</v>
      </c>
    </row>
    <row r="1547" spans="1:5" x14ac:dyDescent="0.35">
      <c r="A1547" t="s">
        <v>356</v>
      </c>
      <c r="B1547">
        <v>154980</v>
      </c>
      <c r="C1547">
        <v>160828</v>
      </c>
      <c r="D1547">
        <v>160828</v>
      </c>
      <c r="E1547" t="s">
        <v>410</v>
      </c>
    </row>
    <row r="1548" spans="1:5" x14ac:dyDescent="0.35">
      <c r="A1548" t="s">
        <v>356</v>
      </c>
      <c r="B1548">
        <v>182288</v>
      </c>
      <c r="C1548">
        <v>222324</v>
      </c>
      <c r="D1548">
        <v>222324</v>
      </c>
      <c r="E1548" t="s">
        <v>410</v>
      </c>
    </row>
    <row r="1549" spans="1:5" x14ac:dyDescent="0.35">
      <c r="A1549" t="s">
        <v>356</v>
      </c>
      <c r="B1549">
        <v>63186</v>
      </c>
      <c r="C1549">
        <v>58348</v>
      </c>
      <c r="D1549">
        <v>58348</v>
      </c>
      <c r="E1549" t="s">
        <v>410</v>
      </c>
    </row>
    <row r="1550" spans="1:5" x14ac:dyDescent="0.35">
      <c r="A1550" t="s">
        <v>356</v>
      </c>
      <c r="B1550">
        <v>3787</v>
      </c>
      <c r="C1550">
        <v>1604</v>
      </c>
      <c r="D1550">
        <v>1604</v>
      </c>
      <c r="E1550" t="s">
        <v>410</v>
      </c>
    </row>
    <row r="1551" spans="1:5" x14ac:dyDescent="0.35">
      <c r="A1551" t="s">
        <v>356</v>
      </c>
      <c r="B1551">
        <v>30281</v>
      </c>
      <c r="C1551">
        <v>19766</v>
      </c>
      <c r="D1551">
        <v>19766</v>
      </c>
      <c r="E1551" t="s">
        <v>410</v>
      </c>
    </row>
    <row r="1552" spans="1:5" x14ac:dyDescent="0.35">
      <c r="A1552" t="s">
        <v>356</v>
      </c>
      <c r="B1552">
        <v>14688</v>
      </c>
      <c r="C1552">
        <v>31826</v>
      </c>
      <c r="D1552">
        <v>31826</v>
      </c>
      <c r="E1552" t="s">
        <v>410</v>
      </c>
    </row>
    <row r="1553" spans="1:5" x14ac:dyDescent="0.35">
      <c r="A1553" t="s">
        <v>356</v>
      </c>
      <c r="B1553">
        <v>14387</v>
      </c>
      <c r="C1553">
        <v>19145</v>
      </c>
      <c r="D1553">
        <v>19145</v>
      </c>
      <c r="E1553" t="s">
        <v>410</v>
      </c>
    </row>
    <row r="1554" spans="1:5" x14ac:dyDescent="0.35">
      <c r="A1554" t="s">
        <v>356</v>
      </c>
      <c r="B1554">
        <v>78735</v>
      </c>
      <c r="C1554">
        <v>81844</v>
      </c>
      <c r="D1554">
        <v>81844</v>
      </c>
      <c r="E1554" t="s">
        <v>410</v>
      </c>
    </row>
    <row r="1555" spans="1:5" x14ac:dyDescent="0.35">
      <c r="A1555" t="s">
        <v>356</v>
      </c>
      <c r="B1555">
        <v>9676</v>
      </c>
      <c r="C1555">
        <v>2044</v>
      </c>
      <c r="D1555">
        <v>2044</v>
      </c>
      <c r="E1555" t="s">
        <v>410</v>
      </c>
    </row>
    <row r="1556" spans="1:5" x14ac:dyDescent="0.35">
      <c r="A1556" t="s">
        <v>356</v>
      </c>
      <c r="B1556">
        <v>18441</v>
      </c>
      <c r="C1556">
        <v>21999</v>
      </c>
      <c r="D1556">
        <v>21999</v>
      </c>
      <c r="E1556" t="s">
        <v>410</v>
      </c>
    </row>
    <row r="1557" spans="1:5" x14ac:dyDescent="0.35">
      <c r="A1557" t="s">
        <v>356</v>
      </c>
      <c r="B1557">
        <v>465303</v>
      </c>
      <c r="C1557">
        <v>423701</v>
      </c>
      <c r="D1557">
        <v>423701</v>
      </c>
      <c r="E1557" t="s">
        <v>410</v>
      </c>
    </row>
    <row r="1558" spans="1:5" x14ac:dyDescent="0.35">
      <c r="A1558" t="s">
        <v>356</v>
      </c>
      <c r="B1558">
        <v>54860</v>
      </c>
      <c r="C1558">
        <v>45258</v>
      </c>
      <c r="D1558">
        <v>45258</v>
      </c>
      <c r="E1558" t="s">
        <v>410</v>
      </c>
    </row>
    <row r="1559" spans="1:5" x14ac:dyDescent="0.35">
      <c r="A1559" t="s">
        <v>356</v>
      </c>
      <c r="B1559">
        <v>28666</v>
      </c>
      <c r="C1559">
        <v>36949</v>
      </c>
      <c r="D1559">
        <v>36949</v>
      </c>
      <c r="E1559" t="s">
        <v>410</v>
      </c>
    </row>
    <row r="1560" spans="1:5" x14ac:dyDescent="0.35">
      <c r="A1560" t="s">
        <v>356</v>
      </c>
      <c r="B1560">
        <v>70282</v>
      </c>
      <c r="C1560">
        <v>55381</v>
      </c>
      <c r="D1560">
        <v>55381</v>
      </c>
      <c r="E1560" t="s">
        <v>410</v>
      </c>
    </row>
    <row r="1561" spans="1:5" x14ac:dyDescent="0.35">
      <c r="A1561" t="s">
        <v>356</v>
      </c>
      <c r="B1561">
        <v>16066</v>
      </c>
      <c r="C1561">
        <v>47532</v>
      </c>
      <c r="D1561">
        <v>47532</v>
      </c>
      <c r="E1561" t="s">
        <v>410</v>
      </c>
    </row>
    <row r="1562" spans="1:5" x14ac:dyDescent="0.35">
      <c r="A1562" t="s">
        <v>356</v>
      </c>
      <c r="B1562">
        <v>341</v>
      </c>
      <c r="C1562">
        <v>214</v>
      </c>
      <c r="D1562">
        <v>214</v>
      </c>
      <c r="E1562" t="s">
        <v>410</v>
      </c>
    </row>
    <row r="1563" spans="1:5" x14ac:dyDescent="0.35">
      <c r="A1563" t="s">
        <v>356</v>
      </c>
      <c r="B1563">
        <v>294246</v>
      </c>
      <c r="C1563">
        <v>322467</v>
      </c>
      <c r="D1563">
        <v>322467</v>
      </c>
      <c r="E1563" t="s">
        <v>410</v>
      </c>
    </row>
    <row r="1564" spans="1:5" x14ac:dyDescent="0.35">
      <c r="A1564" t="s">
        <v>356</v>
      </c>
      <c r="B1564">
        <v>138651</v>
      </c>
      <c r="C1564">
        <v>147254</v>
      </c>
      <c r="D1564">
        <v>147254</v>
      </c>
      <c r="E1564" t="s">
        <v>410</v>
      </c>
    </row>
    <row r="1565" spans="1:5" x14ac:dyDescent="0.35">
      <c r="A1565" t="s">
        <v>356</v>
      </c>
      <c r="B1565">
        <v>249757</v>
      </c>
      <c r="C1565">
        <v>188072</v>
      </c>
      <c r="D1565">
        <v>188072</v>
      </c>
      <c r="E1565" t="s">
        <v>410</v>
      </c>
    </row>
    <row r="1566" spans="1:5" x14ac:dyDescent="0.35">
      <c r="A1566" t="s">
        <v>356</v>
      </c>
      <c r="B1566">
        <v>237140</v>
      </c>
      <c r="C1566">
        <v>224638</v>
      </c>
      <c r="D1566">
        <v>224638</v>
      </c>
      <c r="E1566" t="s">
        <v>410</v>
      </c>
    </row>
    <row r="1567" spans="1:5" x14ac:dyDescent="0.35">
      <c r="A1567" t="s">
        <v>356</v>
      </c>
      <c r="B1567">
        <v>0</v>
      </c>
      <c r="C1567">
        <v>15379</v>
      </c>
      <c r="D1567">
        <v>15379</v>
      </c>
      <c r="E1567" t="s">
        <v>410</v>
      </c>
    </row>
    <row r="1568" spans="1:5" x14ac:dyDescent="0.35">
      <c r="A1568" t="s">
        <v>356</v>
      </c>
      <c r="B1568">
        <v>158037</v>
      </c>
      <c r="C1568">
        <v>216718</v>
      </c>
      <c r="D1568">
        <v>216718</v>
      </c>
      <c r="E1568" t="s">
        <v>410</v>
      </c>
    </row>
    <row r="1569" spans="1:5" x14ac:dyDescent="0.35">
      <c r="A1569" t="s">
        <v>356</v>
      </c>
      <c r="B1569">
        <v>1328</v>
      </c>
      <c r="C1569">
        <v>2690</v>
      </c>
      <c r="D1569">
        <v>2690</v>
      </c>
      <c r="E1569" t="s">
        <v>410</v>
      </c>
    </row>
    <row r="1570" spans="1:5" x14ac:dyDescent="0.35">
      <c r="A1570" t="s">
        <v>356</v>
      </c>
      <c r="B1570">
        <v>118064</v>
      </c>
      <c r="C1570">
        <v>153918</v>
      </c>
      <c r="D1570">
        <v>153918</v>
      </c>
      <c r="E1570" t="s">
        <v>410</v>
      </c>
    </row>
    <row r="1571" spans="1:5" x14ac:dyDescent="0.35">
      <c r="A1571" t="s">
        <v>356</v>
      </c>
      <c r="B1571">
        <v>4370</v>
      </c>
      <c r="C1571">
        <v>5215</v>
      </c>
      <c r="D1571">
        <v>5215</v>
      </c>
      <c r="E1571" t="s">
        <v>410</v>
      </c>
    </row>
    <row r="1572" spans="1:5" x14ac:dyDescent="0.35">
      <c r="A1572" t="s">
        <v>356</v>
      </c>
      <c r="B1572">
        <v>6748</v>
      </c>
      <c r="C1572">
        <v>7667</v>
      </c>
      <c r="D1572">
        <v>7667</v>
      </c>
      <c r="E1572" t="s">
        <v>410</v>
      </c>
    </row>
    <row r="1573" spans="1:5" x14ac:dyDescent="0.35">
      <c r="A1573" t="s">
        <v>356</v>
      </c>
      <c r="B1573">
        <v>11622</v>
      </c>
      <c r="C1573">
        <v>13191</v>
      </c>
      <c r="D1573">
        <v>13191</v>
      </c>
      <c r="E1573" t="s">
        <v>410</v>
      </c>
    </row>
    <row r="1574" spans="1:5" x14ac:dyDescent="0.35">
      <c r="A1574" t="s">
        <v>356</v>
      </c>
      <c r="B1574">
        <v>30421</v>
      </c>
      <c r="C1574">
        <v>40501</v>
      </c>
      <c r="D1574">
        <v>40501</v>
      </c>
      <c r="E1574" t="s">
        <v>410</v>
      </c>
    </row>
    <row r="1575" spans="1:5" x14ac:dyDescent="0.35">
      <c r="A1575" t="s">
        <v>356</v>
      </c>
      <c r="B1575">
        <v>12626</v>
      </c>
      <c r="C1575">
        <v>12215</v>
      </c>
      <c r="D1575">
        <v>12215</v>
      </c>
      <c r="E1575" t="s">
        <v>410</v>
      </c>
    </row>
    <row r="1576" spans="1:5" x14ac:dyDescent="0.35">
      <c r="A1576" t="s">
        <v>356</v>
      </c>
      <c r="B1576">
        <v>107335</v>
      </c>
      <c r="C1576">
        <v>91227</v>
      </c>
      <c r="D1576">
        <v>91227</v>
      </c>
      <c r="E1576" t="s">
        <v>410</v>
      </c>
    </row>
    <row r="1577" spans="1:5" x14ac:dyDescent="0.35">
      <c r="A1577" t="s">
        <v>356</v>
      </c>
      <c r="B1577">
        <v>465684</v>
      </c>
      <c r="C1577">
        <v>478503</v>
      </c>
      <c r="D1577">
        <v>478503</v>
      </c>
      <c r="E1577" t="s">
        <v>410</v>
      </c>
    </row>
    <row r="1578" spans="1:5" x14ac:dyDescent="0.35">
      <c r="A1578" t="s">
        <v>356</v>
      </c>
      <c r="B1578">
        <v>997</v>
      </c>
      <c r="C1578">
        <v>728</v>
      </c>
      <c r="D1578">
        <v>728</v>
      </c>
      <c r="E1578" t="s">
        <v>410</v>
      </c>
    </row>
    <row r="1579" spans="1:5" x14ac:dyDescent="0.35">
      <c r="A1579" t="s">
        <v>356</v>
      </c>
      <c r="B1579">
        <v>54776</v>
      </c>
      <c r="C1579">
        <v>51026</v>
      </c>
      <c r="D1579">
        <v>51026</v>
      </c>
      <c r="E1579" t="s">
        <v>410</v>
      </c>
    </row>
    <row r="1580" spans="1:5" x14ac:dyDescent="0.35">
      <c r="A1580" t="s">
        <v>356</v>
      </c>
      <c r="B1580">
        <v>986786</v>
      </c>
      <c r="C1580">
        <v>1047695</v>
      </c>
      <c r="D1580">
        <v>1047695</v>
      </c>
      <c r="E1580" t="s">
        <v>410</v>
      </c>
    </row>
    <row r="1581" spans="1:5" x14ac:dyDescent="0.35">
      <c r="A1581" t="s">
        <v>356</v>
      </c>
      <c r="B1581">
        <v>114218</v>
      </c>
      <c r="C1581">
        <v>123377</v>
      </c>
      <c r="D1581">
        <v>123377</v>
      </c>
      <c r="E1581" t="s">
        <v>410</v>
      </c>
    </row>
    <row r="1582" spans="1:5" x14ac:dyDescent="0.35">
      <c r="A1582" t="s">
        <v>356</v>
      </c>
      <c r="B1582">
        <v>108773</v>
      </c>
      <c r="C1582">
        <v>106426</v>
      </c>
      <c r="D1582">
        <v>106426</v>
      </c>
      <c r="E1582" t="s">
        <v>410</v>
      </c>
    </row>
    <row r="1583" spans="1:5" x14ac:dyDescent="0.35">
      <c r="A1583" t="s">
        <v>356</v>
      </c>
      <c r="B1583">
        <v>19718</v>
      </c>
      <c r="C1583">
        <v>33244</v>
      </c>
      <c r="D1583">
        <v>33244</v>
      </c>
      <c r="E1583" t="s">
        <v>410</v>
      </c>
    </row>
    <row r="1584" spans="1:5" x14ac:dyDescent="0.35">
      <c r="A1584" t="s">
        <v>356</v>
      </c>
      <c r="B1584">
        <v>37193</v>
      </c>
      <c r="C1584">
        <v>47830</v>
      </c>
      <c r="D1584">
        <v>47830</v>
      </c>
      <c r="E1584" t="s">
        <v>410</v>
      </c>
    </row>
    <row r="1585" spans="1:5" x14ac:dyDescent="0.35">
      <c r="A1585" t="s">
        <v>356</v>
      </c>
      <c r="B1585">
        <v>94078</v>
      </c>
      <c r="C1585">
        <v>107417</v>
      </c>
      <c r="D1585">
        <v>107417</v>
      </c>
      <c r="E1585" t="s">
        <v>410</v>
      </c>
    </row>
    <row r="1586" spans="1:5" x14ac:dyDescent="0.35">
      <c r="A1586" t="s">
        <v>356</v>
      </c>
      <c r="B1586">
        <v>302238</v>
      </c>
      <c r="C1586">
        <v>270247</v>
      </c>
      <c r="D1586">
        <v>270247</v>
      </c>
      <c r="E1586" t="s">
        <v>410</v>
      </c>
    </row>
    <row r="1587" spans="1:5" x14ac:dyDescent="0.35">
      <c r="A1587" t="s">
        <v>356</v>
      </c>
      <c r="B1587">
        <v>52</v>
      </c>
      <c r="C1587">
        <v>235</v>
      </c>
      <c r="D1587">
        <v>235</v>
      </c>
      <c r="E1587" t="s">
        <v>410</v>
      </c>
    </row>
    <row r="1588" spans="1:5" x14ac:dyDescent="0.35">
      <c r="A1588" t="s">
        <v>356</v>
      </c>
      <c r="B1588">
        <v>70272</v>
      </c>
      <c r="C1588">
        <v>92459</v>
      </c>
      <c r="D1588">
        <v>92459</v>
      </c>
      <c r="E1588" t="s">
        <v>410</v>
      </c>
    </row>
    <row r="1589" spans="1:5" x14ac:dyDescent="0.35">
      <c r="A1589" t="s">
        <v>356</v>
      </c>
      <c r="B1589">
        <v>31019</v>
      </c>
      <c r="C1589">
        <v>44114</v>
      </c>
      <c r="D1589">
        <v>44114</v>
      </c>
      <c r="E1589" t="s">
        <v>410</v>
      </c>
    </row>
    <row r="1590" spans="1:5" x14ac:dyDescent="0.35">
      <c r="A1590" t="s">
        <v>356</v>
      </c>
      <c r="B1590">
        <v>14687</v>
      </c>
      <c r="C1590">
        <v>13608</v>
      </c>
      <c r="D1590">
        <v>13608</v>
      </c>
      <c r="E1590" t="s">
        <v>410</v>
      </c>
    </row>
    <row r="1591" spans="1:5" x14ac:dyDescent="0.35">
      <c r="A1591" t="s">
        <v>356</v>
      </c>
      <c r="B1591">
        <v>4112</v>
      </c>
      <c r="C1591">
        <v>4765</v>
      </c>
      <c r="D1591">
        <v>4765</v>
      </c>
      <c r="E1591" t="s">
        <v>410</v>
      </c>
    </row>
    <row r="1592" spans="1:5" x14ac:dyDescent="0.35">
      <c r="A1592" t="s">
        <v>356</v>
      </c>
      <c r="B1592">
        <v>25917</v>
      </c>
      <c r="C1592">
        <v>40722</v>
      </c>
      <c r="D1592">
        <v>40722</v>
      </c>
      <c r="E1592" t="s">
        <v>410</v>
      </c>
    </row>
    <row r="1593" spans="1:5" x14ac:dyDescent="0.35">
      <c r="A1593" t="s">
        <v>356</v>
      </c>
      <c r="B1593">
        <v>361392</v>
      </c>
      <c r="C1593">
        <v>459987</v>
      </c>
      <c r="D1593">
        <v>459987</v>
      </c>
      <c r="E1593" t="s">
        <v>410</v>
      </c>
    </row>
    <row r="1594" spans="1:5" x14ac:dyDescent="0.35">
      <c r="A1594" t="s">
        <v>356</v>
      </c>
      <c r="B1594">
        <v>449643</v>
      </c>
      <c r="C1594">
        <v>440789</v>
      </c>
      <c r="D1594">
        <v>440789</v>
      </c>
      <c r="E1594" t="s">
        <v>410</v>
      </c>
    </row>
    <row r="1595" spans="1:5" x14ac:dyDescent="0.35">
      <c r="A1595" t="s">
        <v>356</v>
      </c>
      <c r="B1595">
        <v>26185</v>
      </c>
      <c r="C1595">
        <v>33978</v>
      </c>
      <c r="D1595">
        <v>33978</v>
      </c>
      <c r="E1595" t="s">
        <v>410</v>
      </c>
    </row>
    <row r="1596" spans="1:5" x14ac:dyDescent="0.35">
      <c r="A1596" t="s">
        <v>356</v>
      </c>
      <c r="B1596">
        <v>878314</v>
      </c>
      <c r="C1596">
        <v>894700</v>
      </c>
      <c r="D1596">
        <v>894700</v>
      </c>
      <c r="E1596" t="s">
        <v>410</v>
      </c>
    </row>
    <row r="1597" spans="1:5" x14ac:dyDescent="0.35">
      <c r="A1597" t="s">
        <v>356</v>
      </c>
      <c r="B1597">
        <v>145113</v>
      </c>
      <c r="C1597">
        <v>210044</v>
      </c>
      <c r="D1597">
        <v>210044</v>
      </c>
      <c r="E1597" t="s">
        <v>410</v>
      </c>
    </row>
    <row r="1598" spans="1:5" x14ac:dyDescent="0.35">
      <c r="A1598" t="s">
        <v>356</v>
      </c>
      <c r="B1598">
        <v>242802</v>
      </c>
      <c r="C1598">
        <v>279082</v>
      </c>
      <c r="D1598">
        <v>279082</v>
      </c>
      <c r="E1598" t="s">
        <v>410</v>
      </c>
    </row>
    <row r="1599" spans="1:5" x14ac:dyDescent="0.35">
      <c r="A1599" t="s">
        <v>356</v>
      </c>
      <c r="B1599">
        <v>151196</v>
      </c>
      <c r="C1599">
        <v>141116</v>
      </c>
      <c r="D1599">
        <v>141116</v>
      </c>
      <c r="E1599" t="s">
        <v>410</v>
      </c>
    </row>
    <row r="1600" spans="1:5" x14ac:dyDescent="0.35">
      <c r="A1600" t="s">
        <v>363</v>
      </c>
      <c r="B1600">
        <v>52077</v>
      </c>
      <c r="C1600">
        <v>50929</v>
      </c>
      <c r="D1600">
        <v>50929</v>
      </c>
      <c r="E1600" t="s">
        <v>407</v>
      </c>
    </row>
    <row r="1601" spans="1:5" x14ac:dyDescent="0.35">
      <c r="A1601" t="s">
        <v>363</v>
      </c>
      <c r="B1601">
        <v>106353</v>
      </c>
      <c r="C1601">
        <v>105808</v>
      </c>
      <c r="D1601">
        <v>105808</v>
      </c>
      <c r="E1601" t="s">
        <v>407</v>
      </c>
    </row>
    <row r="1602" spans="1:5" x14ac:dyDescent="0.35">
      <c r="A1602" t="s">
        <v>363</v>
      </c>
      <c r="B1602">
        <v>8140</v>
      </c>
      <c r="C1602">
        <v>8103</v>
      </c>
      <c r="D1602">
        <v>8103</v>
      </c>
      <c r="E1602" t="s">
        <v>407</v>
      </c>
    </row>
    <row r="1603" spans="1:5" x14ac:dyDescent="0.35">
      <c r="A1603" t="s">
        <v>363</v>
      </c>
      <c r="B1603">
        <v>75842</v>
      </c>
      <c r="C1603">
        <v>75193</v>
      </c>
      <c r="D1603">
        <v>75193</v>
      </c>
      <c r="E1603" t="s">
        <v>407</v>
      </c>
    </row>
    <row r="1604" spans="1:5" x14ac:dyDescent="0.35">
      <c r="A1604" t="s">
        <v>363</v>
      </c>
      <c r="B1604">
        <v>2202</v>
      </c>
      <c r="C1604">
        <v>2315</v>
      </c>
      <c r="D1604">
        <v>2315</v>
      </c>
      <c r="E1604" t="s">
        <v>407</v>
      </c>
    </row>
    <row r="1605" spans="1:5" x14ac:dyDescent="0.35">
      <c r="A1605" t="s">
        <v>363</v>
      </c>
      <c r="B1605">
        <v>51166</v>
      </c>
      <c r="C1605">
        <v>46015</v>
      </c>
      <c r="D1605">
        <v>46015</v>
      </c>
      <c r="E1605" t="s">
        <v>407</v>
      </c>
    </row>
    <row r="1606" spans="1:5" x14ac:dyDescent="0.35">
      <c r="A1606" t="s">
        <v>363</v>
      </c>
      <c r="B1606">
        <v>3662</v>
      </c>
      <c r="C1606">
        <v>4048</v>
      </c>
      <c r="D1606">
        <v>4048</v>
      </c>
      <c r="E1606" t="s">
        <v>407</v>
      </c>
    </row>
    <row r="1607" spans="1:5" x14ac:dyDescent="0.35">
      <c r="A1607" t="s">
        <v>363</v>
      </c>
      <c r="B1607">
        <v>1107</v>
      </c>
      <c r="C1607">
        <v>1129</v>
      </c>
      <c r="D1607">
        <v>1129</v>
      </c>
      <c r="E1607" t="s">
        <v>407</v>
      </c>
    </row>
    <row r="1608" spans="1:5" x14ac:dyDescent="0.35">
      <c r="A1608" t="s">
        <v>363</v>
      </c>
      <c r="B1608">
        <v>6584</v>
      </c>
      <c r="C1608">
        <v>6628</v>
      </c>
      <c r="D1608">
        <v>6628</v>
      </c>
      <c r="E1608" t="s">
        <v>407</v>
      </c>
    </row>
    <row r="1609" spans="1:5" x14ac:dyDescent="0.35">
      <c r="A1609" t="s">
        <v>363</v>
      </c>
      <c r="B1609">
        <v>6424</v>
      </c>
      <c r="C1609">
        <v>7795</v>
      </c>
      <c r="D1609">
        <v>7795</v>
      </c>
      <c r="E1609" t="s">
        <v>407</v>
      </c>
    </row>
    <row r="1610" spans="1:5" x14ac:dyDescent="0.35">
      <c r="A1610" t="s">
        <v>363</v>
      </c>
      <c r="B1610">
        <v>110051</v>
      </c>
      <c r="C1610">
        <v>112372</v>
      </c>
      <c r="D1610">
        <v>112372</v>
      </c>
      <c r="E1610" t="s">
        <v>407</v>
      </c>
    </row>
    <row r="1611" spans="1:5" x14ac:dyDescent="0.35">
      <c r="A1611" t="s">
        <v>363</v>
      </c>
      <c r="B1611">
        <v>54715</v>
      </c>
      <c r="C1611">
        <v>54066</v>
      </c>
      <c r="D1611">
        <v>54066</v>
      </c>
      <c r="E1611" t="s">
        <v>407</v>
      </c>
    </row>
    <row r="1612" spans="1:5" x14ac:dyDescent="0.35">
      <c r="A1612" t="s">
        <v>363</v>
      </c>
      <c r="B1612">
        <v>5144</v>
      </c>
      <c r="C1612">
        <v>5165</v>
      </c>
      <c r="D1612">
        <v>5165</v>
      </c>
      <c r="E1612" t="s">
        <v>407</v>
      </c>
    </row>
    <row r="1613" spans="1:5" x14ac:dyDescent="0.35">
      <c r="A1613" t="s">
        <v>363</v>
      </c>
      <c r="B1613">
        <v>441602</v>
      </c>
      <c r="C1613">
        <v>346742</v>
      </c>
      <c r="D1613">
        <v>346742</v>
      </c>
      <c r="E1613" t="s">
        <v>410</v>
      </c>
    </row>
    <row r="1614" spans="1:5" x14ac:dyDescent="0.35">
      <c r="A1614" t="s">
        <v>363</v>
      </c>
      <c r="B1614">
        <v>37786</v>
      </c>
      <c r="C1614">
        <v>37581</v>
      </c>
      <c r="D1614">
        <v>37581</v>
      </c>
      <c r="E1614" t="s">
        <v>407</v>
      </c>
    </row>
    <row r="1615" spans="1:5" x14ac:dyDescent="0.35">
      <c r="A1615" t="s">
        <v>363</v>
      </c>
      <c r="B1615">
        <v>19306</v>
      </c>
      <c r="C1615">
        <v>18621</v>
      </c>
      <c r="D1615">
        <v>18621</v>
      </c>
      <c r="E1615" t="s">
        <v>407</v>
      </c>
    </row>
    <row r="1616" spans="1:5" x14ac:dyDescent="0.35">
      <c r="A1616" t="s">
        <v>363</v>
      </c>
      <c r="B1616">
        <v>4249</v>
      </c>
      <c r="C1616">
        <v>4301</v>
      </c>
      <c r="D1616">
        <v>4301</v>
      </c>
      <c r="E1616" t="s">
        <v>407</v>
      </c>
    </row>
    <row r="1617" spans="1:5" x14ac:dyDescent="0.35">
      <c r="A1617" t="s">
        <v>363</v>
      </c>
      <c r="B1617">
        <v>34705</v>
      </c>
      <c r="C1617">
        <v>33725</v>
      </c>
      <c r="D1617">
        <v>33725</v>
      </c>
      <c r="E1617" t="s">
        <v>407</v>
      </c>
    </row>
    <row r="1618" spans="1:5" x14ac:dyDescent="0.35">
      <c r="A1618" t="s">
        <v>363</v>
      </c>
      <c r="B1618">
        <v>0</v>
      </c>
      <c r="C1618">
        <v>0</v>
      </c>
      <c r="D1618">
        <v>0</v>
      </c>
      <c r="E1618" t="s">
        <v>407</v>
      </c>
    </row>
    <row r="1619" spans="1:5" x14ac:dyDescent="0.35">
      <c r="A1619" t="s">
        <v>363</v>
      </c>
      <c r="B1619">
        <v>89073</v>
      </c>
      <c r="C1619">
        <v>88447</v>
      </c>
      <c r="D1619">
        <v>88447</v>
      </c>
      <c r="E1619" t="s">
        <v>407</v>
      </c>
    </row>
    <row r="1620" spans="1:5" x14ac:dyDescent="0.35">
      <c r="A1620" t="s">
        <v>363</v>
      </c>
      <c r="B1620">
        <v>346772</v>
      </c>
      <c r="C1620">
        <v>325720</v>
      </c>
      <c r="D1620">
        <v>325720</v>
      </c>
      <c r="E1620" t="s">
        <v>410</v>
      </c>
    </row>
    <row r="1621" spans="1:5" x14ac:dyDescent="0.35">
      <c r="A1621" t="s">
        <v>363</v>
      </c>
      <c r="B1621">
        <v>349220</v>
      </c>
      <c r="C1621">
        <v>315761</v>
      </c>
      <c r="D1621">
        <v>315761</v>
      </c>
      <c r="E1621" t="s">
        <v>410</v>
      </c>
    </row>
    <row r="1622" spans="1:5" x14ac:dyDescent="0.35">
      <c r="A1622" t="s">
        <v>363</v>
      </c>
      <c r="B1622">
        <v>6698</v>
      </c>
      <c r="C1622">
        <v>6613</v>
      </c>
      <c r="D1622">
        <v>6613</v>
      </c>
      <c r="E1622" t="s">
        <v>407</v>
      </c>
    </row>
    <row r="1623" spans="1:5" x14ac:dyDescent="0.35">
      <c r="A1623" t="s">
        <v>363</v>
      </c>
      <c r="B1623">
        <v>80193</v>
      </c>
      <c r="C1623">
        <v>72030</v>
      </c>
      <c r="D1623">
        <v>72030</v>
      </c>
      <c r="E1623" t="s">
        <v>410</v>
      </c>
    </row>
    <row r="1624" spans="1:5" x14ac:dyDescent="0.35">
      <c r="A1624" t="s">
        <v>363</v>
      </c>
      <c r="B1624">
        <v>52354</v>
      </c>
      <c r="C1624">
        <v>51721</v>
      </c>
      <c r="D1624">
        <v>51721</v>
      </c>
      <c r="E1624" t="s">
        <v>407</v>
      </c>
    </row>
    <row r="1625" spans="1:5" x14ac:dyDescent="0.35">
      <c r="A1625" t="s">
        <v>363</v>
      </c>
      <c r="B1625">
        <v>190466</v>
      </c>
      <c r="C1625">
        <v>190389</v>
      </c>
      <c r="D1625">
        <v>190389</v>
      </c>
      <c r="E1625" t="s">
        <v>407</v>
      </c>
    </row>
    <row r="1626" spans="1:5" x14ac:dyDescent="0.35">
      <c r="A1626" t="s">
        <v>363</v>
      </c>
      <c r="B1626">
        <v>19674</v>
      </c>
      <c r="C1626">
        <v>18310</v>
      </c>
      <c r="D1626">
        <v>18310</v>
      </c>
      <c r="E1626" t="s">
        <v>407</v>
      </c>
    </row>
    <row r="1627" spans="1:5" x14ac:dyDescent="0.35">
      <c r="A1627" t="s">
        <v>363</v>
      </c>
      <c r="B1627">
        <v>897477</v>
      </c>
      <c r="C1627">
        <v>889825</v>
      </c>
      <c r="D1627">
        <v>889825</v>
      </c>
      <c r="E1627" t="s">
        <v>407</v>
      </c>
    </row>
    <row r="1628" spans="1:5" x14ac:dyDescent="0.35">
      <c r="A1628" t="s">
        <v>363</v>
      </c>
      <c r="B1628">
        <v>205342</v>
      </c>
      <c r="C1628">
        <v>184481</v>
      </c>
      <c r="D1628">
        <v>184481</v>
      </c>
      <c r="E1628" t="s">
        <v>410</v>
      </c>
    </row>
    <row r="1629" spans="1:5" x14ac:dyDescent="0.35">
      <c r="A1629" t="s">
        <v>363</v>
      </c>
      <c r="B1629">
        <v>43858</v>
      </c>
      <c r="C1629">
        <v>43537</v>
      </c>
      <c r="D1629">
        <v>43537</v>
      </c>
      <c r="E1629" t="s">
        <v>410</v>
      </c>
    </row>
    <row r="1630" spans="1:5" x14ac:dyDescent="0.35">
      <c r="A1630" t="s">
        <v>363</v>
      </c>
      <c r="B1630">
        <v>152727</v>
      </c>
      <c r="C1630">
        <v>149101</v>
      </c>
      <c r="D1630">
        <v>149101</v>
      </c>
      <c r="E1630" t="s">
        <v>410</v>
      </c>
    </row>
    <row r="1631" spans="1:5" x14ac:dyDescent="0.35">
      <c r="A1631" t="s">
        <v>363</v>
      </c>
      <c r="B1631">
        <v>51269</v>
      </c>
      <c r="C1631">
        <v>50018</v>
      </c>
      <c r="D1631">
        <v>50018</v>
      </c>
      <c r="E1631" t="s">
        <v>407</v>
      </c>
    </row>
    <row r="1632" spans="1:5" x14ac:dyDescent="0.35">
      <c r="A1632" t="s">
        <v>363</v>
      </c>
      <c r="B1632">
        <v>5146</v>
      </c>
      <c r="C1632">
        <v>5259</v>
      </c>
      <c r="D1632">
        <v>5259</v>
      </c>
      <c r="E1632" t="s">
        <v>407</v>
      </c>
    </row>
    <row r="1633" spans="1:5" x14ac:dyDescent="0.35">
      <c r="A1633" t="s">
        <v>363</v>
      </c>
      <c r="B1633">
        <v>24962</v>
      </c>
      <c r="C1633">
        <v>23526</v>
      </c>
      <c r="D1633">
        <v>23526</v>
      </c>
      <c r="E1633" t="s">
        <v>407</v>
      </c>
    </row>
    <row r="1634" spans="1:5" x14ac:dyDescent="0.35">
      <c r="A1634" t="s">
        <v>363</v>
      </c>
      <c r="B1634">
        <v>350952</v>
      </c>
      <c r="C1634">
        <v>342055</v>
      </c>
      <c r="D1634">
        <v>342055</v>
      </c>
      <c r="E1634" t="s">
        <v>407</v>
      </c>
    </row>
    <row r="1635" spans="1:5" x14ac:dyDescent="0.35">
      <c r="A1635" t="s">
        <v>363</v>
      </c>
      <c r="B1635">
        <v>263587</v>
      </c>
      <c r="C1635">
        <v>261587</v>
      </c>
      <c r="D1635">
        <v>261587</v>
      </c>
      <c r="E1635" t="s">
        <v>407</v>
      </c>
    </row>
    <row r="1636" spans="1:5" x14ac:dyDescent="0.35">
      <c r="A1636" t="s">
        <v>363</v>
      </c>
      <c r="B1636">
        <v>177658</v>
      </c>
      <c r="C1636">
        <v>177989</v>
      </c>
      <c r="D1636">
        <v>177989</v>
      </c>
      <c r="E1636" t="s">
        <v>407</v>
      </c>
    </row>
    <row r="1637" spans="1:5" x14ac:dyDescent="0.35">
      <c r="A1637" t="s">
        <v>363</v>
      </c>
      <c r="B1637">
        <v>23006</v>
      </c>
      <c r="C1637">
        <v>24166</v>
      </c>
      <c r="D1637">
        <v>24166</v>
      </c>
      <c r="E1637" t="s">
        <v>410</v>
      </c>
    </row>
    <row r="1638" spans="1:5" x14ac:dyDescent="0.35">
      <c r="A1638" t="s">
        <v>363</v>
      </c>
      <c r="B1638">
        <v>43080</v>
      </c>
      <c r="C1638">
        <v>43633</v>
      </c>
      <c r="D1638">
        <v>43633</v>
      </c>
      <c r="E1638" t="s">
        <v>407</v>
      </c>
    </row>
    <row r="1639" spans="1:5" x14ac:dyDescent="0.35">
      <c r="A1639" t="s">
        <v>363</v>
      </c>
      <c r="B1639">
        <v>4852</v>
      </c>
      <c r="C1639">
        <v>4979</v>
      </c>
      <c r="D1639">
        <v>4979</v>
      </c>
      <c r="E1639" t="s">
        <v>407</v>
      </c>
    </row>
    <row r="1640" spans="1:5" x14ac:dyDescent="0.35">
      <c r="A1640" t="s">
        <v>363</v>
      </c>
      <c r="B1640">
        <v>148457</v>
      </c>
      <c r="C1640">
        <v>143195</v>
      </c>
      <c r="D1640">
        <v>143195</v>
      </c>
      <c r="E1640" t="s">
        <v>407</v>
      </c>
    </row>
    <row r="1641" spans="1:5" x14ac:dyDescent="0.35">
      <c r="A1641" t="s">
        <v>363</v>
      </c>
      <c r="B1641">
        <v>164318</v>
      </c>
      <c r="C1641">
        <v>153643</v>
      </c>
      <c r="D1641">
        <v>153643</v>
      </c>
      <c r="E1641" t="s">
        <v>407</v>
      </c>
    </row>
    <row r="1642" spans="1:5" x14ac:dyDescent="0.35">
      <c r="A1642" t="s">
        <v>363</v>
      </c>
      <c r="B1642">
        <v>18106</v>
      </c>
      <c r="C1642">
        <v>19424</v>
      </c>
      <c r="D1642">
        <v>19424</v>
      </c>
      <c r="E1642" t="s">
        <v>407</v>
      </c>
    </row>
    <row r="1643" spans="1:5" x14ac:dyDescent="0.35">
      <c r="A1643" t="s">
        <v>363</v>
      </c>
      <c r="B1643">
        <v>153830</v>
      </c>
      <c r="C1643">
        <v>152080</v>
      </c>
      <c r="D1643">
        <v>152080</v>
      </c>
      <c r="E1643" t="s">
        <v>410</v>
      </c>
    </row>
    <row r="1644" spans="1:5" x14ac:dyDescent="0.35">
      <c r="A1644" t="s">
        <v>363</v>
      </c>
      <c r="B1644">
        <v>185374</v>
      </c>
      <c r="C1644">
        <v>183223</v>
      </c>
      <c r="D1644">
        <v>183223</v>
      </c>
      <c r="E1644" t="s">
        <v>407</v>
      </c>
    </row>
    <row r="1645" spans="1:5" x14ac:dyDescent="0.35">
      <c r="A1645" t="s">
        <v>363</v>
      </c>
      <c r="B1645">
        <v>163767</v>
      </c>
      <c r="C1645">
        <v>167578</v>
      </c>
      <c r="D1645">
        <v>167578</v>
      </c>
      <c r="E1645" t="s">
        <v>410</v>
      </c>
    </row>
    <row r="1646" spans="1:5" x14ac:dyDescent="0.35">
      <c r="A1646" t="s">
        <v>363</v>
      </c>
      <c r="B1646">
        <v>172643</v>
      </c>
      <c r="C1646">
        <v>100649</v>
      </c>
      <c r="D1646">
        <v>100649</v>
      </c>
      <c r="E1646" t="s">
        <v>410</v>
      </c>
    </row>
    <row r="1647" spans="1:5" x14ac:dyDescent="0.35">
      <c r="A1647" t="s">
        <v>363</v>
      </c>
      <c r="B1647">
        <v>531075</v>
      </c>
      <c r="C1647">
        <v>535903</v>
      </c>
      <c r="D1647">
        <v>535903</v>
      </c>
      <c r="E1647" t="s">
        <v>407</v>
      </c>
    </row>
    <row r="1648" spans="1:5" x14ac:dyDescent="0.35">
      <c r="A1648" t="s">
        <v>363</v>
      </c>
      <c r="B1648">
        <v>99064</v>
      </c>
      <c r="C1648">
        <v>98953</v>
      </c>
      <c r="D1648">
        <v>98953</v>
      </c>
      <c r="E1648" t="s">
        <v>407</v>
      </c>
    </row>
    <row r="1649" spans="1:5" x14ac:dyDescent="0.35">
      <c r="A1649" t="s">
        <v>363</v>
      </c>
      <c r="B1649">
        <v>112407</v>
      </c>
      <c r="C1649">
        <v>107731</v>
      </c>
      <c r="D1649">
        <v>107731</v>
      </c>
      <c r="E1649" t="s">
        <v>407</v>
      </c>
    </row>
    <row r="1650" spans="1:5" x14ac:dyDescent="0.35">
      <c r="A1650" t="s">
        <v>363</v>
      </c>
      <c r="B1650">
        <v>46171</v>
      </c>
      <c r="C1650">
        <v>41154</v>
      </c>
      <c r="D1650">
        <v>41154</v>
      </c>
      <c r="E1650" t="s">
        <v>407</v>
      </c>
    </row>
    <row r="1651" spans="1:5" x14ac:dyDescent="0.35">
      <c r="A1651" t="s">
        <v>363</v>
      </c>
      <c r="B1651">
        <v>4215</v>
      </c>
      <c r="C1651">
        <v>3602</v>
      </c>
      <c r="D1651">
        <v>3602</v>
      </c>
      <c r="E1651" t="s">
        <v>410</v>
      </c>
    </row>
    <row r="1652" spans="1:5" x14ac:dyDescent="0.35">
      <c r="A1652" t="s">
        <v>363</v>
      </c>
      <c r="B1652">
        <v>149552</v>
      </c>
      <c r="C1652">
        <v>148610</v>
      </c>
      <c r="D1652">
        <v>148610</v>
      </c>
      <c r="E1652" t="s">
        <v>407</v>
      </c>
    </row>
    <row r="1653" spans="1:5" x14ac:dyDescent="0.35">
      <c r="A1653" t="s">
        <v>363</v>
      </c>
      <c r="B1653">
        <v>172728</v>
      </c>
      <c r="C1653">
        <v>175791</v>
      </c>
      <c r="D1653">
        <v>175791</v>
      </c>
      <c r="E1653" t="s">
        <v>407</v>
      </c>
    </row>
    <row r="1654" spans="1:5" x14ac:dyDescent="0.35">
      <c r="A1654" t="s">
        <v>363</v>
      </c>
      <c r="B1654">
        <v>163257</v>
      </c>
      <c r="C1654">
        <v>168067</v>
      </c>
      <c r="D1654">
        <v>168067</v>
      </c>
      <c r="E1654" t="s">
        <v>407</v>
      </c>
    </row>
    <row r="1655" spans="1:5" x14ac:dyDescent="0.35">
      <c r="A1655" t="s">
        <v>363</v>
      </c>
      <c r="B1655">
        <v>117452</v>
      </c>
      <c r="C1655">
        <v>116121</v>
      </c>
      <c r="D1655">
        <v>116121</v>
      </c>
      <c r="E1655" t="s">
        <v>407</v>
      </c>
    </row>
    <row r="1656" spans="1:5" x14ac:dyDescent="0.35">
      <c r="A1656" t="s">
        <v>363</v>
      </c>
      <c r="B1656">
        <v>88353</v>
      </c>
      <c r="C1656">
        <v>85707</v>
      </c>
      <c r="D1656">
        <v>85707</v>
      </c>
      <c r="E1656" t="s">
        <v>407</v>
      </c>
    </row>
    <row r="1657" spans="1:5" x14ac:dyDescent="0.35">
      <c r="A1657" t="s">
        <v>363</v>
      </c>
      <c r="B1657">
        <v>34274</v>
      </c>
      <c r="C1657">
        <v>33627</v>
      </c>
      <c r="D1657">
        <v>33627</v>
      </c>
      <c r="E1657" t="s">
        <v>407</v>
      </c>
    </row>
    <row r="1658" spans="1:5" x14ac:dyDescent="0.35">
      <c r="A1658" t="s">
        <v>363</v>
      </c>
      <c r="B1658">
        <v>148570</v>
      </c>
      <c r="C1658">
        <v>144131</v>
      </c>
      <c r="D1658">
        <v>144131</v>
      </c>
      <c r="E1658" t="s">
        <v>407</v>
      </c>
    </row>
    <row r="1659" spans="1:5" x14ac:dyDescent="0.35">
      <c r="A1659" t="s">
        <v>363</v>
      </c>
      <c r="B1659">
        <v>1784</v>
      </c>
      <c r="C1659">
        <v>1829</v>
      </c>
      <c r="D1659">
        <v>1829</v>
      </c>
      <c r="E1659" t="s">
        <v>407</v>
      </c>
    </row>
    <row r="1660" spans="1:5" x14ac:dyDescent="0.35">
      <c r="A1660" t="s">
        <v>363</v>
      </c>
      <c r="B1660">
        <v>33766</v>
      </c>
      <c r="C1660">
        <v>33805</v>
      </c>
      <c r="D1660">
        <v>33805</v>
      </c>
      <c r="E1660" t="s">
        <v>407</v>
      </c>
    </row>
    <row r="1661" spans="1:5" x14ac:dyDescent="0.35">
      <c r="A1661" t="s">
        <v>363</v>
      </c>
      <c r="B1661">
        <v>964850</v>
      </c>
      <c r="C1661">
        <v>960412</v>
      </c>
      <c r="D1661">
        <v>960412</v>
      </c>
      <c r="E1661" t="s">
        <v>407</v>
      </c>
    </row>
    <row r="1662" spans="1:5" x14ac:dyDescent="0.35">
      <c r="A1662" t="s">
        <v>363</v>
      </c>
      <c r="B1662">
        <v>424012</v>
      </c>
      <c r="C1662">
        <v>401824</v>
      </c>
      <c r="D1662">
        <v>401824</v>
      </c>
      <c r="E1662" t="s">
        <v>410</v>
      </c>
    </row>
    <row r="1663" spans="1:5" x14ac:dyDescent="0.35">
      <c r="A1663" t="s">
        <v>363</v>
      </c>
      <c r="B1663">
        <v>137465</v>
      </c>
      <c r="C1663">
        <v>139119</v>
      </c>
      <c r="D1663">
        <v>139119</v>
      </c>
      <c r="E1663" t="s">
        <v>407</v>
      </c>
    </row>
    <row r="1664" spans="1:5" x14ac:dyDescent="0.35">
      <c r="A1664" t="s">
        <v>363</v>
      </c>
      <c r="B1664">
        <v>407476</v>
      </c>
      <c r="C1664">
        <v>403997</v>
      </c>
      <c r="D1664">
        <v>403997</v>
      </c>
      <c r="E1664" t="s">
        <v>407</v>
      </c>
    </row>
    <row r="1665" spans="1:5" x14ac:dyDescent="0.35">
      <c r="A1665" t="s">
        <v>364</v>
      </c>
      <c r="B1665">
        <v>133609</v>
      </c>
      <c r="C1665">
        <v>145270</v>
      </c>
      <c r="D1665">
        <v>173244</v>
      </c>
      <c r="E1665" t="s">
        <v>852</v>
      </c>
    </row>
    <row r="1666" spans="1:5" x14ac:dyDescent="0.35">
      <c r="A1666" t="s">
        <v>364</v>
      </c>
      <c r="B1666">
        <v>88369</v>
      </c>
      <c r="C1666">
        <v>80939</v>
      </c>
      <c r="D1666">
        <v>107490</v>
      </c>
      <c r="E1666" t="s">
        <v>852</v>
      </c>
    </row>
    <row r="1667" spans="1:5" x14ac:dyDescent="0.35">
      <c r="A1667" t="s">
        <v>364</v>
      </c>
      <c r="B1667">
        <v>751</v>
      </c>
      <c r="C1667">
        <v>884</v>
      </c>
      <c r="D1667">
        <v>2509</v>
      </c>
      <c r="E1667" t="s">
        <v>852</v>
      </c>
    </row>
    <row r="1668" spans="1:5" x14ac:dyDescent="0.35">
      <c r="A1668" t="s">
        <v>364</v>
      </c>
      <c r="B1668">
        <v>316629</v>
      </c>
      <c r="C1668">
        <v>357696</v>
      </c>
      <c r="D1668">
        <v>374512</v>
      </c>
      <c r="E1668" t="s">
        <v>852</v>
      </c>
    </row>
    <row r="1669" spans="1:5" x14ac:dyDescent="0.35">
      <c r="A1669" t="s">
        <v>364</v>
      </c>
      <c r="B1669">
        <v>8287</v>
      </c>
      <c r="C1669">
        <v>8226</v>
      </c>
      <c r="D1669">
        <v>12217</v>
      </c>
      <c r="E1669" t="s">
        <v>852</v>
      </c>
    </row>
    <row r="1670" spans="1:5" x14ac:dyDescent="0.35">
      <c r="A1670" t="s">
        <v>364</v>
      </c>
      <c r="B1670">
        <v>2749</v>
      </c>
      <c r="C1670">
        <v>3097</v>
      </c>
      <c r="D1670">
        <v>26047</v>
      </c>
      <c r="E1670" t="s">
        <v>852</v>
      </c>
    </row>
    <row r="1671" spans="1:5" x14ac:dyDescent="0.35">
      <c r="A1671" t="s">
        <v>364</v>
      </c>
      <c r="B1671">
        <v>82237</v>
      </c>
      <c r="C1671">
        <v>88645</v>
      </c>
      <c r="D1671">
        <v>150900</v>
      </c>
      <c r="E1671" t="s">
        <v>852</v>
      </c>
    </row>
    <row r="1672" spans="1:5" x14ac:dyDescent="0.35">
      <c r="A1672" t="s">
        <v>364</v>
      </c>
      <c r="B1672">
        <v>1222</v>
      </c>
      <c r="C1672">
        <v>1218</v>
      </c>
      <c r="D1672">
        <v>2815</v>
      </c>
      <c r="E1672" t="s">
        <v>852</v>
      </c>
    </row>
    <row r="1673" spans="1:5" x14ac:dyDescent="0.35">
      <c r="A1673" t="s">
        <v>364</v>
      </c>
      <c r="B1673">
        <v>21385</v>
      </c>
      <c r="C1673">
        <v>21483</v>
      </c>
      <c r="D1673">
        <v>26854</v>
      </c>
      <c r="E1673" t="s">
        <v>852</v>
      </c>
    </row>
    <row r="1674" spans="1:5" x14ac:dyDescent="0.35">
      <c r="A1674" t="s">
        <v>364</v>
      </c>
      <c r="B1674">
        <v>18406</v>
      </c>
      <c r="C1674">
        <v>18405</v>
      </c>
      <c r="D1674">
        <v>21432</v>
      </c>
      <c r="E1674" t="s">
        <v>852</v>
      </c>
    </row>
    <row r="1675" spans="1:5" x14ac:dyDescent="0.35">
      <c r="A1675" t="s">
        <v>366</v>
      </c>
      <c r="B1675">
        <v>155420</v>
      </c>
      <c r="C1675">
        <v>152086</v>
      </c>
      <c r="D1675">
        <v>167299</v>
      </c>
      <c r="E1675" t="s">
        <v>802</v>
      </c>
    </row>
    <row r="1676" spans="1:5" x14ac:dyDescent="0.35">
      <c r="A1676" t="s">
        <v>366</v>
      </c>
      <c r="B1676">
        <v>43927</v>
      </c>
      <c r="C1676">
        <v>44540</v>
      </c>
      <c r="D1676">
        <v>48994</v>
      </c>
      <c r="E1676" t="s">
        <v>802</v>
      </c>
    </row>
    <row r="1677" spans="1:5" x14ac:dyDescent="0.35">
      <c r="A1677" t="s">
        <v>366</v>
      </c>
      <c r="B1677">
        <v>68281</v>
      </c>
      <c r="C1677">
        <v>65854</v>
      </c>
      <c r="D1677">
        <v>72437</v>
      </c>
      <c r="E1677" t="s">
        <v>802</v>
      </c>
    </row>
    <row r="1678" spans="1:5" x14ac:dyDescent="0.35">
      <c r="A1678" t="s">
        <v>366</v>
      </c>
      <c r="B1678">
        <v>52841</v>
      </c>
      <c r="C1678">
        <v>49265</v>
      </c>
      <c r="D1678">
        <v>54194</v>
      </c>
      <c r="E1678" t="s">
        <v>802</v>
      </c>
    </row>
    <row r="1679" spans="1:5" x14ac:dyDescent="0.35">
      <c r="A1679" t="s">
        <v>366</v>
      </c>
      <c r="B1679">
        <v>183930</v>
      </c>
      <c r="C1679">
        <v>186749</v>
      </c>
      <c r="D1679">
        <v>205417</v>
      </c>
      <c r="E1679" t="s">
        <v>802</v>
      </c>
    </row>
    <row r="1680" spans="1:5" x14ac:dyDescent="0.35">
      <c r="A1680" t="s">
        <v>366</v>
      </c>
      <c r="B1680">
        <v>192201</v>
      </c>
      <c r="C1680">
        <v>190218</v>
      </c>
      <c r="D1680">
        <v>209245</v>
      </c>
      <c r="E1680" t="s">
        <v>802</v>
      </c>
    </row>
    <row r="1681" spans="1:5" x14ac:dyDescent="0.35">
      <c r="A1681" t="s">
        <v>366</v>
      </c>
      <c r="B1681">
        <v>501733</v>
      </c>
      <c r="C1681">
        <v>530170</v>
      </c>
      <c r="D1681">
        <v>583189</v>
      </c>
      <c r="E1681" t="s">
        <v>802</v>
      </c>
    </row>
    <row r="1682" spans="1:5" x14ac:dyDescent="0.35">
      <c r="A1682" t="s">
        <v>366</v>
      </c>
      <c r="B1682">
        <v>234135</v>
      </c>
      <c r="C1682">
        <v>236164</v>
      </c>
      <c r="D1682">
        <v>259779</v>
      </c>
      <c r="E1682" t="s">
        <v>802</v>
      </c>
    </row>
    <row r="1683" spans="1:5" x14ac:dyDescent="0.35">
      <c r="A1683" t="s">
        <v>366</v>
      </c>
      <c r="B1683">
        <v>93624</v>
      </c>
      <c r="C1683">
        <v>95486</v>
      </c>
      <c r="D1683">
        <v>105037</v>
      </c>
      <c r="E1683" t="s">
        <v>802</v>
      </c>
    </row>
    <row r="1684" spans="1:5" x14ac:dyDescent="0.35">
      <c r="A1684" t="s">
        <v>366</v>
      </c>
      <c r="B1684">
        <v>19</v>
      </c>
      <c r="C1684">
        <v>33</v>
      </c>
      <c r="D1684">
        <v>33</v>
      </c>
      <c r="E1684" t="s">
        <v>413</v>
      </c>
    </row>
    <row r="1685" spans="1:5" x14ac:dyDescent="0.35">
      <c r="A1685" t="s">
        <v>366</v>
      </c>
      <c r="B1685">
        <v>471030</v>
      </c>
      <c r="C1685">
        <v>449475</v>
      </c>
      <c r="D1685">
        <v>494423</v>
      </c>
      <c r="E1685" t="s">
        <v>802</v>
      </c>
    </row>
    <row r="1686" spans="1:5" x14ac:dyDescent="0.35">
      <c r="A1686" t="s">
        <v>366</v>
      </c>
      <c r="B1686">
        <v>130779</v>
      </c>
      <c r="C1686">
        <v>130018</v>
      </c>
      <c r="D1686">
        <v>143025</v>
      </c>
      <c r="E1686" t="s">
        <v>802</v>
      </c>
    </row>
    <row r="1687" spans="1:5" x14ac:dyDescent="0.35">
      <c r="A1687" t="s">
        <v>366</v>
      </c>
      <c r="B1687">
        <v>47567</v>
      </c>
      <c r="C1687">
        <v>46976</v>
      </c>
      <c r="D1687">
        <v>51679</v>
      </c>
      <c r="E1687" t="s">
        <v>802</v>
      </c>
    </row>
    <row r="1688" spans="1:5" x14ac:dyDescent="0.35">
      <c r="A1688" t="s">
        <v>366</v>
      </c>
      <c r="B1688">
        <v>375653</v>
      </c>
      <c r="C1688">
        <v>383343</v>
      </c>
      <c r="D1688">
        <v>421677</v>
      </c>
      <c r="E1688" t="s">
        <v>802</v>
      </c>
    </row>
    <row r="1689" spans="1:5" x14ac:dyDescent="0.35">
      <c r="A1689" t="s">
        <v>366</v>
      </c>
      <c r="B1689">
        <v>12645</v>
      </c>
      <c r="C1689">
        <v>11133</v>
      </c>
      <c r="D1689">
        <v>12246</v>
      </c>
      <c r="E1689" t="s">
        <v>802</v>
      </c>
    </row>
    <row r="1690" spans="1:5" x14ac:dyDescent="0.35">
      <c r="A1690" t="s">
        <v>366</v>
      </c>
      <c r="B1690">
        <v>94274</v>
      </c>
      <c r="C1690">
        <v>74614</v>
      </c>
      <c r="D1690">
        <v>74614</v>
      </c>
      <c r="E1690" t="s">
        <v>410</v>
      </c>
    </row>
    <row r="1691" spans="1:5" x14ac:dyDescent="0.35">
      <c r="A1691" t="s">
        <v>366</v>
      </c>
      <c r="B1691">
        <v>19295</v>
      </c>
      <c r="C1691">
        <v>15179</v>
      </c>
      <c r="D1691">
        <v>15179</v>
      </c>
      <c r="E1691" t="s">
        <v>410</v>
      </c>
    </row>
    <row r="1692" spans="1:5" x14ac:dyDescent="0.35">
      <c r="A1692" t="s">
        <v>366</v>
      </c>
      <c r="B1692">
        <v>48089</v>
      </c>
      <c r="C1692">
        <v>50861</v>
      </c>
      <c r="D1692">
        <v>55943</v>
      </c>
      <c r="E1692" t="s">
        <v>802</v>
      </c>
    </row>
    <row r="1693" spans="1:5" x14ac:dyDescent="0.35">
      <c r="A1693" t="s">
        <v>366</v>
      </c>
      <c r="B1693">
        <v>113388</v>
      </c>
      <c r="C1693">
        <v>92634</v>
      </c>
      <c r="D1693">
        <v>101903</v>
      </c>
      <c r="E1693" t="s">
        <v>802</v>
      </c>
    </row>
    <row r="1694" spans="1:5" x14ac:dyDescent="0.35">
      <c r="A1694" t="s">
        <v>366</v>
      </c>
      <c r="B1694">
        <v>152487</v>
      </c>
      <c r="C1694">
        <v>152063</v>
      </c>
      <c r="D1694">
        <v>167277</v>
      </c>
      <c r="E1694" t="s">
        <v>802</v>
      </c>
    </row>
    <row r="1695" spans="1:5" x14ac:dyDescent="0.35">
      <c r="A1695" t="s">
        <v>366</v>
      </c>
      <c r="B1695">
        <v>209357</v>
      </c>
      <c r="C1695">
        <v>207427</v>
      </c>
      <c r="D1695">
        <v>228163</v>
      </c>
      <c r="E1695" t="s">
        <v>802</v>
      </c>
    </row>
    <row r="1696" spans="1:5" x14ac:dyDescent="0.35">
      <c r="A1696" t="s">
        <v>366</v>
      </c>
      <c r="B1696">
        <v>203832</v>
      </c>
      <c r="C1696">
        <v>202862</v>
      </c>
      <c r="D1696">
        <v>223147</v>
      </c>
      <c r="E1696" t="s">
        <v>802</v>
      </c>
    </row>
    <row r="1697" spans="1:5" x14ac:dyDescent="0.35">
      <c r="A1697" t="s">
        <v>366</v>
      </c>
      <c r="B1697">
        <v>83880</v>
      </c>
      <c r="C1697">
        <v>81825</v>
      </c>
      <c r="D1697">
        <v>90006</v>
      </c>
      <c r="E1697" t="s">
        <v>802</v>
      </c>
    </row>
    <row r="1698" spans="1:5" x14ac:dyDescent="0.35">
      <c r="A1698" t="s">
        <v>366</v>
      </c>
      <c r="B1698">
        <v>142711</v>
      </c>
      <c r="C1698">
        <v>139832</v>
      </c>
      <c r="D1698">
        <v>153817</v>
      </c>
      <c r="E1698" t="s">
        <v>802</v>
      </c>
    </row>
    <row r="1699" spans="1:5" x14ac:dyDescent="0.35">
      <c r="A1699" t="s">
        <v>366</v>
      </c>
      <c r="B1699">
        <v>50142</v>
      </c>
      <c r="C1699">
        <v>24096</v>
      </c>
      <c r="D1699">
        <v>24096</v>
      </c>
      <c r="E1699" t="s">
        <v>410</v>
      </c>
    </row>
    <row r="1700" spans="1:5" x14ac:dyDescent="0.35">
      <c r="A1700" t="s">
        <v>366</v>
      </c>
      <c r="B1700">
        <v>98204</v>
      </c>
      <c r="C1700">
        <v>89266</v>
      </c>
      <c r="D1700">
        <v>98188</v>
      </c>
      <c r="E1700" t="s">
        <v>802</v>
      </c>
    </row>
    <row r="1701" spans="1:5" x14ac:dyDescent="0.35">
      <c r="A1701" t="s">
        <v>366</v>
      </c>
      <c r="B1701">
        <v>85015</v>
      </c>
      <c r="C1701">
        <v>89252</v>
      </c>
      <c r="D1701">
        <v>98177</v>
      </c>
      <c r="E1701" t="s">
        <v>802</v>
      </c>
    </row>
    <row r="1702" spans="1:5" x14ac:dyDescent="0.35">
      <c r="A1702" t="s">
        <v>366</v>
      </c>
      <c r="B1702">
        <v>131811</v>
      </c>
      <c r="C1702">
        <v>133007</v>
      </c>
      <c r="D1702">
        <v>146308</v>
      </c>
      <c r="E1702" t="s">
        <v>802</v>
      </c>
    </row>
    <row r="1703" spans="1:5" x14ac:dyDescent="0.35">
      <c r="A1703" t="s">
        <v>366</v>
      </c>
      <c r="B1703">
        <v>204364</v>
      </c>
      <c r="C1703">
        <v>116392</v>
      </c>
      <c r="D1703">
        <v>116392</v>
      </c>
      <c r="E1703" t="s">
        <v>410</v>
      </c>
    </row>
    <row r="1704" spans="1:5" x14ac:dyDescent="0.35">
      <c r="A1704" t="s">
        <v>366</v>
      </c>
      <c r="B1704">
        <v>242860</v>
      </c>
      <c r="C1704">
        <v>238789</v>
      </c>
      <c r="D1704">
        <v>262669</v>
      </c>
      <c r="E1704" t="s">
        <v>802</v>
      </c>
    </row>
    <row r="1705" spans="1:5" x14ac:dyDescent="0.35">
      <c r="A1705" t="s">
        <v>366</v>
      </c>
      <c r="B1705">
        <v>166466</v>
      </c>
      <c r="C1705">
        <v>165992</v>
      </c>
      <c r="D1705">
        <v>182594</v>
      </c>
      <c r="E1705" t="s">
        <v>802</v>
      </c>
    </row>
    <row r="1706" spans="1:5" x14ac:dyDescent="0.35">
      <c r="A1706" t="s">
        <v>366</v>
      </c>
      <c r="B1706">
        <v>68587</v>
      </c>
      <c r="C1706">
        <v>62080</v>
      </c>
      <c r="D1706">
        <v>68291</v>
      </c>
      <c r="E1706" t="s">
        <v>802</v>
      </c>
    </row>
    <row r="1707" spans="1:5" x14ac:dyDescent="0.35">
      <c r="A1707" t="s">
        <v>366</v>
      </c>
      <c r="B1707">
        <v>134089</v>
      </c>
      <c r="C1707">
        <v>110160</v>
      </c>
      <c r="D1707">
        <v>110160</v>
      </c>
      <c r="E1707" t="s">
        <v>410</v>
      </c>
    </row>
    <row r="1708" spans="1:5" x14ac:dyDescent="0.35">
      <c r="A1708" t="s">
        <v>366</v>
      </c>
      <c r="B1708">
        <v>264476</v>
      </c>
      <c r="C1708">
        <v>217548</v>
      </c>
      <c r="D1708">
        <v>239306</v>
      </c>
      <c r="E1708" t="s">
        <v>802</v>
      </c>
    </row>
    <row r="1709" spans="1:5" x14ac:dyDescent="0.35">
      <c r="A1709" t="s">
        <v>366</v>
      </c>
      <c r="B1709">
        <v>11195</v>
      </c>
      <c r="C1709">
        <v>11515</v>
      </c>
      <c r="D1709">
        <v>12677</v>
      </c>
      <c r="E1709" t="s">
        <v>802</v>
      </c>
    </row>
    <row r="1710" spans="1:5" x14ac:dyDescent="0.35">
      <c r="A1710" t="s">
        <v>366</v>
      </c>
      <c r="B1710">
        <v>41801</v>
      </c>
      <c r="C1710">
        <v>42952</v>
      </c>
      <c r="D1710">
        <v>47251</v>
      </c>
      <c r="E1710" t="s">
        <v>802</v>
      </c>
    </row>
    <row r="1711" spans="1:5" x14ac:dyDescent="0.35">
      <c r="A1711" t="s">
        <v>366</v>
      </c>
      <c r="B1711">
        <v>78156</v>
      </c>
      <c r="C1711">
        <v>66874</v>
      </c>
      <c r="D1711">
        <v>66874</v>
      </c>
      <c r="E1711" t="s">
        <v>410</v>
      </c>
    </row>
    <row r="1712" spans="1:5" x14ac:dyDescent="0.35">
      <c r="A1712" t="s">
        <v>366</v>
      </c>
      <c r="B1712">
        <v>7313</v>
      </c>
      <c r="C1712">
        <v>7384</v>
      </c>
      <c r="D1712">
        <v>8122</v>
      </c>
      <c r="E1712" t="s">
        <v>802</v>
      </c>
    </row>
    <row r="1713" spans="1:5" x14ac:dyDescent="0.35">
      <c r="A1713" t="s">
        <v>366</v>
      </c>
      <c r="B1713">
        <v>260740</v>
      </c>
      <c r="C1713">
        <v>261352</v>
      </c>
      <c r="D1713">
        <v>287482</v>
      </c>
      <c r="E1713" t="s">
        <v>802</v>
      </c>
    </row>
    <row r="1714" spans="1:5" x14ac:dyDescent="0.35">
      <c r="A1714" t="s">
        <v>366</v>
      </c>
      <c r="B1714">
        <v>53817</v>
      </c>
      <c r="C1714">
        <v>54904</v>
      </c>
      <c r="D1714">
        <v>60399</v>
      </c>
      <c r="E1714" t="s">
        <v>802</v>
      </c>
    </row>
    <row r="1715" spans="1:5" x14ac:dyDescent="0.35">
      <c r="A1715" t="s">
        <v>366</v>
      </c>
      <c r="B1715">
        <v>180966</v>
      </c>
      <c r="C1715">
        <v>185349</v>
      </c>
      <c r="D1715">
        <v>203884</v>
      </c>
      <c r="E1715" t="s">
        <v>802</v>
      </c>
    </row>
    <row r="1716" spans="1:5" x14ac:dyDescent="0.35">
      <c r="A1716" t="s">
        <v>366</v>
      </c>
      <c r="B1716">
        <v>127615</v>
      </c>
      <c r="C1716">
        <v>128130</v>
      </c>
      <c r="D1716">
        <v>140941</v>
      </c>
      <c r="E1716" t="s">
        <v>802</v>
      </c>
    </row>
    <row r="1717" spans="1:5" x14ac:dyDescent="0.35">
      <c r="A1717" t="s">
        <v>366</v>
      </c>
      <c r="B1717">
        <v>36563</v>
      </c>
      <c r="C1717">
        <v>36931</v>
      </c>
      <c r="D1717">
        <v>40624</v>
      </c>
      <c r="E1717" t="s">
        <v>802</v>
      </c>
    </row>
    <row r="1718" spans="1:5" x14ac:dyDescent="0.35">
      <c r="A1718" t="s">
        <v>366</v>
      </c>
      <c r="B1718">
        <v>432075</v>
      </c>
      <c r="C1718">
        <v>424799</v>
      </c>
      <c r="D1718">
        <v>467281</v>
      </c>
      <c r="E1718" t="s">
        <v>802</v>
      </c>
    </row>
    <row r="1719" spans="1:5" x14ac:dyDescent="0.35">
      <c r="A1719" t="s">
        <v>366</v>
      </c>
      <c r="B1719">
        <v>130167</v>
      </c>
      <c r="C1719">
        <v>71014</v>
      </c>
      <c r="D1719">
        <v>71014</v>
      </c>
      <c r="E1719" t="s">
        <v>410</v>
      </c>
    </row>
    <row r="1720" spans="1:5" x14ac:dyDescent="0.35">
      <c r="A1720" t="s">
        <v>366</v>
      </c>
      <c r="B1720">
        <v>410951</v>
      </c>
      <c r="C1720">
        <v>419128</v>
      </c>
      <c r="D1720">
        <v>461041</v>
      </c>
      <c r="E1720" t="s">
        <v>802</v>
      </c>
    </row>
    <row r="1721" spans="1:5" x14ac:dyDescent="0.35">
      <c r="A1721" t="s">
        <v>366</v>
      </c>
      <c r="B1721">
        <v>358262</v>
      </c>
      <c r="C1721">
        <v>361657</v>
      </c>
      <c r="D1721">
        <v>397823</v>
      </c>
      <c r="E1721" t="s">
        <v>802</v>
      </c>
    </row>
    <row r="1722" spans="1:5" x14ac:dyDescent="0.35">
      <c r="A1722" t="s">
        <v>366</v>
      </c>
      <c r="B1722">
        <v>777</v>
      </c>
      <c r="C1722">
        <v>813</v>
      </c>
      <c r="D1722">
        <v>897</v>
      </c>
      <c r="E1722" t="s">
        <v>802</v>
      </c>
    </row>
    <row r="1723" spans="1:5" x14ac:dyDescent="0.35">
      <c r="A1723" t="s">
        <v>366</v>
      </c>
      <c r="B1723">
        <v>442277</v>
      </c>
      <c r="C1723">
        <v>459626</v>
      </c>
      <c r="D1723">
        <v>459626</v>
      </c>
      <c r="E1723" t="s">
        <v>407</v>
      </c>
    </row>
    <row r="1724" spans="1:5" x14ac:dyDescent="0.35">
      <c r="A1724" t="s">
        <v>366</v>
      </c>
      <c r="B1724">
        <v>111882</v>
      </c>
      <c r="C1724">
        <v>113451</v>
      </c>
      <c r="D1724">
        <v>124791</v>
      </c>
      <c r="E1724" t="s">
        <v>802</v>
      </c>
    </row>
    <row r="1725" spans="1:5" x14ac:dyDescent="0.35">
      <c r="A1725" t="s">
        <v>366</v>
      </c>
      <c r="B1725">
        <v>93652</v>
      </c>
      <c r="C1725">
        <v>91356</v>
      </c>
      <c r="D1725">
        <v>100488</v>
      </c>
      <c r="E1725" t="s">
        <v>802</v>
      </c>
    </row>
    <row r="1726" spans="1:5" x14ac:dyDescent="0.35">
      <c r="A1726" t="s">
        <v>366</v>
      </c>
      <c r="B1726">
        <v>34489</v>
      </c>
      <c r="C1726">
        <v>32291</v>
      </c>
      <c r="D1726">
        <v>35521</v>
      </c>
      <c r="E1726" t="s">
        <v>802</v>
      </c>
    </row>
    <row r="1727" spans="1:5" x14ac:dyDescent="0.35">
      <c r="A1727" t="s">
        <v>366</v>
      </c>
      <c r="B1727">
        <v>127795</v>
      </c>
      <c r="C1727">
        <v>121163</v>
      </c>
      <c r="D1727">
        <v>133275</v>
      </c>
      <c r="E1727" t="s">
        <v>802</v>
      </c>
    </row>
    <row r="1728" spans="1:5" x14ac:dyDescent="0.35">
      <c r="A1728" t="s">
        <v>366</v>
      </c>
      <c r="B1728">
        <v>2837</v>
      </c>
      <c r="C1728">
        <v>2832</v>
      </c>
      <c r="D1728">
        <v>3121</v>
      </c>
      <c r="E1728" t="s">
        <v>802</v>
      </c>
    </row>
    <row r="1729" spans="1:5" x14ac:dyDescent="0.35">
      <c r="A1729" t="s">
        <v>366</v>
      </c>
      <c r="B1729">
        <v>86630</v>
      </c>
      <c r="C1729">
        <v>64002</v>
      </c>
      <c r="D1729">
        <v>64002</v>
      </c>
      <c r="E1729" t="s">
        <v>410</v>
      </c>
    </row>
    <row r="1730" spans="1:5" x14ac:dyDescent="0.35">
      <c r="A1730" t="s">
        <v>366</v>
      </c>
      <c r="B1730">
        <v>637948</v>
      </c>
      <c r="C1730">
        <v>640084</v>
      </c>
      <c r="D1730">
        <v>704092</v>
      </c>
      <c r="E1730" t="s">
        <v>802</v>
      </c>
    </row>
    <row r="1731" spans="1:5" x14ac:dyDescent="0.35">
      <c r="A1731" t="s">
        <v>366</v>
      </c>
      <c r="B1731">
        <v>155232</v>
      </c>
      <c r="C1731">
        <v>152394</v>
      </c>
      <c r="D1731">
        <v>167635</v>
      </c>
      <c r="E1731" t="s">
        <v>802</v>
      </c>
    </row>
    <row r="1732" spans="1:5" x14ac:dyDescent="0.35">
      <c r="A1732" t="s">
        <v>366</v>
      </c>
      <c r="B1732">
        <v>119577</v>
      </c>
      <c r="C1732">
        <v>108989</v>
      </c>
      <c r="D1732">
        <v>119891</v>
      </c>
      <c r="E1732" t="s">
        <v>802</v>
      </c>
    </row>
    <row r="1733" spans="1:5" x14ac:dyDescent="0.35">
      <c r="A1733" t="s">
        <v>366</v>
      </c>
      <c r="B1733">
        <v>18936</v>
      </c>
      <c r="C1733">
        <v>9381</v>
      </c>
      <c r="D1733">
        <v>9381</v>
      </c>
      <c r="E1733" t="s">
        <v>410</v>
      </c>
    </row>
    <row r="1734" spans="1:5" x14ac:dyDescent="0.35">
      <c r="A1734" t="s">
        <v>366</v>
      </c>
      <c r="B1734">
        <v>94345</v>
      </c>
      <c r="C1734">
        <v>61394</v>
      </c>
      <c r="D1734">
        <v>61394</v>
      </c>
      <c r="E1734" t="s">
        <v>410</v>
      </c>
    </row>
    <row r="1735" spans="1:5" x14ac:dyDescent="0.35">
      <c r="A1735" t="s">
        <v>366</v>
      </c>
      <c r="B1735">
        <v>66825</v>
      </c>
      <c r="C1735">
        <v>64682</v>
      </c>
      <c r="D1735">
        <v>71152</v>
      </c>
      <c r="E1735" t="s">
        <v>802</v>
      </c>
    </row>
    <row r="1736" spans="1:5" x14ac:dyDescent="0.35">
      <c r="A1736" t="s">
        <v>366</v>
      </c>
      <c r="B1736">
        <v>471818</v>
      </c>
      <c r="C1736">
        <v>462286</v>
      </c>
      <c r="D1736">
        <v>508521</v>
      </c>
      <c r="E1736" t="s">
        <v>802</v>
      </c>
    </row>
    <row r="1737" spans="1:5" x14ac:dyDescent="0.35">
      <c r="A1737" t="s">
        <v>366</v>
      </c>
      <c r="B1737">
        <v>28963</v>
      </c>
      <c r="C1737">
        <v>25624</v>
      </c>
      <c r="D1737">
        <v>25624</v>
      </c>
      <c r="E1737" t="s">
        <v>410</v>
      </c>
    </row>
    <row r="1738" spans="1:5" x14ac:dyDescent="0.35">
      <c r="A1738" t="s">
        <v>366</v>
      </c>
      <c r="B1738">
        <v>851190</v>
      </c>
      <c r="C1738">
        <v>835626</v>
      </c>
      <c r="D1738">
        <v>919196</v>
      </c>
      <c r="E1738" t="s">
        <v>802</v>
      </c>
    </row>
    <row r="1739" spans="1:5" x14ac:dyDescent="0.35">
      <c r="A1739" t="s">
        <v>366</v>
      </c>
      <c r="B1739">
        <v>19074</v>
      </c>
      <c r="C1739">
        <v>12997</v>
      </c>
      <c r="D1739">
        <v>12997</v>
      </c>
      <c r="E1739" t="s">
        <v>410</v>
      </c>
    </row>
    <row r="1740" spans="1:5" x14ac:dyDescent="0.35">
      <c r="A1740" t="s">
        <v>366</v>
      </c>
      <c r="B1740">
        <v>275084</v>
      </c>
      <c r="C1740">
        <v>279540</v>
      </c>
      <c r="D1740">
        <v>307499</v>
      </c>
      <c r="E1740" t="s">
        <v>802</v>
      </c>
    </row>
    <row r="1741" spans="1:5" x14ac:dyDescent="0.35">
      <c r="A1741" t="s">
        <v>366</v>
      </c>
      <c r="B1741">
        <v>498414</v>
      </c>
      <c r="C1741">
        <v>427261</v>
      </c>
      <c r="D1741">
        <v>469987</v>
      </c>
      <c r="E1741" t="s">
        <v>802</v>
      </c>
    </row>
    <row r="1742" spans="1:5" x14ac:dyDescent="0.35">
      <c r="A1742" t="s">
        <v>366</v>
      </c>
      <c r="B1742">
        <v>80125</v>
      </c>
      <c r="C1742">
        <v>76022</v>
      </c>
      <c r="D1742">
        <v>83624</v>
      </c>
      <c r="E1742" t="s">
        <v>802</v>
      </c>
    </row>
    <row r="1743" spans="1:5" x14ac:dyDescent="0.35">
      <c r="A1743" t="s">
        <v>366</v>
      </c>
      <c r="B1743">
        <v>297459</v>
      </c>
      <c r="C1743">
        <v>293962</v>
      </c>
      <c r="D1743">
        <v>323366</v>
      </c>
      <c r="E1743" t="s">
        <v>802</v>
      </c>
    </row>
    <row r="1744" spans="1:5" x14ac:dyDescent="0.35">
      <c r="A1744" t="s">
        <v>367</v>
      </c>
      <c r="B1744">
        <v>114978</v>
      </c>
      <c r="C1744">
        <v>64832</v>
      </c>
      <c r="D1744">
        <v>71779</v>
      </c>
      <c r="E1744" t="s">
        <v>802</v>
      </c>
    </row>
    <row r="1745" spans="1:5" x14ac:dyDescent="0.35">
      <c r="A1745" t="s">
        <v>368</v>
      </c>
      <c r="B1745">
        <v>925802</v>
      </c>
      <c r="C1745">
        <v>797316</v>
      </c>
      <c r="D1745">
        <v>797316</v>
      </c>
      <c r="E1745" t="s">
        <v>410</v>
      </c>
    </row>
    <row r="1746" spans="1:5" x14ac:dyDescent="0.35">
      <c r="A1746" t="s">
        <v>369</v>
      </c>
      <c r="B1746">
        <v>25022</v>
      </c>
      <c r="C1746">
        <v>19809</v>
      </c>
      <c r="D1746">
        <v>19809</v>
      </c>
      <c r="E1746" t="s">
        <v>410</v>
      </c>
    </row>
    <row r="1747" spans="1:5" x14ac:dyDescent="0.35">
      <c r="A1747" t="s">
        <v>369</v>
      </c>
      <c r="B1747">
        <v>616177</v>
      </c>
      <c r="C1747">
        <v>616177</v>
      </c>
      <c r="D1747">
        <v>616177</v>
      </c>
      <c r="E1747" t="s">
        <v>407</v>
      </c>
    </row>
    <row r="1748" spans="1:5" x14ac:dyDescent="0.35">
      <c r="A1748" t="s">
        <v>369</v>
      </c>
      <c r="B1748">
        <v>51609</v>
      </c>
      <c r="C1748">
        <v>49002</v>
      </c>
      <c r="D1748">
        <v>49002</v>
      </c>
      <c r="E1748" t="s">
        <v>410</v>
      </c>
    </row>
    <row r="1749" spans="1:5" x14ac:dyDescent="0.35">
      <c r="A1749" t="s">
        <v>369</v>
      </c>
      <c r="B1749">
        <v>81735</v>
      </c>
      <c r="C1749">
        <v>81946</v>
      </c>
      <c r="D1749">
        <v>81946</v>
      </c>
      <c r="E1749" t="s">
        <v>407</v>
      </c>
    </row>
    <row r="1750" spans="1:5" x14ac:dyDescent="0.35">
      <c r="A1750" t="s">
        <v>370</v>
      </c>
      <c r="B1750">
        <v>13006</v>
      </c>
      <c r="C1750">
        <v>12508</v>
      </c>
      <c r="D1750">
        <v>13139</v>
      </c>
      <c r="E1750" t="s">
        <v>847</v>
      </c>
    </row>
    <row r="1751" spans="1:5" x14ac:dyDescent="0.35">
      <c r="A1751" t="s">
        <v>370</v>
      </c>
      <c r="B1751">
        <v>22802</v>
      </c>
      <c r="C1751">
        <v>24227</v>
      </c>
      <c r="D1751">
        <v>25429</v>
      </c>
      <c r="E1751" t="s">
        <v>847</v>
      </c>
    </row>
    <row r="1752" spans="1:5" x14ac:dyDescent="0.35">
      <c r="A1752" t="s">
        <v>370</v>
      </c>
      <c r="B1752">
        <v>3727</v>
      </c>
      <c r="C1752">
        <v>3783</v>
      </c>
      <c r="D1752">
        <v>3964</v>
      </c>
      <c r="E1752" t="s">
        <v>847</v>
      </c>
    </row>
    <row r="1753" spans="1:5" x14ac:dyDescent="0.35">
      <c r="A1753" t="s">
        <v>370</v>
      </c>
      <c r="B1753">
        <v>132822</v>
      </c>
      <c r="C1753">
        <v>21437</v>
      </c>
      <c r="D1753">
        <v>21437</v>
      </c>
      <c r="E1753" t="s">
        <v>410</v>
      </c>
    </row>
    <row r="1754" spans="1:5" x14ac:dyDescent="0.35">
      <c r="A1754" t="s">
        <v>370</v>
      </c>
      <c r="B1754">
        <v>33392</v>
      </c>
      <c r="C1754">
        <v>30846</v>
      </c>
      <c r="D1754">
        <v>32391</v>
      </c>
      <c r="E1754" t="s">
        <v>847</v>
      </c>
    </row>
    <row r="1755" spans="1:5" x14ac:dyDescent="0.35">
      <c r="A1755" t="s">
        <v>370</v>
      </c>
      <c r="B1755">
        <v>109882</v>
      </c>
      <c r="C1755">
        <v>99985</v>
      </c>
      <c r="D1755">
        <v>99985</v>
      </c>
      <c r="E1755" t="s">
        <v>410</v>
      </c>
    </row>
    <row r="1756" spans="1:5" x14ac:dyDescent="0.35">
      <c r="A1756" t="s">
        <v>370</v>
      </c>
      <c r="B1756">
        <v>31357</v>
      </c>
      <c r="C1756">
        <v>27882</v>
      </c>
      <c r="D1756">
        <v>29276</v>
      </c>
      <c r="E1756" t="s">
        <v>847</v>
      </c>
    </row>
    <row r="1757" spans="1:5" x14ac:dyDescent="0.35">
      <c r="A1757" t="s">
        <v>370</v>
      </c>
      <c r="B1757">
        <v>30626</v>
      </c>
      <c r="C1757">
        <v>27011</v>
      </c>
      <c r="D1757">
        <v>27011</v>
      </c>
      <c r="E1757" t="s">
        <v>410</v>
      </c>
    </row>
    <row r="1758" spans="1:5" x14ac:dyDescent="0.35">
      <c r="A1758" t="s">
        <v>370</v>
      </c>
      <c r="B1758">
        <v>31594</v>
      </c>
      <c r="C1758">
        <v>30846</v>
      </c>
      <c r="D1758">
        <v>32397</v>
      </c>
      <c r="E1758" t="s">
        <v>847</v>
      </c>
    </row>
    <row r="1759" spans="1:5" x14ac:dyDescent="0.35">
      <c r="A1759" t="s">
        <v>370</v>
      </c>
      <c r="B1759">
        <v>5037</v>
      </c>
      <c r="C1759">
        <v>4247</v>
      </c>
      <c r="D1759">
        <v>4247</v>
      </c>
      <c r="E1759" t="s">
        <v>410</v>
      </c>
    </row>
    <row r="1760" spans="1:5" x14ac:dyDescent="0.35">
      <c r="A1760" t="s">
        <v>370</v>
      </c>
      <c r="B1760">
        <v>5761</v>
      </c>
      <c r="C1760">
        <v>5631</v>
      </c>
      <c r="D1760">
        <v>5911</v>
      </c>
      <c r="E1760" t="s">
        <v>847</v>
      </c>
    </row>
    <row r="1761" spans="1:5" x14ac:dyDescent="0.35">
      <c r="A1761" t="s">
        <v>370</v>
      </c>
      <c r="B1761">
        <v>22247</v>
      </c>
      <c r="C1761">
        <v>25872</v>
      </c>
      <c r="D1761">
        <v>27152</v>
      </c>
      <c r="E1761" t="s">
        <v>847</v>
      </c>
    </row>
    <row r="1762" spans="1:5" x14ac:dyDescent="0.35">
      <c r="A1762" t="s">
        <v>370</v>
      </c>
      <c r="B1762">
        <v>58213</v>
      </c>
      <c r="C1762">
        <v>29902</v>
      </c>
      <c r="D1762">
        <v>29902</v>
      </c>
      <c r="E1762" t="s">
        <v>410</v>
      </c>
    </row>
    <row r="1763" spans="1:5" x14ac:dyDescent="0.35">
      <c r="A1763" t="s">
        <v>370</v>
      </c>
      <c r="B1763">
        <v>10670</v>
      </c>
      <c r="C1763">
        <v>10482</v>
      </c>
      <c r="D1763">
        <v>11006</v>
      </c>
      <c r="E1763" t="s">
        <v>847</v>
      </c>
    </row>
    <row r="1764" spans="1:5" x14ac:dyDescent="0.35">
      <c r="A1764" t="s">
        <v>370</v>
      </c>
      <c r="B1764">
        <v>98470</v>
      </c>
      <c r="C1764">
        <v>86004</v>
      </c>
      <c r="D1764">
        <v>86004</v>
      </c>
      <c r="E1764" t="s">
        <v>410</v>
      </c>
    </row>
    <row r="1765" spans="1:5" x14ac:dyDescent="0.35">
      <c r="A1765" t="s">
        <v>370</v>
      </c>
      <c r="B1765">
        <v>4507</v>
      </c>
      <c r="C1765">
        <v>4299</v>
      </c>
      <c r="D1765">
        <v>4510</v>
      </c>
      <c r="E1765" t="s">
        <v>847</v>
      </c>
    </row>
    <row r="1766" spans="1:5" x14ac:dyDescent="0.35">
      <c r="A1766" t="s">
        <v>370</v>
      </c>
      <c r="B1766">
        <v>12573</v>
      </c>
      <c r="C1766">
        <v>10025</v>
      </c>
      <c r="D1766">
        <v>10025</v>
      </c>
      <c r="E1766" t="s">
        <v>410</v>
      </c>
    </row>
    <row r="1767" spans="1:5" x14ac:dyDescent="0.35">
      <c r="A1767" t="s">
        <v>370</v>
      </c>
      <c r="D1767">
        <v>14055</v>
      </c>
      <c r="E1767" t="s">
        <v>419</v>
      </c>
    </row>
    <row r="1768" spans="1:5" x14ac:dyDescent="0.35">
      <c r="A1768" t="s">
        <v>370</v>
      </c>
      <c r="B1768">
        <v>8594</v>
      </c>
      <c r="C1768">
        <v>8434</v>
      </c>
      <c r="D1768">
        <v>8848</v>
      </c>
      <c r="E1768" t="s">
        <v>847</v>
      </c>
    </row>
    <row r="1769" spans="1:5" x14ac:dyDescent="0.35">
      <c r="A1769" t="s">
        <v>370</v>
      </c>
      <c r="B1769">
        <v>9008</v>
      </c>
      <c r="C1769">
        <v>8477</v>
      </c>
      <c r="D1769">
        <v>8901</v>
      </c>
      <c r="E1769" t="s">
        <v>847</v>
      </c>
    </row>
    <row r="1770" spans="1:5" x14ac:dyDescent="0.35">
      <c r="A1770" t="s">
        <v>370</v>
      </c>
      <c r="B1770">
        <v>37303</v>
      </c>
      <c r="C1770">
        <v>37742</v>
      </c>
      <c r="D1770">
        <v>39629</v>
      </c>
      <c r="E1770" t="s">
        <v>847</v>
      </c>
    </row>
    <row r="1771" spans="1:5" x14ac:dyDescent="0.35">
      <c r="A1771" t="s">
        <v>370</v>
      </c>
      <c r="B1771">
        <v>3962</v>
      </c>
      <c r="C1771">
        <v>3841</v>
      </c>
      <c r="D1771">
        <v>4039</v>
      </c>
      <c r="E1771" t="s">
        <v>847</v>
      </c>
    </row>
    <row r="1772" spans="1:5" x14ac:dyDescent="0.35">
      <c r="A1772" t="s">
        <v>370</v>
      </c>
      <c r="B1772">
        <v>120846</v>
      </c>
      <c r="C1772">
        <v>119665</v>
      </c>
      <c r="D1772">
        <v>125658</v>
      </c>
      <c r="E1772" t="s">
        <v>847</v>
      </c>
    </row>
    <row r="1773" spans="1:5" x14ac:dyDescent="0.35">
      <c r="A1773" t="s">
        <v>370</v>
      </c>
      <c r="B1773">
        <v>98207</v>
      </c>
      <c r="C1773">
        <v>74673</v>
      </c>
      <c r="D1773">
        <v>78407</v>
      </c>
      <c r="E1773" t="s">
        <v>847</v>
      </c>
    </row>
    <row r="1774" spans="1:5" x14ac:dyDescent="0.35">
      <c r="A1774" t="s">
        <v>370</v>
      </c>
      <c r="B1774">
        <v>222842</v>
      </c>
      <c r="C1774">
        <v>180533</v>
      </c>
      <c r="D1774">
        <v>189560</v>
      </c>
      <c r="E1774" t="s">
        <v>847</v>
      </c>
    </row>
    <row r="1775" spans="1:5" x14ac:dyDescent="0.35">
      <c r="A1775" t="s">
        <v>370</v>
      </c>
      <c r="B1775">
        <v>22316</v>
      </c>
      <c r="C1775">
        <v>20776</v>
      </c>
      <c r="D1775">
        <v>21808</v>
      </c>
      <c r="E1775" t="s">
        <v>847</v>
      </c>
    </row>
    <row r="1776" spans="1:5" x14ac:dyDescent="0.35">
      <c r="A1776" t="s">
        <v>370</v>
      </c>
      <c r="B1776">
        <v>13269</v>
      </c>
      <c r="C1776">
        <v>3131</v>
      </c>
      <c r="D1776">
        <v>3131</v>
      </c>
      <c r="E1776" t="s">
        <v>410</v>
      </c>
    </row>
    <row r="1777" spans="1:5" x14ac:dyDescent="0.35">
      <c r="A1777" t="s">
        <v>370</v>
      </c>
      <c r="B1777">
        <v>29110</v>
      </c>
      <c r="C1777">
        <v>25431</v>
      </c>
      <c r="D1777">
        <v>26696</v>
      </c>
      <c r="E1777" t="s">
        <v>847</v>
      </c>
    </row>
    <row r="1778" spans="1:5" x14ac:dyDescent="0.35">
      <c r="A1778" t="s">
        <v>370</v>
      </c>
      <c r="B1778">
        <v>127372</v>
      </c>
      <c r="C1778">
        <v>147854</v>
      </c>
      <c r="D1778">
        <v>155247</v>
      </c>
      <c r="E1778" t="s">
        <v>847</v>
      </c>
    </row>
    <row r="1779" spans="1:5" x14ac:dyDescent="0.35">
      <c r="A1779" t="s">
        <v>370</v>
      </c>
      <c r="B1779">
        <v>45071</v>
      </c>
      <c r="C1779">
        <v>1073</v>
      </c>
      <c r="D1779">
        <v>1073</v>
      </c>
      <c r="E1779" t="s">
        <v>410</v>
      </c>
    </row>
    <row r="1780" spans="1:5" x14ac:dyDescent="0.35">
      <c r="A1780" t="s">
        <v>370</v>
      </c>
      <c r="B1780">
        <v>7421</v>
      </c>
      <c r="C1780">
        <v>7468</v>
      </c>
      <c r="D1780">
        <v>7841</v>
      </c>
      <c r="E1780" t="s">
        <v>847</v>
      </c>
    </row>
    <row r="1781" spans="1:5" x14ac:dyDescent="0.35">
      <c r="A1781" t="s">
        <v>370</v>
      </c>
      <c r="B1781">
        <v>33156</v>
      </c>
      <c r="C1781">
        <v>37478</v>
      </c>
      <c r="D1781">
        <v>39364</v>
      </c>
      <c r="E1781" t="s">
        <v>847</v>
      </c>
    </row>
    <row r="1782" spans="1:5" x14ac:dyDescent="0.35">
      <c r="A1782" t="s">
        <v>370</v>
      </c>
      <c r="B1782">
        <v>17408</v>
      </c>
      <c r="C1782">
        <v>22795</v>
      </c>
      <c r="D1782">
        <v>23935</v>
      </c>
      <c r="E1782" t="s">
        <v>847</v>
      </c>
    </row>
    <row r="1783" spans="1:5" x14ac:dyDescent="0.35">
      <c r="A1783" t="s">
        <v>370</v>
      </c>
      <c r="B1783">
        <v>568</v>
      </c>
      <c r="C1783">
        <v>648</v>
      </c>
      <c r="D1783">
        <v>684</v>
      </c>
      <c r="E1783" t="s">
        <v>847</v>
      </c>
    </row>
    <row r="1784" spans="1:5" x14ac:dyDescent="0.35">
      <c r="A1784" t="s">
        <v>370</v>
      </c>
      <c r="B1784">
        <v>18267</v>
      </c>
      <c r="C1784">
        <v>13319</v>
      </c>
      <c r="D1784">
        <v>13319</v>
      </c>
      <c r="E1784" t="s">
        <v>410</v>
      </c>
    </row>
    <row r="1785" spans="1:5" x14ac:dyDescent="0.35">
      <c r="A1785" t="s">
        <v>370</v>
      </c>
      <c r="B1785">
        <v>6634</v>
      </c>
      <c r="C1785">
        <v>8155</v>
      </c>
      <c r="D1785">
        <v>8566</v>
      </c>
      <c r="E1785" t="s">
        <v>847</v>
      </c>
    </row>
    <row r="1786" spans="1:5" x14ac:dyDescent="0.35">
      <c r="A1786" t="s">
        <v>370</v>
      </c>
      <c r="B1786">
        <v>105586</v>
      </c>
      <c r="C1786">
        <v>87420</v>
      </c>
      <c r="D1786">
        <v>91783</v>
      </c>
      <c r="E1786" t="s">
        <v>847</v>
      </c>
    </row>
    <row r="1787" spans="1:5" x14ac:dyDescent="0.35">
      <c r="A1787" t="s">
        <v>370</v>
      </c>
      <c r="B1787">
        <v>108046</v>
      </c>
      <c r="C1787">
        <v>91808</v>
      </c>
      <c r="D1787">
        <v>96389</v>
      </c>
      <c r="E1787" t="s">
        <v>847</v>
      </c>
    </row>
    <row r="1788" spans="1:5" x14ac:dyDescent="0.35">
      <c r="A1788" t="s">
        <v>370</v>
      </c>
      <c r="B1788">
        <v>201836</v>
      </c>
      <c r="C1788">
        <v>181903</v>
      </c>
      <c r="D1788">
        <v>181903</v>
      </c>
      <c r="E1788" t="s">
        <v>410</v>
      </c>
    </row>
    <row r="1789" spans="1:5" x14ac:dyDescent="0.35">
      <c r="A1789" t="s">
        <v>370</v>
      </c>
      <c r="B1789">
        <v>78534</v>
      </c>
      <c r="C1789">
        <v>66723</v>
      </c>
      <c r="D1789">
        <v>70087</v>
      </c>
      <c r="E1789" t="s">
        <v>847</v>
      </c>
    </row>
    <row r="1790" spans="1:5" x14ac:dyDescent="0.35">
      <c r="A1790" t="s">
        <v>370</v>
      </c>
      <c r="B1790">
        <v>58667</v>
      </c>
      <c r="C1790">
        <v>56719</v>
      </c>
      <c r="D1790">
        <v>59546</v>
      </c>
      <c r="E1790" t="s">
        <v>847</v>
      </c>
    </row>
    <row r="1791" spans="1:5" x14ac:dyDescent="0.35">
      <c r="A1791" t="s">
        <v>370</v>
      </c>
      <c r="B1791">
        <v>11051</v>
      </c>
      <c r="C1791">
        <v>12579</v>
      </c>
      <c r="D1791">
        <v>13208</v>
      </c>
      <c r="E1791" t="s">
        <v>847</v>
      </c>
    </row>
    <row r="1792" spans="1:5" x14ac:dyDescent="0.35">
      <c r="A1792" t="s">
        <v>370</v>
      </c>
      <c r="B1792">
        <v>30878</v>
      </c>
      <c r="C1792">
        <v>26109</v>
      </c>
      <c r="D1792">
        <v>27426</v>
      </c>
      <c r="E1792" t="s">
        <v>847</v>
      </c>
    </row>
    <row r="1793" spans="1:5" x14ac:dyDescent="0.35">
      <c r="A1793" t="s">
        <v>370</v>
      </c>
      <c r="B1793">
        <v>6706</v>
      </c>
      <c r="C1793">
        <v>7164</v>
      </c>
      <c r="D1793">
        <v>7520</v>
      </c>
      <c r="E1793" t="s">
        <v>847</v>
      </c>
    </row>
    <row r="1794" spans="1:5" x14ac:dyDescent="0.35">
      <c r="A1794" t="s">
        <v>370</v>
      </c>
      <c r="B1794">
        <v>132658</v>
      </c>
      <c r="C1794">
        <v>108959</v>
      </c>
      <c r="D1794">
        <v>114397</v>
      </c>
      <c r="E1794" t="s">
        <v>847</v>
      </c>
    </row>
    <row r="1795" spans="1:5" x14ac:dyDescent="0.35">
      <c r="A1795" t="s">
        <v>370</v>
      </c>
      <c r="B1795">
        <v>51724</v>
      </c>
      <c r="C1795">
        <v>89761</v>
      </c>
      <c r="D1795">
        <v>94269</v>
      </c>
      <c r="E1795" t="s">
        <v>847</v>
      </c>
    </row>
    <row r="1796" spans="1:5" x14ac:dyDescent="0.35">
      <c r="A1796" t="s">
        <v>370</v>
      </c>
      <c r="B1796">
        <v>348931</v>
      </c>
      <c r="C1796">
        <v>288123</v>
      </c>
      <c r="D1796">
        <v>288123</v>
      </c>
      <c r="E1796" t="s">
        <v>410</v>
      </c>
    </row>
    <row r="1797" spans="1:5" x14ac:dyDescent="0.35">
      <c r="A1797" t="s">
        <v>370</v>
      </c>
      <c r="B1797">
        <v>81744</v>
      </c>
      <c r="C1797">
        <v>70732</v>
      </c>
      <c r="D1797">
        <v>74269</v>
      </c>
      <c r="E1797" t="s">
        <v>847</v>
      </c>
    </row>
    <row r="1798" spans="1:5" x14ac:dyDescent="0.35">
      <c r="A1798" t="s">
        <v>370</v>
      </c>
      <c r="B1798">
        <v>14698</v>
      </c>
      <c r="C1798">
        <v>16465</v>
      </c>
      <c r="D1798">
        <v>16465</v>
      </c>
      <c r="E1798" t="s">
        <v>407</v>
      </c>
    </row>
    <row r="1799" spans="1:5" x14ac:dyDescent="0.35">
      <c r="A1799" t="s">
        <v>370</v>
      </c>
      <c r="B1799">
        <v>28349</v>
      </c>
      <c r="C1799">
        <v>29311</v>
      </c>
      <c r="D1799">
        <v>30766</v>
      </c>
      <c r="E1799" t="s">
        <v>847</v>
      </c>
    </row>
    <row r="1800" spans="1:5" x14ac:dyDescent="0.35">
      <c r="A1800" t="s">
        <v>370</v>
      </c>
      <c r="B1800">
        <v>388377</v>
      </c>
      <c r="C1800">
        <v>402200</v>
      </c>
      <c r="D1800">
        <v>422329</v>
      </c>
      <c r="E1800" t="s">
        <v>847</v>
      </c>
    </row>
    <row r="1801" spans="1:5" x14ac:dyDescent="0.35">
      <c r="A1801" t="s">
        <v>370</v>
      </c>
      <c r="B1801">
        <v>41626</v>
      </c>
      <c r="C1801">
        <v>31794</v>
      </c>
      <c r="D1801">
        <v>33380</v>
      </c>
      <c r="E1801" t="s">
        <v>847</v>
      </c>
    </row>
    <row r="1802" spans="1:5" x14ac:dyDescent="0.35">
      <c r="A1802" t="s">
        <v>370</v>
      </c>
      <c r="B1802">
        <v>6103</v>
      </c>
      <c r="C1802">
        <v>5674</v>
      </c>
      <c r="D1802">
        <v>5951</v>
      </c>
      <c r="E1802" t="s">
        <v>847</v>
      </c>
    </row>
    <row r="1803" spans="1:5" x14ac:dyDescent="0.35">
      <c r="A1803" t="s">
        <v>370</v>
      </c>
      <c r="B1803">
        <v>13447</v>
      </c>
      <c r="C1803">
        <v>13856</v>
      </c>
      <c r="D1803">
        <v>14561</v>
      </c>
      <c r="E1803" t="s">
        <v>847</v>
      </c>
    </row>
    <row r="1804" spans="1:5" x14ac:dyDescent="0.35">
      <c r="A1804" t="s">
        <v>374</v>
      </c>
      <c r="B1804">
        <v>226487</v>
      </c>
      <c r="C1804">
        <v>224182</v>
      </c>
      <c r="D1804">
        <v>247497</v>
      </c>
      <c r="E1804" t="s">
        <v>802</v>
      </c>
    </row>
    <row r="1805" spans="1:5" x14ac:dyDescent="0.35">
      <c r="A1805" t="s">
        <v>374</v>
      </c>
      <c r="B1805">
        <v>10474</v>
      </c>
      <c r="C1805">
        <v>10154</v>
      </c>
      <c r="D1805">
        <v>11145</v>
      </c>
      <c r="E1805" t="s">
        <v>802</v>
      </c>
    </row>
    <row r="1806" spans="1:5" x14ac:dyDescent="0.35">
      <c r="A1806" t="s">
        <v>374</v>
      </c>
      <c r="B1806">
        <v>938238</v>
      </c>
      <c r="C1806">
        <v>931116</v>
      </c>
      <c r="D1806">
        <v>1023847</v>
      </c>
      <c r="E1806" t="s">
        <v>802</v>
      </c>
    </row>
    <row r="1807" spans="1:5" x14ac:dyDescent="0.35">
      <c r="A1807" t="s">
        <v>374</v>
      </c>
      <c r="B1807">
        <v>74917</v>
      </c>
      <c r="C1807">
        <v>98499</v>
      </c>
      <c r="D1807">
        <v>108760</v>
      </c>
      <c r="E1807" t="s">
        <v>802</v>
      </c>
    </row>
    <row r="1808" spans="1:5" x14ac:dyDescent="0.35">
      <c r="A1808" t="s">
        <v>374</v>
      </c>
      <c r="B1808">
        <v>77440</v>
      </c>
      <c r="C1808">
        <v>102869</v>
      </c>
      <c r="D1808">
        <v>113475</v>
      </c>
      <c r="E1808" t="s">
        <v>802</v>
      </c>
    </row>
    <row r="1809" spans="1:5" x14ac:dyDescent="0.35">
      <c r="A1809" t="s">
        <v>374</v>
      </c>
      <c r="B1809">
        <v>597</v>
      </c>
      <c r="C1809">
        <v>461</v>
      </c>
      <c r="D1809">
        <v>461</v>
      </c>
      <c r="E1809" t="s">
        <v>410</v>
      </c>
    </row>
    <row r="1810" spans="1:5" x14ac:dyDescent="0.35">
      <c r="A1810" t="s">
        <v>374</v>
      </c>
      <c r="B1810">
        <v>418869</v>
      </c>
      <c r="C1810">
        <v>183748</v>
      </c>
      <c r="D1810">
        <v>183749</v>
      </c>
      <c r="E1810" t="s">
        <v>410</v>
      </c>
    </row>
    <row r="1811" spans="1:5" x14ac:dyDescent="0.35">
      <c r="A1811" t="s">
        <v>374</v>
      </c>
      <c r="B1811">
        <v>196733</v>
      </c>
      <c r="C1811">
        <v>205413</v>
      </c>
      <c r="D1811">
        <v>225618</v>
      </c>
      <c r="E1811" t="s">
        <v>802</v>
      </c>
    </row>
    <row r="1812" spans="1:5" x14ac:dyDescent="0.35">
      <c r="A1812" t="s">
        <v>374</v>
      </c>
      <c r="B1812">
        <v>25015</v>
      </c>
      <c r="C1812">
        <v>19848</v>
      </c>
      <c r="D1812">
        <v>19849</v>
      </c>
      <c r="E1812" t="s">
        <v>410</v>
      </c>
    </row>
    <row r="1813" spans="1:5" x14ac:dyDescent="0.35">
      <c r="A1813" t="s">
        <v>374</v>
      </c>
      <c r="B1813">
        <v>7026</v>
      </c>
      <c r="C1813">
        <v>3601</v>
      </c>
      <c r="D1813">
        <v>3601</v>
      </c>
      <c r="E1813" t="s">
        <v>410</v>
      </c>
    </row>
    <row r="1814" spans="1:5" x14ac:dyDescent="0.35">
      <c r="A1814" t="s">
        <v>374</v>
      </c>
      <c r="B1814">
        <v>2852</v>
      </c>
      <c r="C1814">
        <v>2472</v>
      </c>
      <c r="D1814">
        <v>3179</v>
      </c>
      <c r="E1814" t="s">
        <v>407</v>
      </c>
    </row>
    <row r="1815" spans="1:5" x14ac:dyDescent="0.35">
      <c r="A1815" t="s">
        <v>374</v>
      </c>
      <c r="B1815">
        <v>13020</v>
      </c>
      <c r="C1815">
        <v>11751</v>
      </c>
      <c r="D1815">
        <v>12967</v>
      </c>
      <c r="E1815" t="s">
        <v>802</v>
      </c>
    </row>
    <row r="1816" spans="1:5" x14ac:dyDescent="0.35">
      <c r="A1816" t="s">
        <v>374</v>
      </c>
      <c r="B1816">
        <v>70195</v>
      </c>
      <c r="C1816">
        <v>73725</v>
      </c>
      <c r="D1816">
        <v>81739</v>
      </c>
      <c r="E1816" t="s">
        <v>802</v>
      </c>
    </row>
    <row r="1817" spans="1:5" x14ac:dyDescent="0.35">
      <c r="A1817" t="s">
        <v>374</v>
      </c>
      <c r="B1817">
        <v>404596</v>
      </c>
      <c r="C1817">
        <v>396899</v>
      </c>
      <c r="D1817">
        <v>437471</v>
      </c>
      <c r="E1817" t="s">
        <v>802</v>
      </c>
    </row>
    <row r="1818" spans="1:5" x14ac:dyDescent="0.35">
      <c r="A1818" t="s">
        <v>374</v>
      </c>
      <c r="B1818">
        <v>192788</v>
      </c>
      <c r="C1818">
        <v>197989</v>
      </c>
      <c r="D1818">
        <v>217528</v>
      </c>
      <c r="E1818" t="s">
        <v>802</v>
      </c>
    </row>
    <row r="1819" spans="1:5" x14ac:dyDescent="0.35">
      <c r="A1819" t="s">
        <v>374</v>
      </c>
      <c r="B1819">
        <v>2693</v>
      </c>
      <c r="C1819">
        <v>990</v>
      </c>
      <c r="D1819">
        <v>991</v>
      </c>
      <c r="E1819" t="s">
        <v>410</v>
      </c>
    </row>
    <row r="1820" spans="1:5" x14ac:dyDescent="0.35">
      <c r="A1820" t="s">
        <v>374</v>
      </c>
      <c r="B1820">
        <v>117996</v>
      </c>
      <c r="C1820">
        <v>124340</v>
      </c>
      <c r="D1820">
        <v>136709</v>
      </c>
      <c r="E1820" t="s">
        <v>802</v>
      </c>
    </row>
    <row r="1821" spans="1:5" x14ac:dyDescent="0.35">
      <c r="A1821" t="s">
        <v>374</v>
      </c>
      <c r="B1821">
        <v>163063</v>
      </c>
      <c r="C1821">
        <v>158269</v>
      </c>
      <c r="D1821">
        <v>174196</v>
      </c>
      <c r="E1821" t="s">
        <v>802</v>
      </c>
    </row>
    <row r="1822" spans="1:5" x14ac:dyDescent="0.35">
      <c r="A1822" t="s">
        <v>374</v>
      </c>
      <c r="B1822">
        <v>884000</v>
      </c>
      <c r="C1822">
        <v>883236</v>
      </c>
      <c r="D1822">
        <v>971370</v>
      </c>
      <c r="E1822" t="s">
        <v>802</v>
      </c>
    </row>
    <row r="1823" spans="1:5" x14ac:dyDescent="0.35">
      <c r="A1823" t="s">
        <v>374</v>
      </c>
      <c r="B1823">
        <v>1518</v>
      </c>
      <c r="C1823">
        <v>25289</v>
      </c>
      <c r="D1823">
        <v>27489</v>
      </c>
      <c r="E1823" t="s">
        <v>802</v>
      </c>
    </row>
    <row r="1824" spans="1:5" x14ac:dyDescent="0.35">
      <c r="A1824" t="s">
        <v>374</v>
      </c>
      <c r="B1824">
        <v>170480</v>
      </c>
      <c r="C1824">
        <v>158557</v>
      </c>
      <c r="D1824">
        <v>174655</v>
      </c>
      <c r="E1824" t="s">
        <v>802</v>
      </c>
    </row>
    <row r="1825" spans="1:5" x14ac:dyDescent="0.35">
      <c r="A1825" t="s">
        <v>374</v>
      </c>
      <c r="B1825">
        <v>55431</v>
      </c>
      <c r="C1825">
        <v>55233</v>
      </c>
      <c r="D1825">
        <v>61151</v>
      </c>
      <c r="E1825" t="s">
        <v>802</v>
      </c>
    </row>
    <row r="1826" spans="1:5" x14ac:dyDescent="0.35">
      <c r="A1826" t="s">
        <v>374</v>
      </c>
      <c r="B1826">
        <v>216930</v>
      </c>
      <c r="C1826">
        <v>229205</v>
      </c>
      <c r="D1826">
        <v>251957</v>
      </c>
      <c r="E1826" t="s">
        <v>802</v>
      </c>
    </row>
    <row r="1827" spans="1:5" x14ac:dyDescent="0.35">
      <c r="A1827" t="s">
        <v>374</v>
      </c>
      <c r="B1827">
        <v>23826</v>
      </c>
      <c r="C1827">
        <v>13937</v>
      </c>
      <c r="D1827">
        <v>15452</v>
      </c>
      <c r="E1827" t="s">
        <v>407</v>
      </c>
    </row>
    <row r="1828" spans="1:5" x14ac:dyDescent="0.35">
      <c r="A1828" t="s">
        <v>374</v>
      </c>
      <c r="B1828">
        <v>21377</v>
      </c>
      <c r="C1828">
        <v>11318</v>
      </c>
      <c r="D1828">
        <v>12347</v>
      </c>
      <c r="E1828" t="s">
        <v>802</v>
      </c>
    </row>
    <row r="1829" spans="1:5" x14ac:dyDescent="0.35">
      <c r="A1829" t="s">
        <v>374</v>
      </c>
      <c r="B1829">
        <v>161038</v>
      </c>
      <c r="C1829">
        <v>164474</v>
      </c>
      <c r="D1829">
        <v>181258</v>
      </c>
      <c r="E1829" t="s">
        <v>802</v>
      </c>
    </row>
    <row r="1830" spans="1:5" x14ac:dyDescent="0.35">
      <c r="A1830" t="s">
        <v>374</v>
      </c>
      <c r="B1830">
        <v>279987</v>
      </c>
      <c r="C1830">
        <v>289173</v>
      </c>
      <c r="D1830">
        <v>318445</v>
      </c>
      <c r="E1830" t="s">
        <v>802</v>
      </c>
    </row>
    <row r="1831" spans="1:5" x14ac:dyDescent="0.35">
      <c r="A1831" t="s">
        <v>374</v>
      </c>
      <c r="B1831">
        <v>415564</v>
      </c>
      <c r="C1831">
        <v>436703</v>
      </c>
      <c r="D1831">
        <v>480546</v>
      </c>
      <c r="E1831" t="s">
        <v>802</v>
      </c>
    </row>
    <row r="1832" spans="1:5" x14ac:dyDescent="0.35">
      <c r="A1832" t="s">
        <v>374</v>
      </c>
      <c r="B1832">
        <v>163432</v>
      </c>
      <c r="C1832">
        <v>159463</v>
      </c>
      <c r="D1832">
        <v>175483</v>
      </c>
      <c r="E1832" t="s">
        <v>802</v>
      </c>
    </row>
    <row r="1833" spans="1:5" x14ac:dyDescent="0.35">
      <c r="A1833" t="s">
        <v>374</v>
      </c>
      <c r="B1833">
        <v>1352599</v>
      </c>
      <c r="C1833">
        <v>1617584</v>
      </c>
      <c r="D1833">
        <v>1780117</v>
      </c>
      <c r="E1833" t="s">
        <v>802</v>
      </c>
    </row>
    <row r="1834" spans="1:5" x14ac:dyDescent="0.35">
      <c r="A1834" t="s">
        <v>374</v>
      </c>
      <c r="B1834">
        <v>64528</v>
      </c>
      <c r="C1834">
        <v>57557</v>
      </c>
      <c r="D1834">
        <v>63780</v>
      </c>
      <c r="E1834" t="s">
        <v>802</v>
      </c>
    </row>
    <row r="1835" spans="1:5" x14ac:dyDescent="0.35">
      <c r="A1835" t="s">
        <v>374</v>
      </c>
      <c r="B1835">
        <v>12007</v>
      </c>
      <c r="C1835">
        <v>15773</v>
      </c>
      <c r="D1835">
        <v>17351</v>
      </c>
      <c r="E1835" t="s">
        <v>802</v>
      </c>
    </row>
    <row r="1836" spans="1:5" x14ac:dyDescent="0.35">
      <c r="A1836" t="s">
        <v>374</v>
      </c>
      <c r="B1836">
        <v>135194</v>
      </c>
      <c r="C1836">
        <v>137743</v>
      </c>
      <c r="D1836">
        <v>151357</v>
      </c>
      <c r="E1836" t="s">
        <v>802</v>
      </c>
    </row>
    <row r="1837" spans="1:5" x14ac:dyDescent="0.35">
      <c r="A1837" t="s">
        <v>374</v>
      </c>
      <c r="B1837">
        <v>30239</v>
      </c>
      <c r="C1837">
        <v>48949</v>
      </c>
      <c r="D1837">
        <v>54194</v>
      </c>
      <c r="E1837" t="s">
        <v>802</v>
      </c>
    </row>
    <row r="1838" spans="1:5" x14ac:dyDescent="0.35">
      <c r="A1838" t="s">
        <v>374</v>
      </c>
      <c r="B1838">
        <v>885610</v>
      </c>
      <c r="C1838">
        <v>927668</v>
      </c>
      <c r="D1838">
        <v>1019966</v>
      </c>
      <c r="E1838" t="s">
        <v>802</v>
      </c>
    </row>
    <row r="1839" spans="1:5" x14ac:dyDescent="0.35">
      <c r="A1839" t="s">
        <v>374</v>
      </c>
      <c r="B1839">
        <v>209321</v>
      </c>
      <c r="C1839">
        <v>234587</v>
      </c>
      <c r="D1839">
        <v>258181</v>
      </c>
      <c r="E1839" t="s">
        <v>802</v>
      </c>
    </row>
    <row r="1840" spans="1:5" x14ac:dyDescent="0.35">
      <c r="A1840" t="s">
        <v>374</v>
      </c>
      <c r="B1840">
        <v>382350</v>
      </c>
      <c r="C1840">
        <v>412725</v>
      </c>
      <c r="D1840">
        <v>454171</v>
      </c>
      <c r="E1840" t="s">
        <v>802</v>
      </c>
    </row>
    <row r="1841" spans="1:5" x14ac:dyDescent="0.35">
      <c r="A1841" t="s">
        <v>375</v>
      </c>
      <c r="B1841">
        <v>17834</v>
      </c>
      <c r="C1841">
        <v>17929</v>
      </c>
      <c r="D1841">
        <v>20084</v>
      </c>
      <c r="E1841" t="s">
        <v>849</v>
      </c>
    </row>
    <row r="1842" spans="1:5" x14ac:dyDescent="0.35">
      <c r="A1842" t="s">
        <v>375</v>
      </c>
      <c r="B1842">
        <v>34481</v>
      </c>
      <c r="C1842">
        <v>29157</v>
      </c>
      <c r="D1842">
        <v>32662</v>
      </c>
      <c r="E1842" t="s">
        <v>849</v>
      </c>
    </row>
    <row r="1843" spans="1:5" x14ac:dyDescent="0.35">
      <c r="A1843" t="s">
        <v>375</v>
      </c>
      <c r="B1843">
        <v>61427</v>
      </c>
      <c r="C1843">
        <v>56686</v>
      </c>
      <c r="D1843">
        <v>56686</v>
      </c>
      <c r="E1843" t="s">
        <v>410</v>
      </c>
    </row>
    <row r="1844" spans="1:5" x14ac:dyDescent="0.35">
      <c r="A1844" t="s">
        <v>375</v>
      </c>
      <c r="B1844">
        <v>7398</v>
      </c>
      <c r="C1844">
        <v>5198</v>
      </c>
      <c r="D1844">
        <v>5822</v>
      </c>
      <c r="E1844" t="s">
        <v>849</v>
      </c>
    </row>
    <row r="1845" spans="1:5" x14ac:dyDescent="0.35">
      <c r="A1845" t="s">
        <v>375</v>
      </c>
      <c r="B1845">
        <v>33717</v>
      </c>
      <c r="C1845">
        <v>31819</v>
      </c>
      <c r="D1845">
        <v>35634</v>
      </c>
      <c r="E1845" t="s">
        <v>849</v>
      </c>
    </row>
    <row r="1846" spans="1:5" x14ac:dyDescent="0.35">
      <c r="A1846" t="s">
        <v>375</v>
      </c>
      <c r="B1846">
        <v>34410</v>
      </c>
      <c r="C1846">
        <v>33511</v>
      </c>
      <c r="D1846">
        <v>37527</v>
      </c>
      <c r="E1846" t="s">
        <v>849</v>
      </c>
    </row>
    <row r="1847" spans="1:5" x14ac:dyDescent="0.35">
      <c r="A1847" t="s">
        <v>375</v>
      </c>
      <c r="B1847">
        <v>81810</v>
      </c>
      <c r="C1847">
        <v>24439</v>
      </c>
      <c r="D1847">
        <v>24439</v>
      </c>
      <c r="E1847" t="s">
        <v>410</v>
      </c>
    </row>
    <row r="1848" spans="1:5" x14ac:dyDescent="0.35">
      <c r="A1848" t="s">
        <v>375</v>
      </c>
      <c r="B1848">
        <v>97181</v>
      </c>
      <c r="C1848">
        <v>91399</v>
      </c>
      <c r="D1848">
        <v>102361</v>
      </c>
      <c r="E1848" t="s">
        <v>849</v>
      </c>
    </row>
    <row r="1849" spans="1:5" x14ac:dyDescent="0.35">
      <c r="A1849" t="s">
        <v>375</v>
      </c>
      <c r="B1849">
        <v>67722</v>
      </c>
      <c r="C1849">
        <v>37511</v>
      </c>
      <c r="D1849">
        <v>37511</v>
      </c>
      <c r="E1849" t="s">
        <v>410</v>
      </c>
    </row>
    <row r="1850" spans="1:5" x14ac:dyDescent="0.35">
      <c r="A1850" t="s">
        <v>375</v>
      </c>
      <c r="B1850">
        <v>508515</v>
      </c>
      <c r="C1850">
        <v>471548</v>
      </c>
      <c r="D1850">
        <v>528121</v>
      </c>
      <c r="E1850" t="s">
        <v>849</v>
      </c>
    </row>
    <row r="1851" spans="1:5" x14ac:dyDescent="0.35">
      <c r="A1851" t="s">
        <v>375</v>
      </c>
      <c r="B1851">
        <v>14764</v>
      </c>
      <c r="C1851">
        <v>9382</v>
      </c>
      <c r="D1851">
        <v>10500</v>
      </c>
      <c r="E1851" t="s">
        <v>849</v>
      </c>
    </row>
    <row r="1852" spans="1:5" x14ac:dyDescent="0.35">
      <c r="A1852" t="s">
        <v>375</v>
      </c>
      <c r="B1852">
        <v>121482</v>
      </c>
      <c r="C1852">
        <v>116394</v>
      </c>
      <c r="D1852">
        <v>130368</v>
      </c>
      <c r="E1852" t="s">
        <v>849</v>
      </c>
    </row>
    <row r="1853" spans="1:5" x14ac:dyDescent="0.35">
      <c r="A1853" t="s">
        <v>375</v>
      </c>
      <c r="B1853">
        <v>5118</v>
      </c>
      <c r="C1853">
        <v>5138</v>
      </c>
      <c r="D1853">
        <v>5748</v>
      </c>
      <c r="E1853" t="s">
        <v>849</v>
      </c>
    </row>
    <row r="1854" spans="1:5" x14ac:dyDescent="0.35">
      <c r="A1854" t="s">
        <v>375</v>
      </c>
      <c r="B1854">
        <v>115586</v>
      </c>
      <c r="C1854">
        <v>98786</v>
      </c>
      <c r="D1854">
        <v>110640</v>
      </c>
      <c r="E1854" t="s">
        <v>849</v>
      </c>
    </row>
    <row r="1855" spans="1:5" x14ac:dyDescent="0.35">
      <c r="A1855" t="s">
        <v>375</v>
      </c>
      <c r="B1855">
        <v>262508</v>
      </c>
      <c r="C1855">
        <v>223452</v>
      </c>
      <c r="D1855">
        <v>223452</v>
      </c>
      <c r="E1855" t="s">
        <v>410</v>
      </c>
    </row>
    <row r="1856" spans="1:5" x14ac:dyDescent="0.35">
      <c r="A1856" t="s">
        <v>375</v>
      </c>
      <c r="B1856">
        <v>134914</v>
      </c>
      <c r="C1856">
        <v>74374</v>
      </c>
      <c r="D1856">
        <v>74374</v>
      </c>
      <c r="E1856" t="s">
        <v>410</v>
      </c>
    </row>
    <row r="1857" spans="1:5" x14ac:dyDescent="0.35">
      <c r="A1857" t="s">
        <v>375</v>
      </c>
      <c r="B1857">
        <v>34577</v>
      </c>
      <c r="C1857">
        <v>35510</v>
      </c>
      <c r="D1857">
        <v>35510</v>
      </c>
      <c r="E1857" t="s">
        <v>410</v>
      </c>
    </row>
    <row r="1858" spans="1:5" x14ac:dyDescent="0.35">
      <c r="A1858" t="s">
        <v>375</v>
      </c>
      <c r="B1858">
        <v>18944</v>
      </c>
      <c r="C1858">
        <v>18949</v>
      </c>
      <c r="D1858">
        <v>21222</v>
      </c>
      <c r="E1858" t="s">
        <v>849</v>
      </c>
    </row>
    <row r="1859" spans="1:5" x14ac:dyDescent="0.35">
      <c r="A1859" t="s">
        <v>375</v>
      </c>
      <c r="B1859">
        <v>13720</v>
      </c>
      <c r="C1859">
        <v>14200</v>
      </c>
      <c r="D1859">
        <v>14200</v>
      </c>
      <c r="E1859" t="s">
        <v>407</v>
      </c>
    </row>
    <row r="1860" spans="1:5" x14ac:dyDescent="0.35">
      <c r="A1860" t="s">
        <v>375</v>
      </c>
      <c r="B1860">
        <v>45418</v>
      </c>
      <c r="C1860">
        <v>41050</v>
      </c>
      <c r="D1860">
        <v>45976</v>
      </c>
      <c r="E1860" t="s">
        <v>849</v>
      </c>
    </row>
    <row r="1861" spans="1:5" x14ac:dyDescent="0.35">
      <c r="A1861" t="s">
        <v>375</v>
      </c>
      <c r="B1861">
        <v>25547</v>
      </c>
      <c r="C1861">
        <v>25370</v>
      </c>
      <c r="D1861">
        <v>28412</v>
      </c>
      <c r="E1861" t="s">
        <v>849</v>
      </c>
    </row>
    <row r="1862" spans="1:5" x14ac:dyDescent="0.35">
      <c r="A1862" t="s">
        <v>375</v>
      </c>
      <c r="B1862">
        <v>61008</v>
      </c>
      <c r="C1862">
        <v>62579</v>
      </c>
      <c r="D1862">
        <v>70083</v>
      </c>
      <c r="E1862" t="s">
        <v>849</v>
      </c>
    </row>
    <row r="1863" spans="1:5" x14ac:dyDescent="0.35">
      <c r="A1863" t="s">
        <v>375</v>
      </c>
      <c r="B1863">
        <v>1443</v>
      </c>
      <c r="C1863">
        <v>758</v>
      </c>
      <c r="D1863">
        <v>848</v>
      </c>
      <c r="E1863" t="s">
        <v>849</v>
      </c>
    </row>
    <row r="1864" spans="1:5" x14ac:dyDescent="0.35">
      <c r="A1864" t="s">
        <v>375</v>
      </c>
      <c r="B1864">
        <v>17113</v>
      </c>
      <c r="C1864">
        <v>17484</v>
      </c>
      <c r="D1864">
        <v>19582</v>
      </c>
      <c r="E1864" t="s">
        <v>849</v>
      </c>
    </row>
    <row r="1865" spans="1:5" x14ac:dyDescent="0.35">
      <c r="A1865" t="s">
        <v>375</v>
      </c>
      <c r="B1865">
        <v>2994</v>
      </c>
      <c r="C1865">
        <v>3045</v>
      </c>
      <c r="D1865">
        <v>3419</v>
      </c>
      <c r="E1865" t="s">
        <v>849</v>
      </c>
    </row>
    <row r="1866" spans="1:5" x14ac:dyDescent="0.35">
      <c r="A1866" t="s">
        <v>375</v>
      </c>
      <c r="B1866">
        <v>39573</v>
      </c>
      <c r="C1866">
        <v>39280</v>
      </c>
      <c r="D1866">
        <v>43994</v>
      </c>
      <c r="E1866" t="s">
        <v>849</v>
      </c>
    </row>
    <row r="1867" spans="1:5" x14ac:dyDescent="0.35">
      <c r="A1867" t="s">
        <v>375</v>
      </c>
      <c r="B1867">
        <v>67663</v>
      </c>
      <c r="C1867">
        <v>56902</v>
      </c>
      <c r="D1867">
        <v>56902</v>
      </c>
      <c r="E1867" t="s">
        <v>410</v>
      </c>
    </row>
    <row r="1868" spans="1:5" x14ac:dyDescent="0.35">
      <c r="A1868" t="s">
        <v>375</v>
      </c>
      <c r="B1868">
        <v>31850</v>
      </c>
      <c r="C1868">
        <v>23598</v>
      </c>
      <c r="D1868">
        <v>23598</v>
      </c>
      <c r="E1868" t="s">
        <v>410</v>
      </c>
    </row>
    <row r="1869" spans="1:5" x14ac:dyDescent="0.35">
      <c r="A1869" t="s">
        <v>375</v>
      </c>
      <c r="B1869">
        <v>61110</v>
      </c>
      <c r="C1869">
        <v>43583</v>
      </c>
      <c r="D1869">
        <v>48815</v>
      </c>
      <c r="E1869" t="s">
        <v>849</v>
      </c>
    </row>
    <row r="1870" spans="1:5" x14ac:dyDescent="0.35">
      <c r="A1870" t="s">
        <v>375</v>
      </c>
      <c r="B1870">
        <v>3584</v>
      </c>
      <c r="C1870">
        <v>3246</v>
      </c>
      <c r="D1870">
        <v>3630</v>
      </c>
      <c r="E1870" t="s">
        <v>849</v>
      </c>
    </row>
    <row r="1871" spans="1:5" x14ac:dyDescent="0.35">
      <c r="A1871" t="s">
        <v>375</v>
      </c>
      <c r="B1871">
        <v>66528</v>
      </c>
      <c r="C1871">
        <v>66406</v>
      </c>
      <c r="D1871">
        <v>74377</v>
      </c>
      <c r="E1871" t="s">
        <v>849</v>
      </c>
    </row>
    <row r="1872" spans="1:5" x14ac:dyDescent="0.35">
      <c r="A1872" t="s">
        <v>375</v>
      </c>
      <c r="B1872">
        <v>59664</v>
      </c>
      <c r="C1872">
        <v>46834</v>
      </c>
      <c r="D1872">
        <v>46834</v>
      </c>
      <c r="E1872" t="s">
        <v>410</v>
      </c>
    </row>
    <row r="1873" spans="1:5" x14ac:dyDescent="0.35">
      <c r="A1873" t="s">
        <v>375</v>
      </c>
      <c r="B1873">
        <v>6022</v>
      </c>
      <c r="C1873">
        <v>6149</v>
      </c>
      <c r="D1873">
        <v>6889</v>
      </c>
      <c r="E1873" t="s">
        <v>849</v>
      </c>
    </row>
    <row r="1874" spans="1:5" x14ac:dyDescent="0.35">
      <c r="A1874" t="s">
        <v>375</v>
      </c>
      <c r="B1874">
        <v>12102</v>
      </c>
      <c r="C1874">
        <v>11674</v>
      </c>
      <c r="D1874">
        <v>13079</v>
      </c>
      <c r="E1874" t="s">
        <v>849</v>
      </c>
    </row>
    <row r="1875" spans="1:5" x14ac:dyDescent="0.35">
      <c r="A1875" t="s">
        <v>375</v>
      </c>
      <c r="B1875">
        <v>25397</v>
      </c>
      <c r="C1875">
        <v>22636</v>
      </c>
      <c r="D1875">
        <v>22636</v>
      </c>
      <c r="E1875" t="s">
        <v>410</v>
      </c>
    </row>
    <row r="1876" spans="1:5" x14ac:dyDescent="0.35">
      <c r="A1876" t="s">
        <v>375</v>
      </c>
      <c r="B1876">
        <v>62261</v>
      </c>
      <c r="C1876">
        <v>62926</v>
      </c>
      <c r="D1876">
        <v>70479</v>
      </c>
      <c r="E1876" t="s">
        <v>849</v>
      </c>
    </row>
    <row r="1877" spans="1:5" x14ac:dyDescent="0.35">
      <c r="A1877" t="s">
        <v>375</v>
      </c>
      <c r="B1877">
        <v>19259</v>
      </c>
      <c r="C1877">
        <v>19594</v>
      </c>
      <c r="D1877">
        <v>21945</v>
      </c>
      <c r="E1877" t="s">
        <v>849</v>
      </c>
    </row>
    <row r="1878" spans="1:5" x14ac:dyDescent="0.35">
      <c r="A1878" t="s">
        <v>375</v>
      </c>
      <c r="B1878">
        <v>12466</v>
      </c>
      <c r="C1878">
        <v>12553</v>
      </c>
      <c r="D1878">
        <v>14061</v>
      </c>
      <c r="E1878" t="s">
        <v>849</v>
      </c>
    </row>
    <row r="1879" spans="1:5" x14ac:dyDescent="0.35">
      <c r="A1879" t="s">
        <v>375</v>
      </c>
      <c r="B1879">
        <v>24922</v>
      </c>
      <c r="C1879">
        <v>25346</v>
      </c>
      <c r="D1879">
        <v>28388</v>
      </c>
      <c r="E1879" t="s">
        <v>849</v>
      </c>
    </row>
    <row r="1880" spans="1:5" x14ac:dyDescent="0.35">
      <c r="A1880" t="s">
        <v>375</v>
      </c>
      <c r="B1880">
        <v>26793</v>
      </c>
      <c r="C1880">
        <v>25832</v>
      </c>
      <c r="D1880">
        <v>25832</v>
      </c>
      <c r="E1880" t="s">
        <v>410</v>
      </c>
    </row>
    <row r="1881" spans="1:5" x14ac:dyDescent="0.35">
      <c r="A1881" t="s">
        <v>375</v>
      </c>
      <c r="B1881">
        <v>19185</v>
      </c>
      <c r="C1881">
        <v>17435</v>
      </c>
      <c r="D1881">
        <v>19525</v>
      </c>
      <c r="E1881" t="s">
        <v>849</v>
      </c>
    </row>
    <row r="1882" spans="1:5" x14ac:dyDescent="0.35">
      <c r="A1882" t="s">
        <v>375</v>
      </c>
      <c r="B1882">
        <v>84718</v>
      </c>
      <c r="C1882">
        <v>84838</v>
      </c>
      <c r="D1882">
        <v>95015</v>
      </c>
      <c r="E1882" t="s">
        <v>849</v>
      </c>
    </row>
    <row r="1883" spans="1:5" x14ac:dyDescent="0.35">
      <c r="A1883" t="s">
        <v>375</v>
      </c>
      <c r="B1883">
        <v>74377</v>
      </c>
      <c r="C1883">
        <v>75059</v>
      </c>
      <c r="D1883">
        <v>84070</v>
      </c>
      <c r="E1883" t="s">
        <v>849</v>
      </c>
    </row>
    <row r="1884" spans="1:5" x14ac:dyDescent="0.35">
      <c r="A1884" t="s">
        <v>375</v>
      </c>
      <c r="B1884">
        <v>14103</v>
      </c>
      <c r="C1884">
        <v>13359</v>
      </c>
      <c r="D1884">
        <v>14963</v>
      </c>
      <c r="E1884" t="s">
        <v>849</v>
      </c>
    </row>
    <row r="1885" spans="1:5" x14ac:dyDescent="0.35">
      <c r="A1885" t="s">
        <v>375</v>
      </c>
      <c r="B1885">
        <v>138767</v>
      </c>
      <c r="C1885">
        <v>121454</v>
      </c>
      <c r="D1885">
        <v>136036</v>
      </c>
      <c r="E1885" t="s">
        <v>849</v>
      </c>
    </row>
    <row r="1886" spans="1:5" x14ac:dyDescent="0.35">
      <c r="A1886" t="s">
        <v>375</v>
      </c>
      <c r="B1886">
        <v>94369</v>
      </c>
      <c r="C1886">
        <v>95981</v>
      </c>
      <c r="D1886">
        <v>107497</v>
      </c>
      <c r="E1886" t="s">
        <v>849</v>
      </c>
    </row>
    <row r="1887" spans="1:5" x14ac:dyDescent="0.35">
      <c r="A1887" t="s">
        <v>375</v>
      </c>
      <c r="B1887">
        <v>15591</v>
      </c>
      <c r="C1887">
        <v>15288</v>
      </c>
      <c r="D1887">
        <v>17120</v>
      </c>
      <c r="E1887" t="s">
        <v>849</v>
      </c>
    </row>
    <row r="1888" spans="1:5" x14ac:dyDescent="0.35">
      <c r="A1888" t="s">
        <v>375</v>
      </c>
      <c r="B1888">
        <v>107384</v>
      </c>
      <c r="C1888">
        <v>87007</v>
      </c>
      <c r="D1888">
        <v>87007</v>
      </c>
      <c r="E1888" t="s">
        <v>410</v>
      </c>
    </row>
    <row r="1889" spans="1:5" x14ac:dyDescent="0.35">
      <c r="A1889" t="s">
        <v>375</v>
      </c>
      <c r="B1889">
        <v>53584</v>
      </c>
      <c r="C1889">
        <v>55143</v>
      </c>
      <c r="D1889">
        <v>61765</v>
      </c>
      <c r="E1889" t="s">
        <v>849</v>
      </c>
    </row>
    <row r="1890" spans="1:5" x14ac:dyDescent="0.35">
      <c r="A1890" t="s">
        <v>375</v>
      </c>
      <c r="B1890">
        <v>8968</v>
      </c>
      <c r="C1890">
        <v>8150</v>
      </c>
      <c r="D1890">
        <v>9124</v>
      </c>
      <c r="E1890" t="s">
        <v>849</v>
      </c>
    </row>
    <row r="1891" spans="1:5" x14ac:dyDescent="0.35">
      <c r="A1891" t="s">
        <v>375</v>
      </c>
      <c r="B1891">
        <v>29384</v>
      </c>
      <c r="C1891">
        <v>29042</v>
      </c>
      <c r="D1891">
        <v>32522</v>
      </c>
      <c r="E1891" t="s">
        <v>849</v>
      </c>
    </row>
    <row r="1892" spans="1:5" x14ac:dyDescent="0.35">
      <c r="A1892" t="s">
        <v>375</v>
      </c>
      <c r="B1892">
        <v>31229</v>
      </c>
      <c r="C1892">
        <v>37276</v>
      </c>
      <c r="D1892">
        <v>37276</v>
      </c>
      <c r="E1892" t="s">
        <v>407</v>
      </c>
    </row>
    <row r="1893" spans="1:5" x14ac:dyDescent="0.35">
      <c r="A1893" t="s">
        <v>375</v>
      </c>
      <c r="B1893">
        <v>36890</v>
      </c>
      <c r="C1893">
        <v>25623</v>
      </c>
      <c r="D1893">
        <v>25623</v>
      </c>
      <c r="E1893" t="s">
        <v>410</v>
      </c>
    </row>
    <row r="1894" spans="1:5" x14ac:dyDescent="0.35">
      <c r="A1894" t="s">
        <v>375</v>
      </c>
      <c r="B1894">
        <v>44768</v>
      </c>
      <c r="C1894">
        <v>40423</v>
      </c>
      <c r="D1894">
        <v>45282</v>
      </c>
      <c r="E1894" t="s">
        <v>849</v>
      </c>
    </row>
    <row r="1895" spans="1:5" x14ac:dyDescent="0.35">
      <c r="A1895" t="s">
        <v>375</v>
      </c>
      <c r="B1895">
        <v>20674</v>
      </c>
      <c r="C1895">
        <v>20674</v>
      </c>
      <c r="D1895">
        <v>23149</v>
      </c>
      <c r="E1895" t="s">
        <v>849</v>
      </c>
    </row>
    <row r="1896" spans="1:5" x14ac:dyDescent="0.35">
      <c r="A1896" t="s">
        <v>375</v>
      </c>
      <c r="B1896">
        <v>6915</v>
      </c>
      <c r="C1896">
        <v>5910</v>
      </c>
      <c r="D1896">
        <v>6619</v>
      </c>
      <c r="E1896" t="s">
        <v>849</v>
      </c>
    </row>
    <row r="1897" spans="1:5" x14ac:dyDescent="0.35">
      <c r="A1897" t="s">
        <v>375</v>
      </c>
      <c r="B1897">
        <v>112426</v>
      </c>
      <c r="C1897">
        <v>113071</v>
      </c>
      <c r="D1897">
        <v>126632</v>
      </c>
      <c r="E1897" t="s">
        <v>849</v>
      </c>
    </row>
    <row r="1898" spans="1:5" x14ac:dyDescent="0.35">
      <c r="A1898" t="s">
        <v>375</v>
      </c>
      <c r="B1898">
        <v>3153</v>
      </c>
      <c r="C1898">
        <v>3269</v>
      </c>
      <c r="D1898">
        <v>3660</v>
      </c>
      <c r="E1898" t="s">
        <v>849</v>
      </c>
    </row>
    <row r="1899" spans="1:5" x14ac:dyDescent="0.35">
      <c r="A1899" t="s">
        <v>375</v>
      </c>
      <c r="B1899">
        <v>300125</v>
      </c>
      <c r="C1899">
        <v>237019</v>
      </c>
      <c r="D1899">
        <v>237019</v>
      </c>
      <c r="E1899" t="s">
        <v>410</v>
      </c>
    </row>
    <row r="1900" spans="1:5" x14ac:dyDescent="0.35">
      <c r="A1900" t="s">
        <v>375</v>
      </c>
      <c r="B1900">
        <v>67863</v>
      </c>
      <c r="C1900">
        <v>66475</v>
      </c>
      <c r="D1900">
        <v>66475</v>
      </c>
      <c r="E1900" t="s">
        <v>410</v>
      </c>
    </row>
    <row r="1901" spans="1:5" x14ac:dyDescent="0.35">
      <c r="A1901" t="s">
        <v>375</v>
      </c>
      <c r="B1901">
        <v>8803</v>
      </c>
      <c r="C1901">
        <v>8905</v>
      </c>
      <c r="D1901">
        <v>9975</v>
      </c>
      <c r="E1901" t="s">
        <v>849</v>
      </c>
    </row>
    <row r="1902" spans="1:5" x14ac:dyDescent="0.35">
      <c r="A1902" t="s">
        <v>375</v>
      </c>
      <c r="B1902">
        <v>54920</v>
      </c>
      <c r="C1902">
        <v>37357</v>
      </c>
      <c r="D1902">
        <v>37357</v>
      </c>
      <c r="E1902" t="s">
        <v>410</v>
      </c>
    </row>
    <row r="1903" spans="1:5" x14ac:dyDescent="0.35">
      <c r="A1903" t="s">
        <v>375</v>
      </c>
      <c r="B1903">
        <v>25662</v>
      </c>
      <c r="C1903">
        <v>25662</v>
      </c>
      <c r="D1903">
        <v>28743</v>
      </c>
      <c r="E1903" t="s">
        <v>849</v>
      </c>
    </row>
    <row r="1904" spans="1:5" x14ac:dyDescent="0.35">
      <c r="A1904" t="s">
        <v>375</v>
      </c>
      <c r="B1904">
        <v>158374</v>
      </c>
      <c r="C1904">
        <v>161553</v>
      </c>
      <c r="D1904">
        <v>180934</v>
      </c>
      <c r="E1904" t="s">
        <v>849</v>
      </c>
    </row>
    <row r="1905" spans="1:5" x14ac:dyDescent="0.35">
      <c r="A1905" t="s">
        <v>375</v>
      </c>
      <c r="B1905">
        <v>67242</v>
      </c>
      <c r="C1905">
        <v>70762</v>
      </c>
      <c r="D1905">
        <v>70762</v>
      </c>
      <c r="E1905" t="s">
        <v>407</v>
      </c>
    </row>
    <row r="1906" spans="1:5" x14ac:dyDescent="0.35">
      <c r="A1906" t="s">
        <v>375</v>
      </c>
      <c r="B1906">
        <v>33876</v>
      </c>
      <c r="C1906">
        <v>22117</v>
      </c>
      <c r="D1906">
        <v>22117</v>
      </c>
      <c r="E1906" t="s">
        <v>410</v>
      </c>
    </row>
    <row r="1907" spans="1:5" x14ac:dyDescent="0.35">
      <c r="A1907" t="s">
        <v>375</v>
      </c>
      <c r="B1907">
        <v>330554</v>
      </c>
      <c r="C1907">
        <v>323237</v>
      </c>
      <c r="D1907">
        <v>362026</v>
      </c>
      <c r="E1907" t="s">
        <v>849</v>
      </c>
    </row>
    <row r="1908" spans="1:5" x14ac:dyDescent="0.35">
      <c r="A1908" t="s">
        <v>375</v>
      </c>
      <c r="B1908">
        <v>17298</v>
      </c>
      <c r="C1908">
        <v>12700</v>
      </c>
      <c r="D1908">
        <v>14220</v>
      </c>
      <c r="E1908" t="s">
        <v>849</v>
      </c>
    </row>
    <row r="1909" spans="1:5" x14ac:dyDescent="0.35">
      <c r="A1909" t="s">
        <v>375</v>
      </c>
      <c r="B1909">
        <v>231983</v>
      </c>
      <c r="C1909">
        <v>225125</v>
      </c>
      <c r="D1909">
        <v>252144</v>
      </c>
      <c r="E1909" t="s">
        <v>849</v>
      </c>
    </row>
    <row r="1910" spans="1:5" x14ac:dyDescent="0.35">
      <c r="A1910" t="s">
        <v>375</v>
      </c>
      <c r="B1910">
        <v>39931</v>
      </c>
      <c r="C1910">
        <v>39634</v>
      </c>
      <c r="D1910">
        <v>44390</v>
      </c>
      <c r="E1910" t="s">
        <v>849</v>
      </c>
    </row>
    <row r="1911" spans="1:5" x14ac:dyDescent="0.35">
      <c r="A1911" t="s">
        <v>375</v>
      </c>
      <c r="B1911">
        <v>65892</v>
      </c>
      <c r="C1911">
        <v>57494</v>
      </c>
      <c r="D1911">
        <v>64387</v>
      </c>
      <c r="E1911" t="s">
        <v>849</v>
      </c>
    </row>
    <row r="1912" spans="1:5" x14ac:dyDescent="0.35">
      <c r="A1912" t="s">
        <v>375</v>
      </c>
      <c r="B1912">
        <v>31336</v>
      </c>
      <c r="C1912">
        <v>28668</v>
      </c>
      <c r="D1912">
        <v>32103</v>
      </c>
      <c r="E1912" t="s">
        <v>849</v>
      </c>
    </row>
    <row r="1913" spans="1:5" x14ac:dyDescent="0.35">
      <c r="A1913" t="s">
        <v>375</v>
      </c>
      <c r="B1913">
        <v>18364</v>
      </c>
      <c r="C1913">
        <v>18828</v>
      </c>
      <c r="D1913">
        <v>29381</v>
      </c>
      <c r="E1913" t="s">
        <v>849</v>
      </c>
    </row>
    <row r="1914" spans="1:5" x14ac:dyDescent="0.35">
      <c r="A1914" t="s">
        <v>375</v>
      </c>
      <c r="B1914">
        <v>9948</v>
      </c>
      <c r="C1914">
        <v>9925</v>
      </c>
      <c r="D1914">
        <v>11123</v>
      </c>
      <c r="E1914" t="s">
        <v>849</v>
      </c>
    </row>
    <row r="1915" spans="1:5" x14ac:dyDescent="0.35">
      <c r="A1915" t="s">
        <v>375</v>
      </c>
      <c r="B1915">
        <v>37804</v>
      </c>
      <c r="C1915">
        <v>32230</v>
      </c>
      <c r="D1915">
        <v>36091</v>
      </c>
      <c r="E1915" t="s">
        <v>849</v>
      </c>
    </row>
    <row r="1916" spans="1:5" x14ac:dyDescent="0.35">
      <c r="A1916" t="s">
        <v>375</v>
      </c>
      <c r="B1916">
        <v>19156</v>
      </c>
      <c r="C1916">
        <v>2759</v>
      </c>
      <c r="D1916">
        <v>3085</v>
      </c>
      <c r="E1916" t="s">
        <v>849</v>
      </c>
    </row>
    <row r="1917" spans="1:5" x14ac:dyDescent="0.35">
      <c r="A1917" t="s">
        <v>375</v>
      </c>
      <c r="B1917">
        <v>31978</v>
      </c>
      <c r="C1917">
        <v>28691</v>
      </c>
      <c r="D1917">
        <v>32144</v>
      </c>
      <c r="E1917" t="s">
        <v>849</v>
      </c>
    </row>
    <row r="1918" spans="1:5" x14ac:dyDescent="0.35">
      <c r="A1918" t="s">
        <v>375</v>
      </c>
      <c r="B1918">
        <v>78512</v>
      </c>
      <c r="C1918">
        <v>22170</v>
      </c>
      <c r="D1918">
        <v>22170</v>
      </c>
      <c r="E1918" t="s">
        <v>405</v>
      </c>
    </row>
    <row r="1919" spans="1:5" x14ac:dyDescent="0.35">
      <c r="A1919" t="s">
        <v>375</v>
      </c>
      <c r="B1919">
        <v>171725</v>
      </c>
      <c r="C1919">
        <v>151306</v>
      </c>
      <c r="D1919">
        <v>169472</v>
      </c>
      <c r="E1919" t="s">
        <v>849</v>
      </c>
    </row>
    <row r="1920" spans="1:5" x14ac:dyDescent="0.35">
      <c r="A1920" t="s">
        <v>375</v>
      </c>
      <c r="B1920">
        <v>18313</v>
      </c>
      <c r="C1920">
        <v>18531</v>
      </c>
      <c r="D1920">
        <v>20756</v>
      </c>
      <c r="E1920" t="s">
        <v>849</v>
      </c>
    </row>
    <row r="1921" spans="1:5" x14ac:dyDescent="0.35">
      <c r="A1921" t="s">
        <v>375</v>
      </c>
      <c r="B1921">
        <v>16370</v>
      </c>
      <c r="C1921">
        <v>13669</v>
      </c>
      <c r="D1921">
        <v>15315</v>
      </c>
      <c r="E1921" t="s">
        <v>849</v>
      </c>
    </row>
    <row r="1922" spans="1:5" x14ac:dyDescent="0.35">
      <c r="A1922" t="s">
        <v>375</v>
      </c>
      <c r="B1922">
        <v>61394</v>
      </c>
      <c r="C1922">
        <v>62346</v>
      </c>
      <c r="D1922">
        <v>69830</v>
      </c>
      <c r="E1922" t="s">
        <v>849</v>
      </c>
    </row>
    <row r="1923" spans="1:5" x14ac:dyDescent="0.35">
      <c r="A1923" t="s">
        <v>375</v>
      </c>
      <c r="B1923">
        <v>196492</v>
      </c>
      <c r="C1923">
        <v>220464</v>
      </c>
      <c r="D1923">
        <v>220464</v>
      </c>
      <c r="E1923" t="s">
        <v>407</v>
      </c>
    </row>
    <row r="1924" spans="1:5" x14ac:dyDescent="0.35">
      <c r="A1924" t="s">
        <v>375</v>
      </c>
      <c r="B1924">
        <v>9660</v>
      </c>
      <c r="C1924">
        <v>9436</v>
      </c>
      <c r="D1924">
        <v>10571</v>
      </c>
      <c r="E1924" t="s">
        <v>849</v>
      </c>
    </row>
    <row r="1925" spans="1:5" x14ac:dyDescent="0.35">
      <c r="A1925" t="s">
        <v>375</v>
      </c>
      <c r="B1925">
        <v>615184</v>
      </c>
      <c r="C1925">
        <v>520999</v>
      </c>
      <c r="D1925">
        <v>520999</v>
      </c>
      <c r="E1925" t="s">
        <v>410</v>
      </c>
    </row>
    <row r="1926" spans="1:5" x14ac:dyDescent="0.35">
      <c r="A1926" t="s">
        <v>375</v>
      </c>
      <c r="B1926">
        <v>52739</v>
      </c>
      <c r="C1926">
        <v>33889</v>
      </c>
      <c r="D1926">
        <v>37958</v>
      </c>
      <c r="E1926" t="s">
        <v>849</v>
      </c>
    </row>
    <row r="1927" spans="1:5" x14ac:dyDescent="0.35">
      <c r="A1927" t="s">
        <v>375</v>
      </c>
      <c r="B1927">
        <v>15990</v>
      </c>
      <c r="C1927">
        <v>12380</v>
      </c>
      <c r="D1927">
        <v>13861</v>
      </c>
      <c r="E1927" t="s">
        <v>849</v>
      </c>
    </row>
    <row r="1928" spans="1:5" x14ac:dyDescent="0.35">
      <c r="A1928" t="s">
        <v>375</v>
      </c>
      <c r="B1928">
        <v>69218</v>
      </c>
      <c r="C1928">
        <v>54391</v>
      </c>
      <c r="D1928">
        <v>60922</v>
      </c>
      <c r="E1928" t="s">
        <v>849</v>
      </c>
    </row>
    <row r="1929" spans="1:5" x14ac:dyDescent="0.35">
      <c r="A1929" t="s">
        <v>375</v>
      </c>
      <c r="B1929">
        <v>48842</v>
      </c>
      <c r="C1929">
        <v>44149</v>
      </c>
      <c r="D1929">
        <v>49453</v>
      </c>
      <c r="E1929" t="s">
        <v>849</v>
      </c>
    </row>
    <row r="1930" spans="1:5" x14ac:dyDescent="0.35">
      <c r="A1930" t="s">
        <v>375</v>
      </c>
      <c r="B1930">
        <v>64098</v>
      </c>
      <c r="C1930">
        <v>58332</v>
      </c>
      <c r="D1930">
        <v>65336</v>
      </c>
      <c r="E1930" t="s">
        <v>849</v>
      </c>
    </row>
    <row r="1931" spans="1:5" x14ac:dyDescent="0.35">
      <c r="A1931" t="s">
        <v>375</v>
      </c>
      <c r="B1931">
        <v>70009</v>
      </c>
      <c r="C1931">
        <v>63976</v>
      </c>
      <c r="D1931">
        <v>71646</v>
      </c>
      <c r="E1931" t="s">
        <v>849</v>
      </c>
    </row>
    <row r="1932" spans="1:5" x14ac:dyDescent="0.35">
      <c r="A1932" t="s">
        <v>22</v>
      </c>
      <c r="B1932">
        <v>1348</v>
      </c>
      <c r="C1932">
        <v>4424</v>
      </c>
      <c r="D1932">
        <v>4424</v>
      </c>
      <c r="E1932" t="s">
        <v>407</v>
      </c>
    </row>
    <row r="1933" spans="1:5" x14ac:dyDescent="0.35">
      <c r="A1933" t="s">
        <v>22</v>
      </c>
      <c r="B1933">
        <v>4324</v>
      </c>
      <c r="C1933">
        <v>2413</v>
      </c>
      <c r="D1933">
        <v>2536</v>
      </c>
      <c r="E1933" t="s">
        <v>847</v>
      </c>
    </row>
    <row r="1934" spans="1:5" x14ac:dyDescent="0.35">
      <c r="A1934" t="s">
        <v>22</v>
      </c>
      <c r="B1934">
        <v>67949</v>
      </c>
      <c r="C1934">
        <v>73892</v>
      </c>
      <c r="D1934">
        <v>73892</v>
      </c>
      <c r="E1934" t="s">
        <v>407</v>
      </c>
    </row>
    <row r="1935" spans="1:5" x14ac:dyDescent="0.35">
      <c r="A1935" t="s">
        <v>22</v>
      </c>
      <c r="B1935">
        <v>3095</v>
      </c>
      <c r="C1935">
        <v>3176</v>
      </c>
      <c r="D1935">
        <v>3343</v>
      </c>
      <c r="E1935" t="s">
        <v>847</v>
      </c>
    </row>
    <row r="1936" spans="1:5" x14ac:dyDescent="0.35">
      <c r="A1936" t="s">
        <v>22</v>
      </c>
      <c r="B1936">
        <v>16020</v>
      </c>
      <c r="C1936">
        <v>12802</v>
      </c>
      <c r="D1936">
        <v>13450</v>
      </c>
      <c r="E1936" t="s">
        <v>847</v>
      </c>
    </row>
    <row r="1937" spans="1:5" x14ac:dyDescent="0.35">
      <c r="A1937" t="s">
        <v>22</v>
      </c>
      <c r="B1937">
        <v>33450</v>
      </c>
      <c r="C1937">
        <v>33022</v>
      </c>
      <c r="D1937">
        <v>34742</v>
      </c>
      <c r="E1937" t="s">
        <v>847</v>
      </c>
    </row>
    <row r="1938" spans="1:5" x14ac:dyDescent="0.35">
      <c r="A1938" t="s">
        <v>22</v>
      </c>
      <c r="B1938">
        <v>319365</v>
      </c>
      <c r="C1938">
        <v>327322</v>
      </c>
      <c r="D1938">
        <v>327322</v>
      </c>
      <c r="E1938" t="s">
        <v>407</v>
      </c>
    </row>
    <row r="1939" spans="1:5" x14ac:dyDescent="0.35">
      <c r="A1939" t="s">
        <v>22</v>
      </c>
      <c r="B1939">
        <v>67438</v>
      </c>
      <c r="C1939">
        <v>61862</v>
      </c>
      <c r="D1939">
        <v>64942</v>
      </c>
      <c r="E1939" t="s">
        <v>847</v>
      </c>
    </row>
    <row r="1940" spans="1:5" x14ac:dyDescent="0.35">
      <c r="A1940" t="s">
        <v>22</v>
      </c>
      <c r="B1940">
        <v>111872</v>
      </c>
      <c r="C1940">
        <v>91016</v>
      </c>
      <c r="D1940">
        <v>91016</v>
      </c>
      <c r="E1940" t="s">
        <v>410</v>
      </c>
    </row>
    <row r="1941" spans="1:5" x14ac:dyDescent="0.35">
      <c r="A1941" t="s">
        <v>22</v>
      </c>
      <c r="B1941">
        <v>1916</v>
      </c>
      <c r="C1941">
        <v>1901</v>
      </c>
      <c r="D1941">
        <v>1901</v>
      </c>
      <c r="E1941" t="s">
        <v>410</v>
      </c>
    </row>
    <row r="1942" spans="1:5" x14ac:dyDescent="0.35">
      <c r="A1942" t="s">
        <v>22</v>
      </c>
      <c r="B1942">
        <v>34299</v>
      </c>
      <c r="C1942">
        <v>11610</v>
      </c>
      <c r="D1942">
        <v>11610</v>
      </c>
      <c r="E1942" t="s">
        <v>410</v>
      </c>
    </row>
    <row r="1943" spans="1:5" x14ac:dyDescent="0.35">
      <c r="A1943" t="s">
        <v>22</v>
      </c>
      <c r="B1943">
        <v>78473</v>
      </c>
      <c r="C1943">
        <v>75806</v>
      </c>
      <c r="D1943">
        <v>79584</v>
      </c>
      <c r="E1943" t="s">
        <v>847</v>
      </c>
    </row>
    <row r="1944" spans="1:5" x14ac:dyDescent="0.35">
      <c r="A1944" t="s">
        <v>22</v>
      </c>
      <c r="B1944">
        <v>72136</v>
      </c>
      <c r="C1944">
        <v>74447</v>
      </c>
      <c r="D1944">
        <v>78130</v>
      </c>
      <c r="E1944" t="s">
        <v>847</v>
      </c>
    </row>
    <row r="1945" spans="1:5" x14ac:dyDescent="0.35">
      <c r="A1945" t="s">
        <v>22</v>
      </c>
      <c r="B1945">
        <v>8128</v>
      </c>
      <c r="C1945">
        <v>3862</v>
      </c>
      <c r="D1945">
        <v>3862</v>
      </c>
      <c r="E1945" t="s">
        <v>410</v>
      </c>
    </row>
    <row r="1946" spans="1:5" x14ac:dyDescent="0.35">
      <c r="A1946" t="s">
        <v>22</v>
      </c>
      <c r="B1946">
        <v>4039</v>
      </c>
      <c r="C1946">
        <v>3766</v>
      </c>
      <c r="D1946">
        <v>3951</v>
      </c>
      <c r="E1946" t="s">
        <v>847</v>
      </c>
    </row>
    <row r="1947" spans="1:5" x14ac:dyDescent="0.35">
      <c r="A1947" t="s">
        <v>22</v>
      </c>
      <c r="B1947">
        <v>6101</v>
      </c>
      <c r="C1947">
        <v>5073</v>
      </c>
      <c r="D1947">
        <v>5327</v>
      </c>
      <c r="E1947" t="s">
        <v>847</v>
      </c>
    </row>
    <row r="1948" spans="1:5" x14ac:dyDescent="0.35">
      <c r="A1948" t="s">
        <v>22</v>
      </c>
      <c r="B1948">
        <v>13826</v>
      </c>
      <c r="C1948">
        <v>17763</v>
      </c>
      <c r="D1948">
        <v>18655</v>
      </c>
      <c r="E1948" t="s">
        <v>847</v>
      </c>
    </row>
    <row r="1949" spans="1:5" x14ac:dyDescent="0.35">
      <c r="A1949" t="s">
        <v>22</v>
      </c>
      <c r="B1949">
        <v>250543</v>
      </c>
      <c r="C1949">
        <v>233658</v>
      </c>
      <c r="D1949">
        <v>245360</v>
      </c>
      <c r="E1949" t="s">
        <v>847</v>
      </c>
    </row>
    <row r="1950" spans="1:5" x14ac:dyDescent="0.35">
      <c r="A1950" t="s">
        <v>22</v>
      </c>
      <c r="B1950">
        <v>10472</v>
      </c>
      <c r="C1950">
        <v>8222</v>
      </c>
      <c r="D1950">
        <v>8625</v>
      </c>
      <c r="E1950" t="s">
        <v>847</v>
      </c>
    </row>
    <row r="1951" spans="1:5" x14ac:dyDescent="0.35">
      <c r="A1951" t="s">
        <v>22</v>
      </c>
      <c r="B1951">
        <v>109379</v>
      </c>
      <c r="C1951">
        <v>102868</v>
      </c>
      <c r="D1951">
        <v>108014</v>
      </c>
      <c r="E1951" t="s">
        <v>847</v>
      </c>
    </row>
    <row r="1952" spans="1:5" x14ac:dyDescent="0.35">
      <c r="A1952" t="s">
        <v>22</v>
      </c>
      <c r="B1952">
        <v>4604</v>
      </c>
      <c r="C1952">
        <v>4200</v>
      </c>
      <c r="D1952">
        <v>4404</v>
      </c>
      <c r="E1952" t="s">
        <v>847</v>
      </c>
    </row>
    <row r="1953" spans="1:5" x14ac:dyDescent="0.35">
      <c r="A1953" t="s">
        <v>22</v>
      </c>
      <c r="B1953">
        <v>54095</v>
      </c>
      <c r="C1953">
        <v>58818</v>
      </c>
      <c r="D1953">
        <v>58818</v>
      </c>
      <c r="E1953" t="s">
        <v>407</v>
      </c>
    </row>
    <row r="1954" spans="1:5" x14ac:dyDescent="0.35">
      <c r="A1954" t="s">
        <v>22</v>
      </c>
      <c r="B1954">
        <v>5335</v>
      </c>
      <c r="C1954">
        <v>2129</v>
      </c>
      <c r="D1954">
        <v>2129</v>
      </c>
      <c r="E1954" t="s">
        <v>407</v>
      </c>
    </row>
    <row r="1955" spans="1:5" x14ac:dyDescent="0.35">
      <c r="A1955" t="s">
        <v>22</v>
      </c>
      <c r="B1955">
        <v>3788</v>
      </c>
      <c r="C1955">
        <v>1302</v>
      </c>
      <c r="D1955">
        <v>1302</v>
      </c>
      <c r="E1955" t="s">
        <v>410</v>
      </c>
    </row>
    <row r="1956" spans="1:5" x14ac:dyDescent="0.35">
      <c r="A1956" t="s">
        <v>22</v>
      </c>
      <c r="B1956">
        <v>574144</v>
      </c>
      <c r="C1956">
        <v>425751</v>
      </c>
      <c r="D1956">
        <v>425751</v>
      </c>
      <c r="E1956" t="s">
        <v>410</v>
      </c>
    </row>
    <row r="1957" spans="1:5" x14ac:dyDescent="0.35">
      <c r="A1957" t="s">
        <v>22</v>
      </c>
      <c r="B1957">
        <v>29007</v>
      </c>
      <c r="C1957">
        <v>29791</v>
      </c>
      <c r="D1957">
        <v>31281</v>
      </c>
      <c r="E1957" t="s">
        <v>847</v>
      </c>
    </row>
    <row r="1958" spans="1:5" x14ac:dyDescent="0.35">
      <c r="A1958" t="s">
        <v>22</v>
      </c>
      <c r="B1958">
        <v>33253</v>
      </c>
      <c r="C1958">
        <v>43051</v>
      </c>
      <c r="D1958">
        <v>45210</v>
      </c>
      <c r="E1958" t="s">
        <v>847</v>
      </c>
    </row>
    <row r="1959" spans="1:5" x14ac:dyDescent="0.35">
      <c r="A1959" t="s">
        <v>22</v>
      </c>
      <c r="B1959">
        <v>1196601</v>
      </c>
      <c r="C1959">
        <v>802748</v>
      </c>
      <c r="D1959">
        <v>802748</v>
      </c>
      <c r="E1959" t="s">
        <v>410</v>
      </c>
    </row>
    <row r="1960" spans="1:5" x14ac:dyDescent="0.35">
      <c r="A1960" t="s">
        <v>22</v>
      </c>
      <c r="B1960">
        <v>39673</v>
      </c>
      <c r="C1960">
        <v>41961</v>
      </c>
      <c r="D1960">
        <v>44064</v>
      </c>
      <c r="E1960" t="s">
        <v>847</v>
      </c>
    </row>
    <row r="1961" spans="1:5" x14ac:dyDescent="0.35">
      <c r="A1961" t="s">
        <v>22</v>
      </c>
      <c r="B1961">
        <v>10230</v>
      </c>
      <c r="C1961">
        <v>11789</v>
      </c>
      <c r="D1961">
        <v>12381</v>
      </c>
      <c r="E1961" t="s">
        <v>847</v>
      </c>
    </row>
    <row r="1962" spans="1:5" x14ac:dyDescent="0.35">
      <c r="A1962" t="s">
        <v>22</v>
      </c>
      <c r="B1962">
        <v>5597</v>
      </c>
      <c r="C1962">
        <v>5714</v>
      </c>
      <c r="D1962">
        <v>5999</v>
      </c>
      <c r="E1962" t="s">
        <v>847</v>
      </c>
    </row>
    <row r="1963" spans="1:5" x14ac:dyDescent="0.35">
      <c r="A1963" t="s">
        <v>22</v>
      </c>
      <c r="B1963">
        <v>86965</v>
      </c>
      <c r="C1963">
        <v>72159</v>
      </c>
      <c r="D1963">
        <v>75817</v>
      </c>
      <c r="E1963" t="s">
        <v>847</v>
      </c>
    </row>
    <row r="1964" spans="1:5" x14ac:dyDescent="0.35">
      <c r="A1964" t="s">
        <v>22</v>
      </c>
      <c r="B1964">
        <v>222892</v>
      </c>
      <c r="C1964">
        <v>195742</v>
      </c>
      <c r="D1964">
        <v>205554</v>
      </c>
      <c r="E1964" t="s">
        <v>847</v>
      </c>
    </row>
    <row r="1965" spans="1:5" x14ac:dyDescent="0.35">
      <c r="A1965" t="s">
        <v>22</v>
      </c>
      <c r="B1965">
        <v>93441</v>
      </c>
      <c r="C1965">
        <v>89890</v>
      </c>
      <c r="D1965">
        <v>94383</v>
      </c>
      <c r="E1965" t="s">
        <v>847</v>
      </c>
    </row>
    <row r="1966" spans="1:5" x14ac:dyDescent="0.35">
      <c r="A1966" t="s">
        <v>22</v>
      </c>
      <c r="B1966">
        <v>57272</v>
      </c>
      <c r="C1966">
        <v>41117</v>
      </c>
      <c r="D1966">
        <v>43165</v>
      </c>
      <c r="E1966" t="s">
        <v>847</v>
      </c>
    </row>
    <row r="1967" spans="1:5" x14ac:dyDescent="0.35">
      <c r="A1967" t="s">
        <v>22</v>
      </c>
      <c r="D1967">
        <v>33991</v>
      </c>
      <c r="E1967" t="s">
        <v>420</v>
      </c>
    </row>
    <row r="1968" spans="1:5" x14ac:dyDescent="0.35">
      <c r="A1968" t="s">
        <v>22</v>
      </c>
      <c r="B1968">
        <v>29448</v>
      </c>
      <c r="C1968">
        <v>37887</v>
      </c>
      <c r="D1968">
        <v>39768</v>
      </c>
      <c r="E1968" t="s">
        <v>847</v>
      </c>
    </row>
    <row r="1969" spans="1:5" x14ac:dyDescent="0.35">
      <c r="A1969" t="s">
        <v>380</v>
      </c>
      <c r="B1969">
        <v>2216</v>
      </c>
      <c r="C1969">
        <v>1722</v>
      </c>
      <c r="D1969">
        <v>1969</v>
      </c>
      <c r="E1969" t="s">
        <v>802</v>
      </c>
    </row>
    <row r="1970" spans="1:5" x14ac:dyDescent="0.35">
      <c r="A1970" t="s">
        <v>380</v>
      </c>
      <c r="B1970">
        <v>154717</v>
      </c>
      <c r="C1970">
        <v>152008</v>
      </c>
      <c r="D1970">
        <v>166911</v>
      </c>
      <c r="E1970" t="s">
        <v>802</v>
      </c>
    </row>
    <row r="1971" spans="1:5" x14ac:dyDescent="0.35">
      <c r="A1971" t="s">
        <v>380</v>
      </c>
      <c r="B1971">
        <v>31383</v>
      </c>
      <c r="C1971">
        <v>38762</v>
      </c>
      <c r="D1971">
        <v>42563</v>
      </c>
      <c r="E1971" t="s">
        <v>802</v>
      </c>
    </row>
    <row r="1972" spans="1:5" x14ac:dyDescent="0.35">
      <c r="A1972" t="s">
        <v>380</v>
      </c>
      <c r="B1972">
        <v>18490</v>
      </c>
      <c r="C1972">
        <v>17695</v>
      </c>
      <c r="D1972">
        <v>19517</v>
      </c>
      <c r="E1972" t="s">
        <v>802</v>
      </c>
    </row>
    <row r="1973" spans="1:5" x14ac:dyDescent="0.35">
      <c r="A1973" t="s">
        <v>380</v>
      </c>
      <c r="B1973">
        <v>5591</v>
      </c>
      <c r="C1973">
        <v>7049</v>
      </c>
      <c r="D1973">
        <v>7863</v>
      </c>
      <c r="E1973" t="s">
        <v>802</v>
      </c>
    </row>
    <row r="1974" spans="1:5" x14ac:dyDescent="0.35">
      <c r="A1974" t="s">
        <v>380</v>
      </c>
      <c r="B1974">
        <v>29351</v>
      </c>
      <c r="C1974">
        <v>51122</v>
      </c>
      <c r="D1974">
        <v>55916</v>
      </c>
      <c r="E1974" t="s">
        <v>802</v>
      </c>
    </row>
    <row r="1975" spans="1:5" x14ac:dyDescent="0.35">
      <c r="A1975" t="s">
        <v>380</v>
      </c>
      <c r="B1975">
        <v>0</v>
      </c>
      <c r="C1975">
        <v>0</v>
      </c>
      <c r="D1975">
        <v>7079</v>
      </c>
      <c r="E1975" t="s">
        <v>410</v>
      </c>
    </row>
    <row r="1976" spans="1:5" x14ac:dyDescent="0.35">
      <c r="A1976" t="s">
        <v>380</v>
      </c>
      <c r="B1976">
        <v>7171</v>
      </c>
      <c r="C1976">
        <v>6870</v>
      </c>
      <c r="D1976">
        <v>7663</v>
      </c>
      <c r="E1976" t="s">
        <v>802</v>
      </c>
    </row>
    <row r="1977" spans="1:5" x14ac:dyDescent="0.35">
      <c r="A1977" t="s">
        <v>380</v>
      </c>
      <c r="B1977">
        <v>1946</v>
      </c>
      <c r="C1977">
        <v>303</v>
      </c>
      <c r="D1977">
        <v>304</v>
      </c>
      <c r="E1977" t="s">
        <v>410</v>
      </c>
    </row>
    <row r="1978" spans="1:5" x14ac:dyDescent="0.35">
      <c r="A1978" t="s">
        <v>380</v>
      </c>
      <c r="B1978">
        <v>399735</v>
      </c>
      <c r="C1978">
        <v>402509</v>
      </c>
      <c r="D1978">
        <v>442837</v>
      </c>
      <c r="E1978" t="s">
        <v>802</v>
      </c>
    </row>
    <row r="1979" spans="1:5" x14ac:dyDescent="0.35">
      <c r="A1979" t="s">
        <v>380</v>
      </c>
      <c r="B1979">
        <v>6807</v>
      </c>
      <c r="C1979">
        <v>9662</v>
      </c>
      <c r="D1979">
        <v>10628</v>
      </c>
      <c r="E1979" t="s">
        <v>802</v>
      </c>
    </row>
    <row r="1980" spans="1:5" x14ac:dyDescent="0.35">
      <c r="A1980" t="s">
        <v>380</v>
      </c>
      <c r="B1980">
        <v>129711</v>
      </c>
      <c r="C1980">
        <v>81950</v>
      </c>
      <c r="D1980">
        <v>81951</v>
      </c>
      <c r="E1980" t="s">
        <v>410</v>
      </c>
    </row>
    <row r="1981" spans="1:5" x14ac:dyDescent="0.35">
      <c r="A1981" t="s">
        <v>380</v>
      </c>
      <c r="B1981">
        <v>687265</v>
      </c>
      <c r="C1981">
        <v>658738</v>
      </c>
      <c r="D1981">
        <v>724689</v>
      </c>
      <c r="E1981" t="s">
        <v>802</v>
      </c>
    </row>
    <row r="1982" spans="1:5" x14ac:dyDescent="0.35">
      <c r="A1982" t="s">
        <v>380</v>
      </c>
      <c r="B1982">
        <v>1178</v>
      </c>
      <c r="C1982">
        <v>171</v>
      </c>
      <c r="D1982">
        <v>171</v>
      </c>
      <c r="E1982" t="s">
        <v>410</v>
      </c>
    </row>
    <row r="1983" spans="1:5" x14ac:dyDescent="0.35">
      <c r="A1983" t="s">
        <v>380</v>
      </c>
      <c r="B1983">
        <v>46305</v>
      </c>
      <c r="C1983">
        <v>30586</v>
      </c>
      <c r="D1983">
        <v>30587</v>
      </c>
      <c r="E1983" t="s">
        <v>410</v>
      </c>
    </row>
    <row r="1984" spans="1:5" x14ac:dyDescent="0.35">
      <c r="A1984" t="s">
        <v>380</v>
      </c>
      <c r="B1984">
        <v>37021</v>
      </c>
      <c r="C1984">
        <v>49785</v>
      </c>
      <c r="D1984">
        <v>54482</v>
      </c>
      <c r="E1984" t="s">
        <v>802</v>
      </c>
    </row>
    <row r="1985" spans="1:5" x14ac:dyDescent="0.35">
      <c r="A1985" t="s">
        <v>380</v>
      </c>
      <c r="B1985">
        <v>20000</v>
      </c>
      <c r="C1985">
        <v>16810</v>
      </c>
      <c r="D1985">
        <v>18437</v>
      </c>
      <c r="E1985" t="s">
        <v>802</v>
      </c>
    </row>
    <row r="1986" spans="1:5" x14ac:dyDescent="0.35">
      <c r="A1986" t="s">
        <v>381</v>
      </c>
      <c r="B1986">
        <v>40562</v>
      </c>
      <c r="C1986">
        <v>40848</v>
      </c>
      <c r="D1986">
        <v>45387</v>
      </c>
      <c r="E1986" t="s">
        <v>802</v>
      </c>
    </row>
    <row r="1987" spans="1:5" x14ac:dyDescent="0.35">
      <c r="A1987" t="s">
        <v>381</v>
      </c>
      <c r="B1987">
        <v>535</v>
      </c>
      <c r="C1987">
        <v>1408</v>
      </c>
      <c r="D1987">
        <v>1565</v>
      </c>
      <c r="E1987" t="s">
        <v>802</v>
      </c>
    </row>
    <row r="1988" spans="1:5" x14ac:dyDescent="0.35">
      <c r="A1988" t="s">
        <v>381</v>
      </c>
      <c r="B1988">
        <v>16290</v>
      </c>
      <c r="C1988">
        <v>31177</v>
      </c>
      <c r="D1988">
        <v>34425</v>
      </c>
      <c r="E1988" t="s">
        <v>802</v>
      </c>
    </row>
    <row r="1989" spans="1:5" x14ac:dyDescent="0.35">
      <c r="A1989" t="s">
        <v>381</v>
      </c>
      <c r="B1989">
        <v>55609</v>
      </c>
      <c r="C1989">
        <v>53182</v>
      </c>
      <c r="D1989">
        <v>53183</v>
      </c>
      <c r="E1989" t="s">
        <v>410</v>
      </c>
    </row>
    <row r="1990" spans="1:5" x14ac:dyDescent="0.35">
      <c r="A1990" t="s">
        <v>381</v>
      </c>
      <c r="B1990">
        <v>611</v>
      </c>
      <c r="C1990">
        <v>511</v>
      </c>
      <c r="D1990">
        <v>511</v>
      </c>
      <c r="E1990" t="s">
        <v>802</v>
      </c>
    </row>
    <row r="1991" spans="1:5" x14ac:dyDescent="0.35">
      <c r="A1991" t="s">
        <v>381</v>
      </c>
      <c r="B1991">
        <v>6226</v>
      </c>
      <c r="C1991">
        <v>6304</v>
      </c>
      <c r="D1991">
        <v>6986</v>
      </c>
      <c r="E1991" t="s">
        <v>802</v>
      </c>
    </row>
    <row r="1992" spans="1:5" x14ac:dyDescent="0.35">
      <c r="A1992" t="s">
        <v>381</v>
      </c>
      <c r="B1992">
        <v>107121</v>
      </c>
      <c r="C1992">
        <v>98144</v>
      </c>
      <c r="D1992">
        <v>107997</v>
      </c>
      <c r="E1992" t="s">
        <v>802</v>
      </c>
    </row>
    <row r="1993" spans="1:5" x14ac:dyDescent="0.35">
      <c r="A1993" t="s">
        <v>381</v>
      </c>
      <c r="B1993">
        <v>24893</v>
      </c>
      <c r="C1993">
        <v>36410</v>
      </c>
      <c r="D1993">
        <v>39934</v>
      </c>
      <c r="E1993" t="s">
        <v>802</v>
      </c>
    </row>
    <row r="1994" spans="1:5" x14ac:dyDescent="0.35">
      <c r="A1994" t="s">
        <v>381</v>
      </c>
      <c r="B1994">
        <v>6785</v>
      </c>
      <c r="C1994">
        <v>6031</v>
      </c>
      <c r="D1994">
        <v>6625</v>
      </c>
      <c r="E1994" t="s">
        <v>802</v>
      </c>
    </row>
    <row r="1995" spans="1:5" x14ac:dyDescent="0.35">
      <c r="A1995" t="s">
        <v>381</v>
      </c>
      <c r="B1995">
        <v>3575</v>
      </c>
      <c r="C1995">
        <v>3603</v>
      </c>
      <c r="D1995">
        <v>4016</v>
      </c>
      <c r="E1995" t="s">
        <v>802</v>
      </c>
    </row>
    <row r="1996" spans="1:5" x14ac:dyDescent="0.35">
      <c r="A1996" t="s">
        <v>381</v>
      </c>
      <c r="B1996">
        <v>65410</v>
      </c>
      <c r="C1996">
        <v>61681</v>
      </c>
      <c r="D1996">
        <v>68031</v>
      </c>
      <c r="E1996" t="s">
        <v>802</v>
      </c>
    </row>
    <row r="1997" spans="1:5" x14ac:dyDescent="0.35">
      <c r="A1997" t="s">
        <v>381</v>
      </c>
      <c r="B1997">
        <v>54072</v>
      </c>
      <c r="C1997">
        <v>103855</v>
      </c>
      <c r="D1997">
        <v>113971</v>
      </c>
      <c r="E1997" t="s">
        <v>802</v>
      </c>
    </row>
    <row r="1998" spans="1:5" x14ac:dyDescent="0.35">
      <c r="A1998" t="s">
        <v>381</v>
      </c>
      <c r="B1998">
        <v>61430</v>
      </c>
      <c r="C1998">
        <v>54380</v>
      </c>
      <c r="D1998">
        <v>59818</v>
      </c>
      <c r="E1998" t="s">
        <v>802</v>
      </c>
    </row>
    <row r="1999" spans="1:5" x14ac:dyDescent="0.35">
      <c r="A1999" t="s">
        <v>381</v>
      </c>
      <c r="B1999">
        <v>672</v>
      </c>
      <c r="C1999">
        <v>635</v>
      </c>
      <c r="D1999">
        <v>726</v>
      </c>
      <c r="E1999" t="s">
        <v>802</v>
      </c>
    </row>
    <row r="2000" spans="1:5" x14ac:dyDescent="0.35">
      <c r="A2000" t="s">
        <v>381</v>
      </c>
      <c r="B2000">
        <v>140247</v>
      </c>
      <c r="C2000">
        <v>129903</v>
      </c>
      <c r="D2000">
        <v>142893</v>
      </c>
      <c r="E2000" t="s">
        <v>802</v>
      </c>
    </row>
    <row r="2001" spans="1:5" x14ac:dyDescent="0.35">
      <c r="A2001" t="s">
        <v>381</v>
      </c>
      <c r="B2001">
        <v>0</v>
      </c>
      <c r="C2001">
        <v>0</v>
      </c>
      <c r="D2001">
        <v>589</v>
      </c>
      <c r="E2001" t="s">
        <v>407</v>
      </c>
    </row>
    <row r="2002" spans="1:5" x14ac:dyDescent="0.35">
      <c r="A2002" t="s">
        <v>381</v>
      </c>
      <c r="B2002">
        <v>387467</v>
      </c>
      <c r="C2002">
        <v>411610</v>
      </c>
      <c r="D2002">
        <v>453047</v>
      </c>
      <c r="E2002" t="s">
        <v>802</v>
      </c>
    </row>
    <row r="2003" spans="1:5" x14ac:dyDescent="0.35">
      <c r="A2003" t="s">
        <v>381</v>
      </c>
      <c r="B2003">
        <v>27760</v>
      </c>
      <c r="C2003">
        <v>34895</v>
      </c>
      <c r="D2003">
        <v>38440</v>
      </c>
      <c r="E2003" t="s">
        <v>802</v>
      </c>
    </row>
    <row r="2004" spans="1:5" x14ac:dyDescent="0.35">
      <c r="A2004" t="s">
        <v>381</v>
      </c>
      <c r="B2004">
        <v>7798</v>
      </c>
      <c r="C2004">
        <v>7044</v>
      </c>
      <c r="D2004">
        <v>7731</v>
      </c>
      <c r="E2004" t="s">
        <v>802</v>
      </c>
    </row>
    <row r="2005" spans="1:5" x14ac:dyDescent="0.35">
      <c r="A2005" t="s">
        <v>381</v>
      </c>
      <c r="B2005">
        <v>0</v>
      </c>
      <c r="C2005">
        <v>33069</v>
      </c>
      <c r="D2005">
        <v>36477</v>
      </c>
      <c r="E2005" t="s">
        <v>802</v>
      </c>
    </row>
    <row r="2006" spans="1:5" x14ac:dyDescent="0.35">
      <c r="A2006" t="s">
        <v>381</v>
      </c>
      <c r="B2006">
        <v>3070</v>
      </c>
      <c r="C2006">
        <v>1615</v>
      </c>
      <c r="D2006">
        <v>1795</v>
      </c>
      <c r="E2006" t="s">
        <v>802</v>
      </c>
    </row>
    <row r="2007" spans="1:5" x14ac:dyDescent="0.35">
      <c r="A2007" t="s">
        <v>381</v>
      </c>
      <c r="B2007">
        <v>8304</v>
      </c>
      <c r="C2007">
        <v>4888</v>
      </c>
      <c r="D2007">
        <v>4888</v>
      </c>
      <c r="E2007" t="s">
        <v>410</v>
      </c>
    </row>
    <row r="2008" spans="1:5" x14ac:dyDescent="0.35">
      <c r="A2008" t="s">
        <v>381</v>
      </c>
      <c r="B2008">
        <v>135941</v>
      </c>
      <c r="C2008">
        <v>127328</v>
      </c>
      <c r="D2008">
        <v>146789</v>
      </c>
      <c r="E2008" t="s">
        <v>407</v>
      </c>
    </row>
    <row r="2009" spans="1:5" x14ac:dyDescent="0.35">
      <c r="A2009" t="s">
        <v>381</v>
      </c>
      <c r="B2009">
        <v>7557</v>
      </c>
      <c r="C2009">
        <v>7244</v>
      </c>
      <c r="D2009">
        <v>7969</v>
      </c>
      <c r="E2009" t="s">
        <v>802</v>
      </c>
    </row>
    <row r="2010" spans="1:5" x14ac:dyDescent="0.35">
      <c r="A2010" t="s">
        <v>381</v>
      </c>
      <c r="B2010">
        <v>76119</v>
      </c>
      <c r="C2010">
        <v>70929</v>
      </c>
      <c r="D2010">
        <v>78022</v>
      </c>
      <c r="E2010" t="s">
        <v>802</v>
      </c>
    </row>
    <row r="2011" spans="1:5" x14ac:dyDescent="0.35">
      <c r="A2011" t="s">
        <v>381</v>
      </c>
      <c r="B2011">
        <v>231226</v>
      </c>
      <c r="C2011">
        <v>225368</v>
      </c>
      <c r="D2011">
        <v>248002</v>
      </c>
      <c r="E2011" t="s">
        <v>802</v>
      </c>
    </row>
    <row r="2012" spans="1:5" x14ac:dyDescent="0.35">
      <c r="A2012" t="s">
        <v>381</v>
      </c>
      <c r="B2012">
        <v>961138</v>
      </c>
      <c r="C2012">
        <v>1020338</v>
      </c>
      <c r="D2012">
        <v>1122315</v>
      </c>
      <c r="E2012" t="s">
        <v>802</v>
      </c>
    </row>
    <row r="2013" spans="1:5" x14ac:dyDescent="0.35">
      <c r="A2013" t="s">
        <v>381</v>
      </c>
      <c r="B2013">
        <v>597543</v>
      </c>
      <c r="C2013">
        <v>632988</v>
      </c>
      <c r="D2013">
        <v>696376</v>
      </c>
      <c r="E2013" t="s">
        <v>802</v>
      </c>
    </row>
    <row r="2014" spans="1:5" x14ac:dyDescent="0.35">
      <c r="A2014" t="s">
        <v>381</v>
      </c>
      <c r="B2014">
        <v>174914</v>
      </c>
      <c r="C2014">
        <v>175538</v>
      </c>
      <c r="D2014">
        <v>193492</v>
      </c>
      <c r="E2014" t="s">
        <v>802</v>
      </c>
    </row>
    <row r="2015" spans="1:5" x14ac:dyDescent="0.35">
      <c r="A2015" t="s">
        <v>381</v>
      </c>
      <c r="B2015">
        <v>130726</v>
      </c>
      <c r="C2015">
        <v>94381</v>
      </c>
      <c r="D2015">
        <v>112271</v>
      </c>
      <c r="E2015" t="s">
        <v>407</v>
      </c>
    </row>
    <row r="2016" spans="1:5" x14ac:dyDescent="0.35">
      <c r="A2016" t="s">
        <v>381</v>
      </c>
      <c r="B2016">
        <v>4123</v>
      </c>
      <c r="C2016">
        <v>8048</v>
      </c>
      <c r="D2016">
        <v>8759</v>
      </c>
      <c r="E2016" t="s">
        <v>802</v>
      </c>
    </row>
    <row r="2017" spans="1:5" x14ac:dyDescent="0.35">
      <c r="A2017" t="s">
        <v>381</v>
      </c>
      <c r="B2017">
        <v>104217</v>
      </c>
      <c r="C2017">
        <v>124537</v>
      </c>
      <c r="D2017">
        <v>136809</v>
      </c>
      <c r="E2017" t="s">
        <v>802</v>
      </c>
    </row>
    <row r="2018" spans="1:5" x14ac:dyDescent="0.35">
      <c r="A2018" t="s">
        <v>381</v>
      </c>
      <c r="B2018">
        <v>187302</v>
      </c>
      <c r="C2018">
        <v>176151</v>
      </c>
      <c r="D2018">
        <v>176152</v>
      </c>
      <c r="E2018" t="s">
        <v>410</v>
      </c>
    </row>
    <row r="2019" spans="1:5" x14ac:dyDescent="0.35">
      <c r="A2019" t="s">
        <v>381</v>
      </c>
      <c r="B2019">
        <v>1005</v>
      </c>
      <c r="C2019">
        <v>1293</v>
      </c>
      <c r="D2019">
        <v>1293</v>
      </c>
      <c r="E2019" t="s">
        <v>802</v>
      </c>
    </row>
    <row r="2020" spans="1:5" x14ac:dyDescent="0.35">
      <c r="C2020">
        <v>231279802</v>
      </c>
      <c r="D2020">
        <v>243899660</v>
      </c>
    </row>
    <row r="2023" spans="1:5" x14ac:dyDescent="0.35">
      <c r="C2023">
        <v>11421819</v>
      </c>
      <c r="D2023">
        <v>13144011</v>
      </c>
    </row>
    <row r="2025" spans="1:5" x14ac:dyDescent="0.35">
      <c r="C2025">
        <v>11421819</v>
      </c>
      <c r="D2025">
        <v>12800698</v>
      </c>
    </row>
  </sheetData>
  <autoFilter ref="M5:N35" xr:uid="{6F1024D3-1627-4CAC-9426-2C0BF1B838F4}"/>
  <sortState xmlns:xlrd2="http://schemas.microsoft.com/office/spreadsheetml/2017/richdata2" ref="M6:R33">
    <sortCondition descending="1" ref="N6:N3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52146-DE68-477E-9372-FB664F3F5373}">
  <dimension ref="A3:Q16"/>
  <sheetViews>
    <sheetView workbookViewId="0">
      <selection activeCell="E1" sqref="E1:F1048576"/>
    </sheetView>
  </sheetViews>
  <sheetFormatPr defaultRowHeight="14.5" x14ac:dyDescent="0.35"/>
  <cols>
    <col min="2" max="2" width="61.453125" customWidth="1"/>
    <col min="3" max="3" width="16.54296875" customWidth="1"/>
    <col min="14" max="14" width="10.90625" customWidth="1"/>
    <col min="15" max="15" width="46.08984375" customWidth="1"/>
  </cols>
  <sheetData>
    <row r="3" spans="1:17" ht="140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6" t="s">
        <v>409</v>
      </c>
      <c r="G3" s="6" t="s">
        <v>396</v>
      </c>
      <c r="I3" s="34" t="s">
        <v>845</v>
      </c>
      <c r="J3" s="34" t="s">
        <v>844</v>
      </c>
      <c r="K3" s="34" t="s">
        <v>812</v>
      </c>
      <c r="M3" s="31" t="s">
        <v>825</v>
      </c>
      <c r="N3" s="31" t="s">
        <v>826</v>
      </c>
      <c r="O3" s="31" t="s">
        <v>1</v>
      </c>
      <c r="P3" s="31" t="s">
        <v>827</v>
      </c>
      <c r="Q3" s="31" t="s">
        <v>828</v>
      </c>
    </row>
    <row r="4" spans="1:17" ht="15.5" x14ac:dyDescent="0.35">
      <c r="A4" s="2"/>
      <c r="B4" s="2"/>
      <c r="C4" s="2"/>
      <c r="D4" s="3"/>
      <c r="E4" s="3"/>
      <c r="F4" s="7"/>
      <c r="G4" s="7"/>
      <c r="I4" s="9"/>
      <c r="J4" s="9"/>
      <c r="K4" s="9"/>
    </row>
    <row r="5" spans="1:17" ht="15.5" x14ac:dyDescent="0.35">
      <c r="A5" s="4" t="s">
        <v>12</v>
      </c>
      <c r="B5" s="5" t="s">
        <v>27</v>
      </c>
      <c r="C5" s="4">
        <v>10011804</v>
      </c>
      <c r="D5" s="5" t="s">
        <v>364</v>
      </c>
      <c r="E5" s="5" t="s">
        <v>813</v>
      </c>
      <c r="F5" s="8">
        <v>3230</v>
      </c>
      <c r="G5" s="8">
        <v>145270</v>
      </c>
      <c r="H5" s="18">
        <v>3852</v>
      </c>
      <c r="I5" s="30">
        <f>H5-F5</f>
        <v>622</v>
      </c>
      <c r="J5" s="30">
        <v>44.975207430340554</v>
      </c>
      <c r="K5" s="30">
        <f>I5*J5</f>
        <v>27974.579021671823</v>
      </c>
      <c r="L5" s="18"/>
      <c r="M5" s="31" t="s">
        <v>829</v>
      </c>
      <c r="N5" s="31">
        <v>10001535</v>
      </c>
      <c r="O5" s="33" t="s">
        <v>35</v>
      </c>
      <c r="P5" s="31">
        <v>104</v>
      </c>
      <c r="Q5" s="31">
        <v>104</v>
      </c>
    </row>
    <row r="6" spans="1:17" ht="15.5" x14ac:dyDescent="0.35">
      <c r="A6" s="4" t="s">
        <v>5</v>
      </c>
      <c r="B6" s="5" t="s">
        <v>6</v>
      </c>
      <c r="C6" s="4">
        <v>50020401</v>
      </c>
      <c r="D6" s="5" t="s">
        <v>364</v>
      </c>
      <c r="E6" s="5" t="s">
        <v>814</v>
      </c>
      <c r="F6" s="8">
        <v>2835</v>
      </c>
      <c r="G6" s="8">
        <v>80939</v>
      </c>
      <c r="H6">
        <v>3765</v>
      </c>
      <c r="I6" s="30">
        <f t="shared" ref="I6:I16" si="0">H6-F6</f>
        <v>930</v>
      </c>
      <c r="J6" s="30">
        <v>28.549915343915341</v>
      </c>
      <c r="K6" s="30">
        <f t="shared" ref="K6:K16" si="1">I6*J6</f>
        <v>26551.421269841267</v>
      </c>
      <c r="L6" s="18"/>
      <c r="M6" s="31" t="s">
        <v>829</v>
      </c>
      <c r="N6" s="31">
        <v>10011803</v>
      </c>
      <c r="O6" s="33" t="s">
        <v>33</v>
      </c>
      <c r="P6" s="31">
        <v>12789</v>
      </c>
      <c r="Q6" s="32">
        <v>12845</v>
      </c>
    </row>
    <row r="7" spans="1:17" ht="15.5" x14ac:dyDescent="0.35">
      <c r="A7" s="4" t="s">
        <v>12</v>
      </c>
      <c r="B7" s="5" t="s">
        <v>137</v>
      </c>
      <c r="C7" s="4">
        <v>10069102</v>
      </c>
      <c r="D7" s="5" t="s">
        <v>364</v>
      </c>
      <c r="E7" s="5" t="s">
        <v>815</v>
      </c>
      <c r="F7" s="8">
        <v>31</v>
      </c>
      <c r="G7" s="8">
        <v>884</v>
      </c>
      <c r="H7">
        <v>88</v>
      </c>
      <c r="I7" s="30">
        <f t="shared" si="0"/>
        <v>57</v>
      </c>
      <c r="J7" s="30">
        <v>28.512222222222224</v>
      </c>
      <c r="K7" s="30">
        <f t="shared" si="1"/>
        <v>1625.1966666666667</v>
      </c>
      <c r="L7" s="18"/>
      <c r="M7" s="31" t="s">
        <v>830</v>
      </c>
      <c r="N7" s="31">
        <v>170020401</v>
      </c>
      <c r="O7" s="33" t="s">
        <v>42</v>
      </c>
      <c r="P7" s="31" t="s">
        <v>831</v>
      </c>
      <c r="Q7" s="31"/>
    </row>
    <row r="8" spans="1:17" ht="15.5" x14ac:dyDescent="0.35">
      <c r="A8" s="4" t="s">
        <v>9</v>
      </c>
      <c r="B8" s="5" t="s">
        <v>42</v>
      </c>
      <c r="C8" s="4">
        <v>170020401</v>
      </c>
      <c r="D8" s="5" t="s">
        <v>364</v>
      </c>
      <c r="E8" s="5" t="s">
        <v>816</v>
      </c>
      <c r="F8" s="8">
        <v>4</v>
      </c>
      <c r="G8" s="8">
        <v>110</v>
      </c>
      <c r="H8">
        <v>0</v>
      </c>
      <c r="I8" s="30"/>
      <c r="J8" s="30">
        <v>27.542252252252251</v>
      </c>
      <c r="K8" s="30">
        <f t="shared" si="1"/>
        <v>0</v>
      </c>
      <c r="L8" s="18"/>
      <c r="M8" s="31" t="s">
        <v>830</v>
      </c>
      <c r="N8" s="31">
        <v>170077445</v>
      </c>
      <c r="O8" s="33" t="s">
        <v>210</v>
      </c>
      <c r="P8" s="31">
        <v>800</v>
      </c>
      <c r="Q8" s="31">
        <v>800</v>
      </c>
    </row>
    <row r="9" spans="1:17" ht="15.5" x14ac:dyDescent="0.35">
      <c r="A9" s="2" t="s">
        <v>12</v>
      </c>
      <c r="B9" s="3" t="s">
        <v>88</v>
      </c>
      <c r="C9" s="2">
        <v>10000995</v>
      </c>
      <c r="D9" s="3" t="s">
        <v>364</v>
      </c>
      <c r="E9" s="3" t="s">
        <v>817</v>
      </c>
      <c r="F9" s="35">
        <v>0</v>
      </c>
      <c r="G9" s="35">
        <v>0</v>
      </c>
      <c r="H9" s="36">
        <v>0</v>
      </c>
      <c r="I9" s="37">
        <f t="shared" si="0"/>
        <v>0</v>
      </c>
      <c r="J9" s="37"/>
      <c r="K9" s="37"/>
      <c r="L9" s="18"/>
      <c r="M9" s="31" t="s">
        <v>832</v>
      </c>
      <c r="N9" s="31">
        <v>50020401</v>
      </c>
      <c r="O9" s="33" t="s">
        <v>833</v>
      </c>
      <c r="P9" s="31">
        <v>3765</v>
      </c>
      <c r="Q9" s="31">
        <v>3765</v>
      </c>
    </row>
    <row r="10" spans="1:17" ht="15.5" x14ac:dyDescent="0.35">
      <c r="A10" s="4" t="s">
        <v>12</v>
      </c>
      <c r="B10" s="5" t="s">
        <v>33</v>
      </c>
      <c r="C10" s="4">
        <v>10011803</v>
      </c>
      <c r="D10" s="5" t="s">
        <v>364</v>
      </c>
      <c r="E10" s="5" t="s">
        <v>818</v>
      </c>
      <c r="F10" s="8">
        <v>11007</v>
      </c>
      <c r="G10" s="8">
        <v>357696</v>
      </c>
      <c r="H10">
        <v>12845</v>
      </c>
      <c r="I10" s="30">
        <f t="shared" si="0"/>
        <v>1838</v>
      </c>
      <c r="J10" s="30">
        <v>29.156232515894636</v>
      </c>
      <c r="K10" s="30">
        <f t="shared" si="1"/>
        <v>53589.155364214341</v>
      </c>
      <c r="L10" s="18"/>
      <c r="M10" s="31" t="s">
        <v>832</v>
      </c>
      <c r="N10" s="31">
        <v>210020301</v>
      </c>
      <c r="O10" s="33" t="s">
        <v>834</v>
      </c>
      <c r="P10" s="31">
        <v>450</v>
      </c>
      <c r="Q10" s="31">
        <v>450</v>
      </c>
    </row>
    <row r="11" spans="1:17" ht="15.5" x14ac:dyDescent="0.35">
      <c r="A11" s="4" t="s">
        <v>5</v>
      </c>
      <c r="B11" s="5" t="s">
        <v>67</v>
      </c>
      <c r="C11" s="4">
        <v>210020301</v>
      </c>
      <c r="D11" s="5" t="s">
        <v>364</v>
      </c>
      <c r="E11" s="5" t="s">
        <v>819</v>
      </c>
      <c r="F11" s="8">
        <v>303</v>
      </c>
      <c r="G11" s="8">
        <v>8226</v>
      </c>
      <c r="H11">
        <v>450</v>
      </c>
      <c r="I11" s="30">
        <f t="shared" si="0"/>
        <v>147</v>
      </c>
      <c r="J11" s="30">
        <v>27.148085808580856</v>
      </c>
      <c r="K11" s="30">
        <f t="shared" si="1"/>
        <v>3990.7686138613858</v>
      </c>
      <c r="L11" s="18"/>
      <c r="M11" s="31" t="s">
        <v>829</v>
      </c>
      <c r="N11" s="31">
        <v>10020301</v>
      </c>
      <c r="O11" s="33" t="s">
        <v>835</v>
      </c>
      <c r="P11" s="31" t="s">
        <v>836</v>
      </c>
      <c r="Q11" s="31" t="s">
        <v>836</v>
      </c>
    </row>
    <row r="12" spans="1:17" ht="15.5" x14ac:dyDescent="0.35">
      <c r="A12" s="4" t="s">
        <v>12</v>
      </c>
      <c r="B12" s="5" t="s">
        <v>43</v>
      </c>
      <c r="C12" s="4">
        <v>10020301</v>
      </c>
      <c r="D12" s="5" t="s">
        <v>364</v>
      </c>
      <c r="E12" s="5" t="s">
        <v>820</v>
      </c>
      <c r="F12" s="8">
        <v>107</v>
      </c>
      <c r="G12" s="8">
        <v>3097</v>
      </c>
      <c r="H12">
        <v>900</v>
      </c>
      <c r="I12" s="30">
        <f t="shared" si="0"/>
        <v>793</v>
      </c>
      <c r="J12" s="30">
        <v>28.940970149253729</v>
      </c>
      <c r="K12" s="30">
        <f t="shared" si="1"/>
        <v>22950.189328358207</v>
      </c>
      <c r="L12" s="18"/>
      <c r="M12" s="31" t="s">
        <v>829</v>
      </c>
      <c r="N12" s="31">
        <v>10069102</v>
      </c>
      <c r="O12" s="33" t="s">
        <v>837</v>
      </c>
      <c r="P12" s="31" t="s">
        <v>838</v>
      </c>
      <c r="Q12" s="31" t="s">
        <v>839</v>
      </c>
    </row>
    <row r="13" spans="1:17" ht="15.5" x14ac:dyDescent="0.35">
      <c r="A13" s="4" t="s">
        <v>12</v>
      </c>
      <c r="B13" s="5" t="s">
        <v>34</v>
      </c>
      <c r="C13" s="4">
        <v>10000234</v>
      </c>
      <c r="D13" s="5" t="s">
        <v>364</v>
      </c>
      <c r="E13" s="5" t="s">
        <v>821</v>
      </c>
      <c r="F13" s="8">
        <v>2190</v>
      </c>
      <c r="G13" s="8">
        <v>88645</v>
      </c>
      <c r="H13">
        <v>3728</v>
      </c>
      <c r="I13" s="30">
        <f t="shared" si="0"/>
        <v>1538</v>
      </c>
      <c r="J13" s="30">
        <v>40.47733823529412</v>
      </c>
      <c r="K13" s="30">
        <f t="shared" si="1"/>
        <v>62254.146205882353</v>
      </c>
      <c r="L13" s="18"/>
      <c r="M13" s="31" t="s">
        <v>829</v>
      </c>
      <c r="N13" s="31">
        <v>10000234</v>
      </c>
      <c r="O13" s="33" t="s">
        <v>840</v>
      </c>
      <c r="P13" s="31">
        <v>2485</v>
      </c>
      <c r="Q13" s="31">
        <v>3728</v>
      </c>
    </row>
    <row r="14" spans="1:17" ht="15.5" x14ac:dyDescent="0.35">
      <c r="A14" s="4" t="s">
        <v>12</v>
      </c>
      <c r="B14" s="5" t="s">
        <v>35</v>
      </c>
      <c r="C14" s="4">
        <v>10001535</v>
      </c>
      <c r="D14" s="5" t="s">
        <v>364</v>
      </c>
      <c r="E14" s="5" t="s">
        <v>822</v>
      </c>
      <c r="F14" s="8">
        <v>45</v>
      </c>
      <c r="G14" s="8">
        <v>1218</v>
      </c>
      <c r="H14">
        <v>104</v>
      </c>
      <c r="I14" s="30">
        <f t="shared" si="0"/>
        <v>59</v>
      </c>
      <c r="J14" s="30">
        <v>27.069200000000002</v>
      </c>
      <c r="K14" s="30">
        <f t="shared" si="1"/>
        <v>1597.0828000000001</v>
      </c>
      <c r="L14" s="18"/>
      <c r="M14" s="31" t="s">
        <v>829</v>
      </c>
      <c r="N14" s="31">
        <v>10011804</v>
      </c>
      <c r="O14" s="33" t="s">
        <v>841</v>
      </c>
      <c r="P14" s="31" t="s">
        <v>842</v>
      </c>
      <c r="Q14" s="31" t="s">
        <v>843</v>
      </c>
    </row>
    <row r="15" spans="1:17" ht="15.5" x14ac:dyDescent="0.35">
      <c r="A15" s="2" t="s">
        <v>15</v>
      </c>
      <c r="B15" s="3" t="s">
        <v>365</v>
      </c>
      <c r="C15" s="2">
        <v>250000085</v>
      </c>
      <c r="D15" s="3" t="s">
        <v>364</v>
      </c>
      <c r="E15" s="3" t="s">
        <v>823</v>
      </c>
      <c r="F15" s="35">
        <v>800</v>
      </c>
      <c r="G15" s="35">
        <v>21483</v>
      </c>
      <c r="H15" s="36">
        <v>0</v>
      </c>
      <c r="I15" s="37"/>
      <c r="J15" s="37">
        <v>26.854182194616978</v>
      </c>
      <c r="K15" s="37">
        <f t="shared" si="1"/>
        <v>0</v>
      </c>
      <c r="L15" s="18"/>
    </row>
    <row r="16" spans="1:17" ht="15.5" x14ac:dyDescent="0.35">
      <c r="A16" s="4" t="s">
        <v>9</v>
      </c>
      <c r="B16" s="5" t="s">
        <v>210</v>
      </c>
      <c r="C16" s="4">
        <v>170077445</v>
      </c>
      <c r="D16" s="5" t="s">
        <v>364</v>
      </c>
      <c r="E16" s="5" t="s">
        <v>824</v>
      </c>
      <c r="F16" s="8">
        <v>687</v>
      </c>
      <c r="G16" s="8">
        <v>18405</v>
      </c>
      <c r="H16">
        <v>800</v>
      </c>
      <c r="I16" s="30">
        <f t="shared" si="0"/>
        <v>113</v>
      </c>
      <c r="J16" s="30">
        <v>26.79</v>
      </c>
      <c r="K16" s="30">
        <f t="shared" si="1"/>
        <v>3027.27</v>
      </c>
      <c r="L16" s="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6410-2856-42DF-AE98-2975EFA7000A}">
  <dimension ref="A1:T44"/>
  <sheetViews>
    <sheetView workbookViewId="0">
      <selection activeCell="E1" sqref="E1:F1048576"/>
    </sheetView>
  </sheetViews>
  <sheetFormatPr defaultColWidth="9.08984375" defaultRowHeight="15.5" x14ac:dyDescent="0.35"/>
  <cols>
    <col min="1" max="2" width="9.08984375" style="13"/>
    <col min="3" max="3" width="11.08984375" style="13" bestFit="1" customWidth="1"/>
    <col min="4" max="5" width="9.08984375" style="13"/>
    <col min="6" max="9" width="7.08984375" style="22" customWidth="1"/>
    <col min="10" max="11" width="14.08984375" style="13" customWidth="1"/>
    <col min="12" max="12" width="14.08984375" style="19" customWidth="1"/>
    <col min="13" max="15" width="15.54296875" style="13" customWidth="1"/>
    <col min="16" max="17" width="9.08984375" style="13"/>
    <col min="18" max="20" width="13" style="13" customWidth="1"/>
    <col min="21" max="16384" width="9.08984375" style="13"/>
  </cols>
  <sheetData>
    <row r="1" spans="1:20" x14ac:dyDescent="0.35">
      <c r="S1" s="13">
        <f>S2-N2</f>
        <v>83891</v>
      </c>
    </row>
    <row r="2" spans="1:20" x14ac:dyDescent="0.35">
      <c r="M2" s="13">
        <f>SUM(M4:M44)</f>
        <v>55594</v>
      </c>
      <c r="N2" s="13">
        <f>SUM(N4:N44)</f>
        <v>1948865</v>
      </c>
      <c r="O2" s="13">
        <f>SUM(O4:O44)</f>
        <v>44647</v>
      </c>
      <c r="R2" s="13">
        <f>SUM(R4:R44)</f>
        <v>57737</v>
      </c>
      <c r="S2" s="13">
        <f>SUM(S4:S44)</f>
        <v>2032756</v>
      </c>
      <c r="T2" s="13">
        <f>SUM(T4:T44)</f>
        <v>45774</v>
      </c>
    </row>
    <row r="3" spans="1:20" s="20" customFormat="1" ht="120" customHeight="1" x14ac:dyDescent="0.3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23" t="s">
        <v>392</v>
      </c>
      <c r="G3" s="23" t="s">
        <v>393</v>
      </c>
      <c r="H3" s="23" t="s">
        <v>394</v>
      </c>
      <c r="I3" s="23" t="s">
        <v>395</v>
      </c>
      <c r="J3" s="14" t="s">
        <v>402</v>
      </c>
      <c r="K3" s="14" t="s">
        <v>403</v>
      </c>
      <c r="L3" s="24" t="s">
        <v>404</v>
      </c>
      <c r="M3" s="14" t="s">
        <v>409</v>
      </c>
      <c r="N3" s="14" t="s">
        <v>396</v>
      </c>
      <c r="O3" s="14" t="s">
        <v>397</v>
      </c>
      <c r="P3" s="14" t="s">
        <v>408</v>
      </c>
      <c r="Q3" s="14" t="s">
        <v>391</v>
      </c>
      <c r="R3" s="14" t="s">
        <v>751</v>
      </c>
      <c r="S3" s="14" t="s">
        <v>752</v>
      </c>
      <c r="T3" s="14" t="s">
        <v>753</v>
      </c>
    </row>
    <row r="4" spans="1:20" x14ac:dyDescent="0.35">
      <c r="A4" s="15" t="s">
        <v>25</v>
      </c>
      <c r="B4" s="15" t="s">
        <v>49</v>
      </c>
      <c r="C4" s="15">
        <v>320200001</v>
      </c>
      <c r="D4" s="15" t="s">
        <v>50</v>
      </c>
      <c r="E4" s="15" t="s">
        <v>758</v>
      </c>
      <c r="F4" s="25">
        <v>28.94213567839196</v>
      </c>
      <c r="G4" s="25">
        <v>35.934850408609343</v>
      </c>
      <c r="H4" s="25">
        <v>0.13282437579054379</v>
      </c>
      <c r="I4" s="25">
        <v>2.0748775483833286E-2</v>
      </c>
      <c r="J4" s="15">
        <v>9429.49</v>
      </c>
      <c r="K4" s="15">
        <v>1692.79</v>
      </c>
      <c r="L4" s="27">
        <v>1.2188000051701631</v>
      </c>
      <c r="M4" s="15">
        <v>322</v>
      </c>
      <c r="N4" s="15">
        <v>9319</v>
      </c>
      <c r="O4" s="15">
        <v>1238</v>
      </c>
      <c r="P4" s="15" t="s">
        <v>407</v>
      </c>
      <c r="Q4" s="15"/>
      <c r="R4" s="15">
        <f>ROUND(M4+(M4*5%),)</f>
        <v>338</v>
      </c>
      <c r="S4" s="15">
        <f>ROUND(R4*F4,)</f>
        <v>9782</v>
      </c>
      <c r="T4" s="15">
        <f>ROUND(S4*H4,)</f>
        <v>1299</v>
      </c>
    </row>
    <row r="5" spans="1:20" x14ac:dyDescent="0.35">
      <c r="A5" s="15" t="s">
        <v>15</v>
      </c>
      <c r="B5" s="15" t="s">
        <v>51</v>
      </c>
      <c r="C5" s="15">
        <v>360200027</v>
      </c>
      <c r="D5" s="15" t="s">
        <v>50</v>
      </c>
      <c r="E5" s="15" t="s">
        <v>759</v>
      </c>
      <c r="F5" s="25">
        <v>22.188628318584072</v>
      </c>
      <c r="G5" s="25">
        <v>35.934850408609343</v>
      </c>
      <c r="H5" s="25">
        <v>2.3929980875956949E-2</v>
      </c>
      <c r="I5" s="25">
        <v>2.0748775483833286E-2</v>
      </c>
      <c r="J5" s="15">
        <v>3851.68</v>
      </c>
      <c r="K5" s="15">
        <v>-262.32000000000016</v>
      </c>
      <c r="L5" s="27">
        <v>0.93623723869713171</v>
      </c>
      <c r="M5" s="15">
        <v>191</v>
      </c>
      <c r="N5" s="15">
        <v>4238</v>
      </c>
      <c r="O5" s="15">
        <v>101</v>
      </c>
      <c r="P5" s="15" t="s">
        <v>407</v>
      </c>
      <c r="Q5" s="15"/>
      <c r="R5" s="15">
        <f>ROUND(M5+(M5*5%),)</f>
        <v>201</v>
      </c>
      <c r="S5" s="15">
        <f>ROUND(R5*F5,)</f>
        <v>4460</v>
      </c>
      <c r="T5" s="15">
        <f>ROUND(S5*H5,)</f>
        <v>107</v>
      </c>
    </row>
    <row r="6" spans="1:20" x14ac:dyDescent="0.35">
      <c r="A6" s="15" t="s">
        <v>12</v>
      </c>
      <c r="B6" s="15" t="s">
        <v>21</v>
      </c>
      <c r="C6" s="15">
        <v>804435102</v>
      </c>
      <c r="D6" s="15" t="s">
        <v>50</v>
      </c>
      <c r="E6" s="15" t="s">
        <v>760</v>
      </c>
      <c r="F6" s="25">
        <v>45.723251533742335</v>
      </c>
      <c r="G6" s="25">
        <v>35.934850408609343</v>
      </c>
      <c r="H6" s="25">
        <v>0</v>
      </c>
      <c r="I6" s="25">
        <v>2.0748775483833286E-2</v>
      </c>
      <c r="J6" s="15">
        <v>7110.98</v>
      </c>
      <c r="K6" s="15">
        <v>510.97999999999956</v>
      </c>
      <c r="L6" s="27">
        <v>1.0774212121212121</v>
      </c>
      <c r="M6" s="15">
        <v>163</v>
      </c>
      <c r="N6" s="15">
        <v>7453</v>
      </c>
      <c r="O6" s="15">
        <v>0</v>
      </c>
      <c r="P6" s="15" t="s">
        <v>410</v>
      </c>
      <c r="Q6" s="15"/>
      <c r="R6" s="15">
        <f>ROUND(M6+(M6*5%),)</f>
        <v>171</v>
      </c>
      <c r="S6" s="15">
        <f>ROUND(R6*F6,)</f>
        <v>7819</v>
      </c>
      <c r="T6" s="15">
        <f>ROUND(S6*H6,)</f>
        <v>0</v>
      </c>
    </row>
    <row r="7" spans="1:20" x14ac:dyDescent="0.35">
      <c r="A7" s="15" t="s">
        <v>15</v>
      </c>
      <c r="B7" s="15" t="s">
        <v>24</v>
      </c>
      <c r="C7" s="15">
        <v>500200052</v>
      </c>
      <c r="D7" s="15" t="s">
        <v>50</v>
      </c>
      <c r="E7" s="15" t="s">
        <v>761</v>
      </c>
      <c r="F7" s="25">
        <v>30.828749999999999</v>
      </c>
      <c r="G7" s="25">
        <v>35.934850408609343</v>
      </c>
      <c r="H7" s="25">
        <v>2.8382597413128978E-2</v>
      </c>
      <c r="I7" s="25">
        <v>2.0748775483833286E-2</v>
      </c>
      <c r="J7" s="15">
        <v>7284.56</v>
      </c>
      <c r="K7" s="15">
        <v>-156.4399999999996</v>
      </c>
      <c r="L7" s="27">
        <v>0.97897594409353583</v>
      </c>
      <c r="M7" s="15">
        <v>90</v>
      </c>
      <c r="N7" s="15">
        <v>2775</v>
      </c>
      <c r="O7" s="15">
        <v>79</v>
      </c>
      <c r="P7" s="15" t="s">
        <v>407</v>
      </c>
      <c r="Q7" s="15"/>
      <c r="R7" s="15">
        <f>ROUND(M7+(M7*5%),)</f>
        <v>95</v>
      </c>
      <c r="S7" s="15">
        <f>ROUND(R7*F7,)</f>
        <v>2929</v>
      </c>
      <c r="T7" s="15">
        <f>ROUND(S7*H7,)</f>
        <v>83</v>
      </c>
    </row>
    <row r="8" spans="1:20" x14ac:dyDescent="0.35">
      <c r="A8" s="15" t="s">
        <v>25</v>
      </c>
      <c r="B8" s="15" t="s">
        <v>26</v>
      </c>
      <c r="C8" s="15">
        <v>400200024</v>
      </c>
      <c r="D8" s="15" t="s">
        <v>50</v>
      </c>
      <c r="E8" s="15" t="s">
        <v>762</v>
      </c>
      <c r="F8" s="25">
        <v>33.942328767123293</v>
      </c>
      <c r="G8" s="25">
        <v>35.934850408609343</v>
      </c>
      <c r="H8" s="25">
        <v>3.4170235034715071E-2</v>
      </c>
      <c r="I8" s="25">
        <v>2.0748775483833286E-2</v>
      </c>
      <c r="J8" s="15">
        <v>18621.98</v>
      </c>
      <c r="K8" s="15">
        <v>6955.2799999999988</v>
      </c>
      <c r="L8" s="27">
        <v>1.5961651538138462</v>
      </c>
      <c r="M8" s="15">
        <v>579</v>
      </c>
      <c r="N8" s="15">
        <v>19653</v>
      </c>
      <c r="O8" s="15">
        <v>672</v>
      </c>
      <c r="P8" s="15" t="s">
        <v>407</v>
      </c>
      <c r="Q8" s="15"/>
      <c r="R8" s="15">
        <f>ROUND(M8+(M8*5%),)</f>
        <v>608</v>
      </c>
      <c r="S8" s="15">
        <f>ROUND(R8*F8,)</f>
        <v>20637</v>
      </c>
      <c r="T8" s="15">
        <f>ROUND(S8*H8,)</f>
        <v>705</v>
      </c>
    </row>
    <row r="9" spans="1:20" x14ac:dyDescent="0.35">
      <c r="A9" s="15" t="s">
        <v>12</v>
      </c>
      <c r="B9" s="15" t="s">
        <v>27</v>
      </c>
      <c r="C9" s="15">
        <v>10011804</v>
      </c>
      <c r="D9" s="15" t="s">
        <v>50</v>
      </c>
      <c r="E9" s="15" t="s">
        <v>763</v>
      </c>
      <c r="F9" s="25">
        <v>15.895975158953124</v>
      </c>
      <c r="G9" s="25">
        <v>35.934850408609343</v>
      </c>
      <c r="H9" s="25">
        <v>0.1691464392925765</v>
      </c>
      <c r="I9" s="25">
        <v>2.0748775483833286E-2</v>
      </c>
      <c r="J9" s="15">
        <v>91021.85</v>
      </c>
      <c r="K9" s="15">
        <v>-18788.149999999994</v>
      </c>
      <c r="L9" s="26">
        <v>0.82890310536381029</v>
      </c>
      <c r="M9" s="15">
        <v>6763</v>
      </c>
      <c r="N9" s="15">
        <v>107504</v>
      </c>
      <c r="O9" s="15">
        <v>18184</v>
      </c>
      <c r="P9" s="15" t="s">
        <v>410</v>
      </c>
      <c r="Q9" s="15"/>
      <c r="R9" s="15">
        <f>M9</f>
        <v>6763</v>
      </c>
      <c r="S9" s="15">
        <f>N9</f>
        <v>107504</v>
      </c>
      <c r="T9" s="15">
        <f>O9</f>
        <v>18184</v>
      </c>
    </row>
    <row r="10" spans="1:20" x14ac:dyDescent="0.35">
      <c r="A10" s="15" t="s">
        <v>15</v>
      </c>
      <c r="B10" s="15" t="s">
        <v>52</v>
      </c>
      <c r="C10" s="15">
        <v>420200052</v>
      </c>
      <c r="D10" s="15" t="s">
        <v>50</v>
      </c>
      <c r="E10" s="15" t="s">
        <v>764</v>
      </c>
      <c r="F10" s="25">
        <v>17.539653035935565</v>
      </c>
      <c r="G10" s="25">
        <v>35.934850408609343</v>
      </c>
      <c r="H10" s="25">
        <v>2.9107351019110529E-2</v>
      </c>
      <c r="I10" s="25">
        <v>2.0748775483833286E-2</v>
      </c>
      <c r="J10" s="15">
        <v>11810.84</v>
      </c>
      <c r="K10" s="15">
        <v>216.84000000000015</v>
      </c>
      <c r="L10" s="27">
        <v>1.0187027772986028</v>
      </c>
      <c r="M10" s="15">
        <v>451</v>
      </c>
      <c r="N10" s="15">
        <v>7910</v>
      </c>
      <c r="O10" s="15">
        <v>230</v>
      </c>
      <c r="P10" s="15" t="s">
        <v>407</v>
      </c>
      <c r="Q10" s="15"/>
      <c r="R10" s="15">
        <f>ROUND(M10+(M10*5%),)</f>
        <v>474</v>
      </c>
      <c r="S10" s="15">
        <f>ROUND(R10*F10,)</f>
        <v>8314</v>
      </c>
      <c r="T10" s="15">
        <f>ROUND(S10*H10,)</f>
        <v>242</v>
      </c>
    </row>
    <row r="11" spans="1:20" x14ac:dyDescent="0.35">
      <c r="A11" s="15" t="s">
        <v>5</v>
      </c>
      <c r="B11" s="15" t="s">
        <v>6</v>
      </c>
      <c r="C11" s="15">
        <v>50020401</v>
      </c>
      <c r="D11" s="15" t="s">
        <v>50</v>
      </c>
      <c r="E11" s="15" t="s">
        <v>765</v>
      </c>
      <c r="F11" s="25">
        <v>17.562048012003004</v>
      </c>
      <c r="G11" s="25">
        <v>35.934850408609343</v>
      </c>
      <c r="H11" s="25">
        <v>6.8260814405338516E-2</v>
      </c>
      <c r="I11" s="25">
        <v>2.0748775483833286E-2</v>
      </c>
      <c r="J11" s="15">
        <v>31866.47</v>
      </c>
      <c r="K11" s="15">
        <v>9796.4700000000012</v>
      </c>
      <c r="L11" s="27">
        <v>1.4438817399184414</v>
      </c>
      <c r="M11" s="15">
        <v>1514</v>
      </c>
      <c r="N11" s="15">
        <v>26589</v>
      </c>
      <c r="O11" s="15">
        <v>1815</v>
      </c>
      <c r="P11" s="15" t="s">
        <v>407</v>
      </c>
      <c r="Q11" s="15"/>
      <c r="R11" s="15">
        <f>ROUND(M11+(M11*5%),)</f>
        <v>1590</v>
      </c>
      <c r="S11" s="15">
        <f>ROUND(R11*F11,)</f>
        <v>27924</v>
      </c>
      <c r="T11" s="15">
        <f>ROUND(S11*H11,)</f>
        <v>1906</v>
      </c>
    </row>
    <row r="12" spans="1:20" x14ac:dyDescent="0.35">
      <c r="A12" s="15" t="s">
        <v>25</v>
      </c>
      <c r="B12" s="15" t="s">
        <v>53</v>
      </c>
      <c r="C12" s="15">
        <v>460200036</v>
      </c>
      <c r="D12" s="15" t="s">
        <v>50</v>
      </c>
      <c r="E12" s="15" t="s">
        <v>766</v>
      </c>
      <c r="F12" s="25">
        <v>38.743927125506076</v>
      </c>
      <c r="G12" s="25">
        <v>35.934850408609343</v>
      </c>
      <c r="H12" s="25">
        <v>1.588338253350401E-2</v>
      </c>
      <c r="I12" s="25">
        <v>2.0748775483833286E-2</v>
      </c>
      <c r="J12" s="15">
        <v>5815.23</v>
      </c>
      <c r="K12" s="15">
        <v>-2498.0699999999997</v>
      </c>
      <c r="L12" s="26">
        <v>0.69950922016527739</v>
      </c>
      <c r="M12" s="15">
        <v>247</v>
      </c>
      <c r="N12" s="15">
        <v>9570</v>
      </c>
      <c r="O12" s="15">
        <v>152</v>
      </c>
      <c r="P12" s="15" t="s">
        <v>410</v>
      </c>
      <c r="Q12" s="15"/>
      <c r="R12" s="15">
        <f>M12</f>
        <v>247</v>
      </c>
      <c r="S12" s="15">
        <f>N12</f>
        <v>9570</v>
      </c>
      <c r="T12" s="15">
        <f>O12</f>
        <v>152</v>
      </c>
    </row>
    <row r="13" spans="1:20" x14ac:dyDescent="0.35">
      <c r="A13" s="15" t="s">
        <v>9</v>
      </c>
      <c r="B13" s="15" t="s">
        <v>54</v>
      </c>
      <c r="C13" s="15">
        <v>270000069</v>
      </c>
      <c r="D13" s="15" t="s">
        <v>50</v>
      </c>
      <c r="E13" s="15" t="s">
        <v>767</v>
      </c>
      <c r="F13" s="25">
        <v>36.89632582322357</v>
      </c>
      <c r="G13" s="25">
        <v>35.934850408609343</v>
      </c>
      <c r="H13" s="25">
        <v>0</v>
      </c>
      <c r="I13" s="25">
        <v>2.0748775483833286E-2</v>
      </c>
      <c r="J13" s="15">
        <v>38014.36</v>
      </c>
      <c r="K13" s="15">
        <v>2401.1600000000035</v>
      </c>
      <c r="L13" s="27">
        <v>1.0674233149506365</v>
      </c>
      <c r="M13" s="15">
        <v>848</v>
      </c>
      <c r="N13" s="15">
        <v>31288</v>
      </c>
      <c r="O13" s="15">
        <v>0</v>
      </c>
      <c r="P13" s="15" t="s">
        <v>407</v>
      </c>
      <c r="Q13" s="15"/>
      <c r="R13" s="15">
        <f>ROUND(M13+(M13*5%),)</f>
        <v>890</v>
      </c>
      <c r="S13" s="15">
        <f>ROUND(R13*F13,)</f>
        <v>32838</v>
      </c>
      <c r="T13" s="15">
        <f>ROUND(S13*H13,)</f>
        <v>0</v>
      </c>
    </row>
    <row r="14" spans="1:20" x14ac:dyDescent="0.35">
      <c r="A14" s="15" t="s">
        <v>12</v>
      </c>
      <c r="B14" s="15" t="s">
        <v>30</v>
      </c>
      <c r="C14" s="15">
        <v>10064111</v>
      </c>
      <c r="D14" s="15" t="s">
        <v>50</v>
      </c>
      <c r="E14" s="15" t="s">
        <v>768</v>
      </c>
      <c r="F14" s="25">
        <v>19.847058823529409</v>
      </c>
      <c r="G14" s="25">
        <v>35.934850408609343</v>
      </c>
      <c r="H14" s="25">
        <v>0</v>
      </c>
      <c r="I14" s="25">
        <v>2.0748775483833286E-2</v>
      </c>
      <c r="J14" s="15">
        <v>57.56</v>
      </c>
      <c r="K14" s="15">
        <v>-808.44</v>
      </c>
      <c r="L14" s="26">
        <v>6.6466512702078526E-2</v>
      </c>
      <c r="M14" s="15">
        <v>17</v>
      </c>
      <c r="N14" s="15">
        <v>337</v>
      </c>
      <c r="O14" s="15">
        <v>0</v>
      </c>
      <c r="P14" s="15" t="s">
        <v>410</v>
      </c>
      <c r="Q14" s="15"/>
      <c r="R14" s="15">
        <f>M14</f>
        <v>17</v>
      </c>
      <c r="S14" s="15">
        <f>N14</f>
        <v>337</v>
      </c>
      <c r="T14" s="15">
        <f>O14</f>
        <v>0</v>
      </c>
    </row>
    <row r="15" spans="1:20" x14ac:dyDescent="0.35">
      <c r="A15" s="15" t="s">
        <v>12</v>
      </c>
      <c r="B15" s="15" t="s">
        <v>55</v>
      </c>
      <c r="C15" s="15">
        <v>19466203</v>
      </c>
      <c r="D15" s="15" t="s">
        <v>50</v>
      </c>
      <c r="E15" s="15" t="s">
        <v>769</v>
      </c>
      <c r="F15" s="25">
        <v>75.314200821322174</v>
      </c>
      <c r="G15" s="25">
        <v>35.934850408609343</v>
      </c>
      <c r="H15" s="25">
        <v>2.8995205163849314E-3</v>
      </c>
      <c r="I15" s="25">
        <v>2.0748775483833286E-2</v>
      </c>
      <c r="J15" s="15">
        <v>850188.18</v>
      </c>
      <c r="K15" s="15">
        <v>14993.180000000051</v>
      </c>
      <c r="L15" s="27">
        <v>1.0179517118756698</v>
      </c>
      <c r="M15" s="15">
        <v>9813</v>
      </c>
      <c r="N15" s="15">
        <v>739058</v>
      </c>
      <c r="O15" s="15">
        <v>2143</v>
      </c>
      <c r="P15" s="15" t="s">
        <v>407</v>
      </c>
      <c r="Q15" s="15"/>
      <c r="R15" s="15">
        <f t="shared" ref="R15:R21" si="0">ROUND(M15+(M15*5%),)</f>
        <v>10304</v>
      </c>
      <c r="S15" s="15">
        <f t="shared" ref="S15:S21" si="1">ROUND(R15*F15,)</f>
        <v>776038</v>
      </c>
      <c r="T15" s="15">
        <f t="shared" ref="T15:T21" si="2">ROUND(S15*H15,)</f>
        <v>2250</v>
      </c>
    </row>
    <row r="16" spans="1:20" x14ac:dyDescent="0.35">
      <c r="A16" s="15" t="s">
        <v>25</v>
      </c>
      <c r="B16" s="15" t="s">
        <v>56</v>
      </c>
      <c r="C16" s="15">
        <v>90020301</v>
      </c>
      <c r="D16" s="15" t="s">
        <v>50</v>
      </c>
      <c r="E16" s="15" t="s">
        <v>770</v>
      </c>
      <c r="F16" s="25">
        <v>28.087640306122445</v>
      </c>
      <c r="G16" s="25">
        <v>35.934850408609343</v>
      </c>
      <c r="H16" s="25">
        <v>1.9860092310072356E-2</v>
      </c>
      <c r="I16" s="25">
        <v>2.0748775483833286E-2</v>
      </c>
      <c r="J16" s="15">
        <v>54790.41</v>
      </c>
      <c r="K16" s="15">
        <v>9649.61</v>
      </c>
      <c r="L16" s="27">
        <v>1.2137669248218905</v>
      </c>
      <c r="M16" s="15">
        <v>2036</v>
      </c>
      <c r="N16" s="15">
        <v>57186</v>
      </c>
      <c r="O16" s="15">
        <v>1136</v>
      </c>
      <c r="P16" s="15" t="s">
        <v>407</v>
      </c>
      <c r="Q16" s="15"/>
      <c r="R16" s="15">
        <f t="shared" si="0"/>
        <v>2138</v>
      </c>
      <c r="S16" s="15">
        <f t="shared" si="1"/>
        <v>60051</v>
      </c>
      <c r="T16" s="15">
        <f t="shared" si="2"/>
        <v>1193</v>
      </c>
    </row>
    <row r="17" spans="1:20" x14ac:dyDescent="0.35">
      <c r="A17" s="15" t="s">
        <v>25</v>
      </c>
      <c r="B17" s="15" t="s">
        <v>31</v>
      </c>
      <c r="C17" s="15">
        <v>90024101</v>
      </c>
      <c r="D17" s="15" t="s">
        <v>50</v>
      </c>
      <c r="E17" s="15" t="s">
        <v>771</v>
      </c>
      <c r="F17" s="25">
        <v>110.91890012642224</v>
      </c>
      <c r="G17" s="25">
        <v>35.934850408609343</v>
      </c>
      <c r="H17" s="25">
        <v>4.3767242612425686E-3</v>
      </c>
      <c r="I17" s="25">
        <v>2.0748775483833286E-2</v>
      </c>
      <c r="J17" s="15">
        <v>60290.3</v>
      </c>
      <c r="K17" s="15">
        <v>26780.300000000003</v>
      </c>
      <c r="L17" s="27">
        <v>1.7991733810802746</v>
      </c>
      <c r="M17" s="15">
        <v>348</v>
      </c>
      <c r="N17" s="15">
        <v>38600</v>
      </c>
      <c r="O17" s="15">
        <v>169</v>
      </c>
      <c r="P17" s="15" t="s">
        <v>407</v>
      </c>
      <c r="Q17" s="15"/>
      <c r="R17" s="15">
        <f t="shared" si="0"/>
        <v>365</v>
      </c>
      <c r="S17" s="15">
        <f t="shared" si="1"/>
        <v>40485</v>
      </c>
      <c r="T17" s="15">
        <f t="shared" si="2"/>
        <v>177</v>
      </c>
    </row>
    <row r="18" spans="1:20" x14ac:dyDescent="0.35">
      <c r="A18" s="15" t="s">
        <v>25</v>
      </c>
      <c r="B18" s="15" t="s">
        <v>57</v>
      </c>
      <c r="C18" s="15">
        <v>110000048</v>
      </c>
      <c r="D18" s="15" t="s">
        <v>50</v>
      </c>
      <c r="E18" s="15" t="s">
        <v>772</v>
      </c>
      <c r="F18" s="25">
        <v>17.489999999999998</v>
      </c>
      <c r="G18" s="25">
        <v>35.934850408609343</v>
      </c>
      <c r="H18" s="25">
        <v>5.8204394431779605E-2</v>
      </c>
      <c r="I18" s="25">
        <v>2.0748775483833286E-2</v>
      </c>
      <c r="J18" s="15">
        <v>11333.52</v>
      </c>
      <c r="K18" s="15">
        <v>991.81999999999971</v>
      </c>
      <c r="L18" s="27">
        <v>1.095904928590077</v>
      </c>
      <c r="M18" s="15">
        <v>705</v>
      </c>
      <c r="N18" s="15">
        <v>12330</v>
      </c>
      <c r="O18" s="15">
        <v>718</v>
      </c>
      <c r="P18" s="15" t="s">
        <v>407</v>
      </c>
      <c r="Q18" s="15"/>
      <c r="R18" s="15">
        <f t="shared" si="0"/>
        <v>740</v>
      </c>
      <c r="S18" s="15">
        <f t="shared" si="1"/>
        <v>12943</v>
      </c>
      <c r="T18" s="15">
        <f t="shared" si="2"/>
        <v>753</v>
      </c>
    </row>
    <row r="19" spans="1:20" x14ac:dyDescent="0.35">
      <c r="A19" s="15" t="s">
        <v>12</v>
      </c>
      <c r="B19" s="15" t="s">
        <v>58</v>
      </c>
      <c r="C19" s="15">
        <v>130020302</v>
      </c>
      <c r="D19" s="15" t="s">
        <v>50</v>
      </c>
      <c r="E19" s="15" t="s">
        <v>773</v>
      </c>
      <c r="F19" s="25">
        <v>33.325734104046248</v>
      </c>
      <c r="G19" s="25">
        <v>35.934850408609343</v>
      </c>
      <c r="H19" s="25">
        <v>3.0527190707523148E-3</v>
      </c>
      <c r="I19" s="25">
        <v>2.0748775483833286E-2</v>
      </c>
      <c r="J19" s="15">
        <v>52604.66</v>
      </c>
      <c r="K19" s="15">
        <v>2358.6600000000035</v>
      </c>
      <c r="L19" s="27">
        <v>1.046942244158739</v>
      </c>
      <c r="M19" s="15">
        <v>1318</v>
      </c>
      <c r="N19" s="15">
        <v>43923</v>
      </c>
      <c r="O19" s="15">
        <v>134</v>
      </c>
      <c r="P19" s="15" t="s">
        <v>407</v>
      </c>
      <c r="Q19" s="15"/>
      <c r="R19" s="15">
        <f t="shared" si="0"/>
        <v>1384</v>
      </c>
      <c r="S19" s="15">
        <f t="shared" si="1"/>
        <v>46123</v>
      </c>
      <c r="T19" s="15">
        <f t="shared" si="2"/>
        <v>141</v>
      </c>
    </row>
    <row r="20" spans="1:20" x14ac:dyDescent="0.35">
      <c r="A20" s="15" t="s">
        <v>5</v>
      </c>
      <c r="B20" s="15" t="s">
        <v>59</v>
      </c>
      <c r="C20" s="15">
        <v>600200001</v>
      </c>
      <c r="D20" s="15" t="s">
        <v>50</v>
      </c>
      <c r="E20" s="15" t="s">
        <v>774</v>
      </c>
      <c r="F20" s="25">
        <v>17.571861042183624</v>
      </c>
      <c r="G20" s="25">
        <v>35.934850408609343</v>
      </c>
      <c r="H20" s="25">
        <v>4.8012697946468667E-2</v>
      </c>
      <c r="I20" s="25">
        <v>2.0748775483833286E-2</v>
      </c>
      <c r="J20" s="15">
        <v>6049.55</v>
      </c>
      <c r="K20" s="15">
        <v>2029.5500000000002</v>
      </c>
      <c r="L20" s="27">
        <v>1.5048631840796021</v>
      </c>
      <c r="M20" s="15">
        <v>276</v>
      </c>
      <c r="N20" s="15">
        <v>4850</v>
      </c>
      <c r="O20" s="15">
        <v>233</v>
      </c>
      <c r="P20" s="15" t="s">
        <v>407</v>
      </c>
      <c r="Q20" s="15"/>
      <c r="R20" s="15">
        <f t="shared" si="0"/>
        <v>290</v>
      </c>
      <c r="S20" s="15">
        <f t="shared" si="1"/>
        <v>5096</v>
      </c>
      <c r="T20" s="15">
        <f t="shared" si="2"/>
        <v>245</v>
      </c>
    </row>
    <row r="21" spans="1:20" x14ac:dyDescent="0.35">
      <c r="A21" s="15" t="s">
        <v>9</v>
      </c>
      <c r="B21" s="15" t="s">
        <v>60</v>
      </c>
      <c r="C21" s="15">
        <v>620200038</v>
      </c>
      <c r="D21" s="15" t="s">
        <v>50</v>
      </c>
      <c r="E21" s="15" t="s">
        <v>775</v>
      </c>
      <c r="F21" s="25">
        <v>21.868305235137534</v>
      </c>
      <c r="G21" s="25">
        <v>35.934850408609343</v>
      </c>
      <c r="H21" s="25">
        <v>2.4913189302097981E-2</v>
      </c>
      <c r="I21" s="25">
        <v>2.0748775483833286E-2</v>
      </c>
      <c r="J21" s="15">
        <v>21885.599999999999</v>
      </c>
      <c r="K21" s="15">
        <v>358.29999999999927</v>
      </c>
      <c r="L21" s="27">
        <v>1.0166439822922522</v>
      </c>
      <c r="M21" s="15">
        <v>829</v>
      </c>
      <c r="N21" s="15">
        <v>18129</v>
      </c>
      <c r="O21" s="15">
        <v>452</v>
      </c>
      <c r="P21" s="15" t="s">
        <v>407</v>
      </c>
      <c r="Q21" s="15"/>
      <c r="R21" s="15">
        <f t="shared" si="0"/>
        <v>870</v>
      </c>
      <c r="S21" s="15">
        <f t="shared" si="1"/>
        <v>19025</v>
      </c>
      <c r="T21" s="15">
        <f t="shared" si="2"/>
        <v>474</v>
      </c>
    </row>
    <row r="22" spans="1:20" x14ac:dyDescent="0.35">
      <c r="A22" s="15" t="s">
        <v>12</v>
      </c>
      <c r="B22" s="15" t="s">
        <v>61</v>
      </c>
      <c r="C22" s="15">
        <v>10040307</v>
      </c>
      <c r="D22" s="15" t="s">
        <v>50</v>
      </c>
      <c r="E22" s="15" t="s">
        <v>776</v>
      </c>
      <c r="F22" s="25">
        <v>17.920212765957448</v>
      </c>
      <c r="G22" s="25">
        <v>35.934850408609343</v>
      </c>
      <c r="H22" s="25">
        <v>1.0764816463836945E-2</v>
      </c>
      <c r="I22" s="25">
        <v>2.0748775483833286E-2</v>
      </c>
      <c r="J22" s="15">
        <v>9938.2999999999993</v>
      </c>
      <c r="K22" s="15">
        <v>-1371.7000000000007</v>
      </c>
      <c r="L22" s="26">
        <v>0.87871794871794862</v>
      </c>
      <c r="M22" s="15">
        <v>705</v>
      </c>
      <c r="N22" s="15">
        <v>12634</v>
      </c>
      <c r="O22" s="15">
        <v>136</v>
      </c>
      <c r="P22" s="15" t="s">
        <v>410</v>
      </c>
      <c r="Q22" s="15"/>
      <c r="R22" s="15">
        <f>M22</f>
        <v>705</v>
      </c>
      <c r="S22" s="15">
        <f>N22</f>
        <v>12634</v>
      </c>
      <c r="T22" s="15">
        <f>O22</f>
        <v>136</v>
      </c>
    </row>
    <row r="23" spans="1:20" x14ac:dyDescent="0.35">
      <c r="A23" s="15" t="s">
        <v>9</v>
      </c>
      <c r="B23" s="15" t="s">
        <v>42</v>
      </c>
      <c r="C23" s="15">
        <v>170020401</v>
      </c>
      <c r="D23" s="15" t="s">
        <v>50</v>
      </c>
      <c r="E23" s="15" t="s">
        <v>777</v>
      </c>
      <c r="F23" s="25">
        <v>16.931284030881756</v>
      </c>
      <c r="G23" s="25">
        <v>35.934850408609343</v>
      </c>
      <c r="H23" s="25">
        <v>5.827028918430955E-2</v>
      </c>
      <c r="I23" s="25">
        <v>2.0748775483833286E-2</v>
      </c>
      <c r="J23" s="15">
        <v>31913.61</v>
      </c>
      <c r="K23" s="15">
        <v>-545.09000000000015</v>
      </c>
      <c r="L23" s="27">
        <v>0.98320665953966113</v>
      </c>
      <c r="M23" s="15">
        <v>1886</v>
      </c>
      <c r="N23" s="15">
        <v>31932</v>
      </c>
      <c r="O23" s="15">
        <v>1861</v>
      </c>
      <c r="P23" s="15" t="s">
        <v>407</v>
      </c>
      <c r="Q23" s="15"/>
      <c r="R23" s="15">
        <f>ROUND(M23+(M23*5%),)</f>
        <v>1980</v>
      </c>
      <c r="S23" s="15">
        <f>ROUND(R23*F23,)</f>
        <v>33524</v>
      </c>
      <c r="T23" s="15">
        <f>ROUND(S23*H23,)</f>
        <v>1953</v>
      </c>
    </row>
    <row r="24" spans="1:20" x14ac:dyDescent="0.35">
      <c r="A24" s="15" t="s">
        <v>15</v>
      </c>
      <c r="B24" s="15" t="s">
        <v>62</v>
      </c>
      <c r="C24" s="15">
        <v>660200027</v>
      </c>
      <c r="D24" s="15" t="s">
        <v>50</v>
      </c>
      <c r="E24" s="15" t="s">
        <v>778</v>
      </c>
      <c r="F24" s="25">
        <v>17.595084427767354</v>
      </c>
      <c r="G24" s="25">
        <v>35.934850408609343</v>
      </c>
      <c r="H24" s="25">
        <v>3.75339351558618E-2</v>
      </c>
      <c r="I24" s="25">
        <v>2.0748775483833286E-2</v>
      </c>
      <c r="J24" s="15">
        <v>16414.689999999999</v>
      </c>
      <c r="K24" s="15">
        <v>1046.6899999999987</v>
      </c>
      <c r="L24" s="27">
        <v>1.0681084070796458</v>
      </c>
      <c r="M24" s="15">
        <v>608</v>
      </c>
      <c r="N24" s="15">
        <v>10698</v>
      </c>
      <c r="O24" s="15">
        <v>402</v>
      </c>
      <c r="P24" s="15" t="s">
        <v>407</v>
      </c>
      <c r="Q24" s="15"/>
      <c r="R24" s="15">
        <f>ROUND(M24+(M24*5%),)</f>
        <v>638</v>
      </c>
      <c r="S24" s="15">
        <f>ROUND(R24*F24,)</f>
        <v>11226</v>
      </c>
      <c r="T24" s="15">
        <f>ROUND(S24*H24,)</f>
        <v>421</v>
      </c>
    </row>
    <row r="25" spans="1:20" x14ac:dyDescent="0.35">
      <c r="A25" s="15" t="s">
        <v>5</v>
      </c>
      <c r="B25" s="15" t="s">
        <v>63</v>
      </c>
      <c r="C25" s="15">
        <v>50000020</v>
      </c>
      <c r="D25" s="15" t="s">
        <v>50</v>
      </c>
      <c r="E25" s="15" t="s">
        <v>779</v>
      </c>
      <c r="F25" s="25">
        <v>17.489999999999998</v>
      </c>
      <c r="G25" s="25">
        <v>35.934850408609343</v>
      </c>
      <c r="H25" s="25">
        <v>0</v>
      </c>
      <c r="I25" s="25">
        <v>2.0748775483833286E-2</v>
      </c>
      <c r="J25" s="15">
        <v>437.25</v>
      </c>
      <c r="K25" s="15">
        <v>397.25</v>
      </c>
      <c r="L25" s="27">
        <v>10.93125</v>
      </c>
      <c r="M25" s="15">
        <v>3</v>
      </c>
      <c r="N25" s="15">
        <v>52</v>
      </c>
      <c r="O25" s="15">
        <v>0</v>
      </c>
      <c r="P25" s="15" t="s">
        <v>407</v>
      </c>
      <c r="Q25" s="15"/>
      <c r="R25" s="15">
        <f>ROUND(M25+(M25*5%),)</f>
        <v>3</v>
      </c>
      <c r="S25" s="15">
        <f>ROUND(R25*F25,)</f>
        <v>52</v>
      </c>
      <c r="T25" s="15">
        <f>ROUND(S25*H25,)</f>
        <v>0</v>
      </c>
    </row>
    <row r="26" spans="1:20" x14ac:dyDescent="0.35">
      <c r="A26" s="15" t="s">
        <v>5</v>
      </c>
      <c r="B26" s="15" t="s">
        <v>64</v>
      </c>
      <c r="C26" s="15">
        <v>680200030</v>
      </c>
      <c r="D26" s="15" t="s">
        <v>50</v>
      </c>
      <c r="E26" s="15" t="s">
        <v>780</v>
      </c>
      <c r="F26" s="25">
        <v>17.490000000000002</v>
      </c>
      <c r="G26" s="25">
        <v>35.934850408609343</v>
      </c>
      <c r="H26" s="25">
        <v>6.675629317138751E-2</v>
      </c>
      <c r="I26" s="25">
        <v>2.0748775483833286E-2</v>
      </c>
      <c r="J26" s="15">
        <v>1976.37</v>
      </c>
      <c r="K26" s="15">
        <v>-1127.6300000000001</v>
      </c>
      <c r="L26" s="26">
        <v>0.63671713917525774</v>
      </c>
      <c r="M26" s="15">
        <v>185</v>
      </c>
      <c r="N26" s="15">
        <v>3236</v>
      </c>
      <c r="O26" s="15">
        <v>216</v>
      </c>
      <c r="P26" s="15" t="s">
        <v>410</v>
      </c>
      <c r="Q26" s="15"/>
      <c r="R26" s="15">
        <f>M26</f>
        <v>185</v>
      </c>
      <c r="S26" s="15">
        <f>N26</f>
        <v>3236</v>
      </c>
      <c r="T26" s="15">
        <f>O26</f>
        <v>216</v>
      </c>
    </row>
    <row r="27" spans="1:20" x14ac:dyDescent="0.35">
      <c r="A27" s="15" t="s">
        <v>15</v>
      </c>
      <c r="B27" s="15" t="s">
        <v>16</v>
      </c>
      <c r="C27" s="15">
        <v>700200041</v>
      </c>
      <c r="D27" s="15" t="s">
        <v>50</v>
      </c>
      <c r="E27" s="15" t="s">
        <v>781</v>
      </c>
      <c r="F27" s="25">
        <v>17.753045220377796</v>
      </c>
      <c r="G27" s="25">
        <v>35.934850408609343</v>
      </c>
      <c r="H27" s="25">
        <v>4.7848478956825764E-2</v>
      </c>
      <c r="I27" s="25">
        <v>2.0748775483833286E-2</v>
      </c>
      <c r="J27" s="15">
        <v>26452.55</v>
      </c>
      <c r="K27" s="15">
        <v>622.54999999999927</v>
      </c>
      <c r="L27" s="27">
        <v>1.0241018195896245</v>
      </c>
      <c r="M27" s="15">
        <v>1212</v>
      </c>
      <c r="N27" s="15">
        <v>21517</v>
      </c>
      <c r="O27" s="15">
        <v>1030</v>
      </c>
      <c r="P27" s="15" t="s">
        <v>407</v>
      </c>
      <c r="Q27" s="15"/>
      <c r="R27" s="15">
        <f>ROUND(M27+(M27*5%),)</f>
        <v>1273</v>
      </c>
      <c r="S27" s="15">
        <f>ROUND(R27*F27,)</f>
        <v>22600</v>
      </c>
      <c r="T27" s="15">
        <f>ROUND(S27*H27,)</f>
        <v>1081</v>
      </c>
    </row>
    <row r="28" spans="1:20" x14ac:dyDescent="0.35">
      <c r="A28" s="15" t="s">
        <v>25</v>
      </c>
      <c r="B28" s="15" t="s">
        <v>32</v>
      </c>
      <c r="C28" s="15">
        <v>740200008</v>
      </c>
      <c r="D28" s="15" t="s">
        <v>50</v>
      </c>
      <c r="E28" s="15" t="s">
        <v>782</v>
      </c>
      <c r="F28" s="25">
        <v>76.425733173076921</v>
      </c>
      <c r="G28" s="25">
        <v>35.934850408609343</v>
      </c>
      <c r="H28" s="25">
        <v>2.7049890219907743E-3</v>
      </c>
      <c r="I28" s="25">
        <v>2.0748775483833286E-2</v>
      </c>
      <c r="J28" s="15">
        <v>45611.39</v>
      </c>
      <c r="K28" s="15">
        <v>28475.59</v>
      </c>
      <c r="L28" s="27">
        <v>2.6617601746052126</v>
      </c>
      <c r="M28" s="15">
        <v>285</v>
      </c>
      <c r="N28" s="15">
        <v>21781</v>
      </c>
      <c r="O28" s="15">
        <v>59</v>
      </c>
      <c r="P28" s="15" t="s">
        <v>407</v>
      </c>
      <c r="Q28" s="15"/>
      <c r="R28" s="15">
        <f>ROUND(M28+(M28*5%),)</f>
        <v>299</v>
      </c>
      <c r="S28" s="15">
        <f>ROUND(R28*F28,)</f>
        <v>22851</v>
      </c>
      <c r="T28" s="15">
        <f>ROUND(S28*H28,)</f>
        <v>62</v>
      </c>
    </row>
    <row r="29" spans="1:20" x14ac:dyDescent="0.35">
      <c r="A29" s="15" t="s">
        <v>12</v>
      </c>
      <c r="B29" s="15" t="s">
        <v>33</v>
      </c>
      <c r="C29" s="15">
        <v>10011803</v>
      </c>
      <c r="D29" s="15" t="s">
        <v>50</v>
      </c>
      <c r="E29" s="15" t="s">
        <v>783</v>
      </c>
      <c r="F29" s="25">
        <v>28.521486318407959</v>
      </c>
      <c r="G29" s="25">
        <v>35.934850408609343</v>
      </c>
      <c r="H29" s="25">
        <v>2.4101000344144263E-2</v>
      </c>
      <c r="I29" s="25">
        <v>2.0748775483833286E-2</v>
      </c>
      <c r="J29" s="15">
        <v>106426.46</v>
      </c>
      <c r="K29" s="15">
        <v>-26993.539999999994</v>
      </c>
      <c r="L29" s="26">
        <v>0.79767995802728231</v>
      </c>
      <c r="M29" s="15">
        <v>4824</v>
      </c>
      <c r="N29" s="15">
        <v>137588</v>
      </c>
      <c r="O29" s="15">
        <v>3316</v>
      </c>
      <c r="P29" s="15" t="s">
        <v>410</v>
      </c>
      <c r="Q29" s="15"/>
      <c r="R29" s="15">
        <f>M29</f>
        <v>4824</v>
      </c>
      <c r="S29" s="15">
        <f>N29</f>
        <v>137588</v>
      </c>
      <c r="T29" s="15">
        <f>O29</f>
        <v>3316</v>
      </c>
    </row>
    <row r="30" spans="1:20" x14ac:dyDescent="0.35">
      <c r="A30" s="15" t="s">
        <v>5</v>
      </c>
      <c r="B30" s="15" t="s">
        <v>65</v>
      </c>
      <c r="C30" s="15">
        <v>760200002</v>
      </c>
      <c r="D30" s="15" t="s">
        <v>50</v>
      </c>
      <c r="E30" s="15" t="s">
        <v>784</v>
      </c>
      <c r="F30" s="25">
        <v>20.818888888888885</v>
      </c>
      <c r="G30" s="25">
        <v>35.934850408609343</v>
      </c>
      <c r="H30" s="25">
        <v>4.0561455942787004E-2</v>
      </c>
      <c r="I30" s="25">
        <v>2.0748775483833286E-2</v>
      </c>
      <c r="J30" s="15">
        <v>3434.89</v>
      </c>
      <c r="K30" s="15">
        <v>84.889999999999873</v>
      </c>
      <c r="L30" s="27">
        <v>1.0253402985074627</v>
      </c>
      <c r="M30" s="15">
        <v>181</v>
      </c>
      <c r="N30" s="15">
        <v>3768</v>
      </c>
      <c r="O30" s="15">
        <v>153</v>
      </c>
      <c r="P30" s="15" t="s">
        <v>407</v>
      </c>
      <c r="Q30" s="15"/>
      <c r="R30" s="15">
        <f t="shared" ref="R30:R44" si="3">ROUND(M30+(M30*5%),)</f>
        <v>190</v>
      </c>
      <c r="S30" s="15">
        <f t="shared" ref="S30:S44" si="4">ROUND(R30*F30,)</f>
        <v>3956</v>
      </c>
      <c r="T30" s="15">
        <f t="shared" ref="T30:T44" si="5">ROUND(S30*H30,)</f>
        <v>160</v>
      </c>
    </row>
    <row r="31" spans="1:20" x14ac:dyDescent="0.35">
      <c r="A31" s="15" t="s">
        <v>9</v>
      </c>
      <c r="B31" s="15" t="s">
        <v>66</v>
      </c>
      <c r="C31" s="15">
        <v>641600001</v>
      </c>
      <c r="D31" s="15" t="s">
        <v>50</v>
      </c>
      <c r="E31" s="15" t="s">
        <v>785</v>
      </c>
      <c r="F31" s="25">
        <v>18.500612244897958</v>
      </c>
      <c r="G31" s="25">
        <v>35.934850408609343</v>
      </c>
      <c r="H31" s="25">
        <v>3.2848088621201484E-2</v>
      </c>
      <c r="I31" s="25">
        <v>2.0748775483833286E-2</v>
      </c>
      <c r="J31" s="15">
        <v>6687.62</v>
      </c>
      <c r="K31" s="15">
        <v>204.31999999999971</v>
      </c>
      <c r="L31" s="27">
        <v>1.0315148149861952</v>
      </c>
      <c r="M31" s="15">
        <v>413</v>
      </c>
      <c r="N31" s="15">
        <v>7641</v>
      </c>
      <c r="O31" s="15">
        <v>251</v>
      </c>
      <c r="P31" s="15" t="s">
        <v>407</v>
      </c>
      <c r="Q31" s="15"/>
      <c r="R31" s="15">
        <f t="shared" si="3"/>
        <v>434</v>
      </c>
      <c r="S31" s="15">
        <f t="shared" si="4"/>
        <v>8029</v>
      </c>
      <c r="T31" s="15">
        <f t="shared" si="5"/>
        <v>264</v>
      </c>
    </row>
    <row r="32" spans="1:20" x14ac:dyDescent="0.35">
      <c r="A32" s="15" t="s">
        <v>5</v>
      </c>
      <c r="B32" s="15" t="s">
        <v>67</v>
      </c>
      <c r="C32" s="15">
        <v>210020301</v>
      </c>
      <c r="D32" s="15" t="s">
        <v>50</v>
      </c>
      <c r="E32" s="15" t="s">
        <v>786</v>
      </c>
      <c r="F32" s="25">
        <v>17.513853940708604</v>
      </c>
      <c r="G32" s="25">
        <v>35.934850408609343</v>
      </c>
      <c r="H32" s="25">
        <v>5.8129789618052603E-2</v>
      </c>
      <c r="I32" s="25">
        <v>2.0748775483833286E-2</v>
      </c>
      <c r="J32" s="15">
        <v>19744.22</v>
      </c>
      <c r="K32" s="15">
        <v>6057.2200000000012</v>
      </c>
      <c r="L32" s="27">
        <v>1.4425527873164317</v>
      </c>
      <c r="M32" s="15">
        <v>904</v>
      </c>
      <c r="N32" s="15">
        <v>15833</v>
      </c>
      <c r="O32" s="15">
        <v>920</v>
      </c>
      <c r="P32" s="15" t="s">
        <v>407</v>
      </c>
      <c r="Q32" s="15"/>
      <c r="R32" s="15">
        <f t="shared" si="3"/>
        <v>949</v>
      </c>
      <c r="S32" s="15">
        <f t="shared" si="4"/>
        <v>16621</v>
      </c>
      <c r="T32" s="15">
        <f t="shared" si="5"/>
        <v>966</v>
      </c>
    </row>
    <row r="33" spans="1:20" x14ac:dyDescent="0.35">
      <c r="A33" s="15" t="s">
        <v>12</v>
      </c>
      <c r="B33" s="15" t="s">
        <v>43</v>
      </c>
      <c r="C33" s="15">
        <v>10020301</v>
      </c>
      <c r="D33" s="15" t="s">
        <v>50</v>
      </c>
      <c r="E33" s="15" t="s">
        <v>787</v>
      </c>
      <c r="F33" s="25">
        <v>39.17786291202794</v>
      </c>
      <c r="G33" s="25">
        <v>35.934850408609343</v>
      </c>
      <c r="H33" s="25">
        <v>1.0675653531359649E-2</v>
      </c>
      <c r="I33" s="25">
        <v>2.0748775483833286E-2</v>
      </c>
      <c r="J33" s="15">
        <v>148696.60999999999</v>
      </c>
      <c r="K33" s="15">
        <v>8946.609999999986</v>
      </c>
      <c r="L33" s="27">
        <v>1.0640186762075132</v>
      </c>
      <c r="M33" s="15">
        <v>3959</v>
      </c>
      <c r="N33" s="15">
        <v>155105</v>
      </c>
      <c r="O33" s="15">
        <v>1656</v>
      </c>
      <c r="P33" s="15" t="s">
        <v>407</v>
      </c>
      <c r="Q33" s="15"/>
      <c r="R33" s="15">
        <f t="shared" si="3"/>
        <v>4157</v>
      </c>
      <c r="S33" s="15">
        <f t="shared" si="4"/>
        <v>162862</v>
      </c>
      <c r="T33" s="15">
        <f t="shared" si="5"/>
        <v>1739</v>
      </c>
    </row>
    <row r="34" spans="1:20" x14ac:dyDescent="0.35">
      <c r="A34" s="15" t="s">
        <v>12</v>
      </c>
      <c r="B34" s="15" t="s">
        <v>44</v>
      </c>
      <c r="C34" s="15">
        <v>10020302</v>
      </c>
      <c r="D34" s="15" t="s">
        <v>50</v>
      </c>
      <c r="E34" s="15" t="s">
        <v>788</v>
      </c>
      <c r="F34" s="25">
        <v>17.615723781388478</v>
      </c>
      <c r="G34" s="25">
        <v>35.934850408609343</v>
      </c>
      <c r="H34" s="25">
        <v>2.985113423828668E-2</v>
      </c>
      <c r="I34" s="25">
        <v>2.0748775483833286E-2</v>
      </c>
      <c r="J34" s="15">
        <v>20248.75</v>
      </c>
      <c r="K34" s="15">
        <v>1488.75</v>
      </c>
      <c r="L34" s="27">
        <v>1.0793576759061834</v>
      </c>
      <c r="M34" s="15">
        <v>951</v>
      </c>
      <c r="N34" s="15">
        <v>16753</v>
      </c>
      <c r="O34" s="15">
        <v>500</v>
      </c>
      <c r="P34" s="15" t="s">
        <v>407</v>
      </c>
      <c r="Q34" s="15"/>
      <c r="R34" s="15">
        <f t="shared" si="3"/>
        <v>999</v>
      </c>
      <c r="S34" s="15">
        <f t="shared" si="4"/>
        <v>17598</v>
      </c>
      <c r="T34" s="15">
        <f t="shared" si="5"/>
        <v>525</v>
      </c>
    </row>
    <row r="35" spans="1:20" x14ac:dyDescent="0.35">
      <c r="A35" s="15" t="s">
        <v>12</v>
      </c>
      <c r="B35" s="15" t="s">
        <v>34</v>
      </c>
      <c r="C35" s="15">
        <v>10000234</v>
      </c>
      <c r="D35" s="15" t="s">
        <v>50</v>
      </c>
      <c r="E35" s="15" t="s">
        <v>789</v>
      </c>
      <c r="F35" s="25">
        <v>27.36178130263897</v>
      </c>
      <c r="G35" s="25">
        <v>35.934850408609343</v>
      </c>
      <c r="H35" s="25">
        <v>1.3779635514789175E-2</v>
      </c>
      <c r="I35" s="25">
        <v>2.0748775483833286E-2</v>
      </c>
      <c r="J35" s="15">
        <v>166928.64000000001</v>
      </c>
      <c r="K35" s="15">
        <v>36636.640000000014</v>
      </c>
      <c r="L35" s="27">
        <v>1.28118871457956</v>
      </c>
      <c r="M35" s="15">
        <v>5465</v>
      </c>
      <c r="N35" s="15">
        <v>149532</v>
      </c>
      <c r="O35" s="15">
        <v>2060</v>
      </c>
      <c r="P35" s="15" t="s">
        <v>407</v>
      </c>
      <c r="Q35" s="15"/>
      <c r="R35" s="15">
        <f t="shared" si="3"/>
        <v>5738</v>
      </c>
      <c r="S35" s="15">
        <f t="shared" si="4"/>
        <v>157002</v>
      </c>
      <c r="T35" s="15">
        <f t="shared" si="5"/>
        <v>2163</v>
      </c>
    </row>
    <row r="36" spans="1:20" x14ac:dyDescent="0.35">
      <c r="A36" s="15" t="s">
        <v>9</v>
      </c>
      <c r="B36" s="15" t="s">
        <v>68</v>
      </c>
      <c r="C36" s="15">
        <v>840200047</v>
      </c>
      <c r="D36" s="15" t="s">
        <v>50</v>
      </c>
      <c r="E36" s="15" t="s">
        <v>790</v>
      </c>
      <c r="F36" s="25">
        <v>17.984331983805667</v>
      </c>
      <c r="G36" s="25">
        <v>35.934850408609343</v>
      </c>
      <c r="H36" s="25">
        <v>2.6113598656500373E-2</v>
      </c>
      <c r="I36" s="25">
        <v>2.0748775483833286E-2</v>
      </c>
      <c r="J36" s="15">
        <v>3567.96</v>
      </c>
      <c r="K36" s="15">
        <v>-119.53999999999996</v>
      </c>
      <c r="L36" s="27">
        <v>0.96758237288135596</v>
      </c>
      <c r="M36" s="15">
        <v>206</v>
      </c>
      <c r="N36" s="15">
        <v>3705</v>
      </c>
      <c r="O36" s="15">
        <v>97</v>
      </c>
      <c r="P36" s="15" t="s">
        <v>407</v>
      </c>
      <c r="Q36" s="15"/>
      <c r="R36" s="15">
        <f t="shared" si="3"/>
        <v>216</v>
      </c>
      <c r="S36" s="15">
        <f t="shared" si="4"/>
        <v>3885</v>
      </c>
      <c r="T36" s="15">
        <f t="shared" si="5"/>
        <v>101</v>
      </c>
    </row>
    <row r="37" spans="1:20" x14ac:dyDescent="0.35">
      <c r="A37" s="15" t="s">
        <v>12</v>
      </c>
      <c r="B37" s="15" t="s">
        <v>19</v>
      </c>
      <c r="C37" s="15">
        <v>801600003</v>
      </c>
      <c r="D37" s="15" t="s">
        <v>50</v>
      </c>
      <c r="E37" s="15" t="s">
        <v>791</v>
      </c>
      <c r="F37" s="25">
        <v>17.60454861111111</v>
      </c>
      <c r="G37" s="25">
        <v>35.934850408609343</v>
      </c>
      <c r="H37" s="25">
        <v>1.3411937808055448E-2</v>
      </c>
      <c r="I37" s="25">
        <v>2.0748775483833286E-2</v>
      </c>
      <c r="J37" s="15">
        <v>3548.48</v>
      </c>
      <c r="K37" s="15">
        <v>1628.48</v>
      </c>
      <c r="L37" s="27">
        <v>1.8481666666666667</v>
      </c>
      <c r="M37" s="15">
        <v>132</v>
      </c>
      <c r="N37" s="15">
        <v>2324</v>
      </c>
      <c r="O37" s="15">
        <v>31</v>
      </c>
      <c r="P37" s="15" t="s">
        <v>407</v>
      </c>
      <c r="Q37" s="15"/>
      <c r="R37" s="15">
        <f t="shared" si="3"/>
        <v>139</v>
      </c>
      <c r="S37" s="15">
        <f t="shared" si="4"/>
        <v>2447</v>
      </c>
      <c r="T37" s="15">
        <f t="shared" si="5"/>
        <v>33</v>
      </c>
    </row>
    <row r="38" spans="1:20" x14ac:dyDescent="0.35">
      <c r="A38" s="15" t="s">
        <v>9</v>
      </c>
      <c r="B38" s="15" t="s">
        <v>69</v>
      </c>
      <c r="C38" s="15">
        <v>880200016</v>
      </c>
      <c r="D38" s="15" t="s">
        <v>50</v>
      </c>
      <c r="E38" s="15" t="s">
        <v>792</v>
      </c>
      <c r="F38" s="25">
        <v>40.07</v>
      </c>
      <c r="G38" s="25">
        <v>35.934850408609343</v>
      </c>
      <c r="H38" s="25">
        <v>0</v>
      </c>
      <c r="I38" s="25">
        <v>2.0748775483833286E-2</v>
      </c>
      <c r="J38" s="15">
        <v>17751.009999999998</v>
      </c>
      <c r="K38" s="15">
        <v>1468.5099999999984</v>
      </c>
      <c r="L38" s="27">
        <v>1.0901894672194072</v>
      </c>
      <c r="M38" s="15">
        <v>76</v>
      </c>
      <c r="N38" s="15">
        <v>3045</v>
      </c>
      <c r="O38" s="15">
        <v>0</v>
      </c>
      <c r="P38" s="15" t="s">
        <v>407</v>
      </c>
      <c r="Q38" s="15"/>
      <c r="R38" s="15">
        <f t="shared" si="3"/>
        <v>80</v>
      </c>
      <c r="S38" s="15">
        <f t="shared" si="4"/>
        <v>3206</v>
      </c>
      <c r="T38" s="15">
        <f t="shared" si="5"/>
        <v>0</v>
      </c>
    </row>
    <row r="39" spans="1:20" x14ac:dyDescent="0.35">
      <c r="A39" s="15" t="s">
        <v>12</v>
      </c>
      <c r="B39" s="15" t="s">
        <v>70</v>
      </c>
      <c r="C39" s="15">
        <v>10011401</v>
      </c>
      <c r="D39" s="15" t="s">
        <v>50</v>
      </c>
      <c r="E39" s="15" t="s">
        <v>793</v>
      </c>
      <c r="F39" s="25">
        <v>17.503960024984384</v>
      </c>
      <c r="G39" s="25">
        <v>35.934850408609343</v>
      </c>
      <c r="H39" s="25">
        <v>4.6603177865702915E-2</v>
      </c>
      <c r="I39" s="25">
        <v>2.0748775483833286E-2</v>
      </c>
      <c r="J39" s="15">
        <v>47396.19</v>
      </c>
      <c r="K39" s="15">
        <v>5307.1900000000023</v>
      </c>
      <c r="L39" s="27">
        <v>1.1260944664876809</v>
      </c>
      <c r="M39" s="15">
        <v>2340</v>
      </c>
      <c r="N39" s="15">
        <v>40959</v>
      </c>
      <c r="O39" s="15">
        <v>1909</v>
      </c>
      <c r="P39" s="15" t="s">
        <v>407</v>
      </c>
      <c r="Q39" s="15"/>
      <c r="R39" s="15">
        <f t="shared" si="3"/>
        <v>2457</v>
      </c>
      <c r="S39" s="15">
        <f t="shared" si="4"/>
        <v>43007</v>
      </c>
      <c r="T39" s="15">
        <f t="shared" si="5"/>
        <v>2004</v>
      </c>
    </row>
    <row r="40" spans="1:20" x14ac:dyDescent="0.35">
      <c r="A40" s="15" t="s">
        <v>9</v>
      </c>
      <c r="B40" s="15" t="s">
        <v>71</v>
      </c>
      <c r="C40" s="15">
        <v>900200046</v>
      </c>
      <c r="D40" s="15" t="s">
        <v>50</v>
      </c>
      <c r="E40" s="15" t="s">
        <v>794</v>
      </c>
      <c r="F40" s="25">
        <v>59.042694235588975</v>
      </c>
      <c r="G40" s="25">
        <v>35.934850408609343</v>
      </c>
      <c r="H40" s="25">
        <v>1.697934483924487E-3</v>
      </c>
      <c r="I40" s="25">
        <v>2.0748775483833286E-2</v>
      </c>
      <c r="J40" s="15">
        <v>81840.800000000003</v>
      </c>
      <c r="K40" s="15">
        <v>6624</v>
      </c>
      <c r="L40" s="27">
        <v>1.0880654321906809</v>
      </c>
      <c r="M40" s="15">
        <v>960</v>
      </c>
      <c r="N40" s="15">
        <v>56681</v>
      </c>
      <c r="O40" s="15">
        <v>96</v>
      </c>
      <c r="P40" s="15" t="s">
        <v>407</v>
      </c>
      <c r="Q40" s="15"/>
      <c r="R40" s="15">
        <f t="shared" si="3"/>
        <v>1008</v>
      </c>
      <c r="S40" s="15">
        <f t="shared" si="4"/>
        <v>59515</v>
      </c>
      <c r="T40" s="15">
        <f t="shared" si="5"/>
        <v>101</v>
      </c>
    </row>
    <row r="41" spans="1:20" x14ac:dyDescent="0.35">
      <c r="A41" s="15" t="s">
        <v>12</v>
      </c>
      <c r="B41" s="15" t="s">
        <v>13</v>
      </c>
      <c r="C41" s="15">
        <v>10064120</v>
      </c>
      <c r="D41" s="15" t="s">
        <v>50</v>
      </c>
      <c r="E41" s="15" t="s">
        <v>795</v>
      </c>
      <c r="F41" s="25">
        <v>71.51340875912409</v>
      </c>
      <c r="G41" s="25">
        <v>35.934850408609343</v>
      </c>
      <c r="H41" s="25">
        <v>3.0212291360397219E-3</v>
      </c>
      <c r="I41" s="25">
        <v>2.0748775483833286E-2</v>
      </c>
      <c r="J41" s="15">
        <v>79218.490000000005</v>
      </c>
      <c r="K41" s="15">
        <v>17419.490000000005</v>
      </c>
      <c r="L41" s="27">
        <v>1.2818733312836779</v>
      </c>
      <c r="M41" s="15">
        <v>835</v>
      </c>
      <c r="N41" s="15">
        <v>59714</v>
      </c>
      <c r="O41" s="15">
        <v>180</v>
      </c>
      <c r="P41" s="15" t="s">
        <v>407</v>
      </c>
      <c r="Q41" s="15"/>
      <c r="R41" s="15">
        <f t="shared" si="3"/>
        <v>877</v>
      </c>
      <c r="S41" s="15">
        <f t="shared" si="4"/>
        <v>62717</v>
      </c>
      <c r="T41" s="15">
        <f t="shared" si="5"/>
        <v>189</v>
      </c>
    </row>
    <row r="42" spans="1:20" x14ac:dyDescent="0.35">
      <c r="A42" s="15" t="s">
        <v>15</v>
      </c>
      <c r="B42" s="15" t="s">
        <v>45</v>
      </c>
      <c r="C42" s="15">
        <v>250000092</v>
      </c>
      <c r="D42" s="15" t="s">
        <v>50</v>
      </c>
      <c r="E42" s="15" t="s">
        <v>796</v>
      </c>
      <c r="F42" s="25">
        <v>17.840628654970761</v>
      </c>
      <c r="G42" s="25">
        <v>35.934850408609343</v>
      </c>
      <c r="H42" s="25">
        <v>4.8512700575842477E-2</v>
      </c>
      <c r="I42" s="25">
        <v>2.0748775483833286E-2</v>
      </c>
      <c r="J42" s="15">
        <v>19684.580000000002</v>
      </c>
      <c r="K42" s="15">
        <v>-176.41999999999825</v>
      </c>
      <c r="L42" s="27">
        <v>0.99111726499169239</v>
      </c>
      <c r="M42" s="15">
        <v>1225</v>
      </c>
      <c r="N42" s="15">
        <v>21855</v>
      </c>
      <c r="O42" s="15">
        <v>1060</v>
      </c>
      <c r="P42" s="15" t="s">
        <v>407</v>
      </c>
      <c r="Q42" s="15"/>
      <c r="R42" s="15">
        <f t="shared" si="3"/>
        <v>1286</v>
      </c>
      <c r="S42" s="15">
        <f t="shared" si="4"/>
        <v>22943</v>
      </c>
      <c r="T42" s="15">
        <f t="shared" si="5"/>
        <v>1113</v>
      </c>
    </row>
    <row r="43" spans="1:20" x14ac:dyDescent="0.35">
      <c r="A43" s="15" t="s">
        <v>25</v>
      </c>
      <c r="B43" s="15" t="s">
        <v>39</v>
      </c>
      <c r="C43" s="15">
        <v>90000026</v>
      </c>
      <c r="D43" s="15" t="s">
        <v>50</v>
      </c>
      <c r="E43" s="15" t="s">
        <v>797</v>
      </c>
      <c r="F43" s="25">
        <v>17.630943600867678</v>
      </c>
      <c r="G43" s="25">
        <v>35.934850408609343</v>
      </c>
      <c r="H43" s="25">
        <v>2.2884238357797529E-2</v>
      </c>
      <c r="I43" s="25">
        <v>2.0748775483833286E-2</v>
      </c>
      <c r="J43" s="15">
        <v>10086.41</v>
      </c>
      <c r="K43" s="15">
        <v>5467.21</v>
      </c>
      <c r="L43" s="27">
        <v>2.1835837374437133</v>
      </c>
      <c r="M43" s="15">
        <v>227</v>
      </c>
      <c r="N43" s="15">
        <v>4002</v>
      </c>
      <c r="O43" s="15">
        <v>92</v>
      </c>
      <c r="P43" s="15" t="s">
        <v>407</v>
      </c>
      <c r="Q43" s="15"/>
      <c r="R43" s="15">
        <f t="shared" si="3"/>
        <v>238</v>
      </c>
      <c r="S43" s="15">
        <f t="shared" si="4"/>
        <v>4196</v>
      </c>
      <c r="T43" s="15">
        <f t="shared" si="5"/>
        <v>96</v>
      </c>
    </row>
    <row r="44" spans="1:20" x14ac:dyDescent="0.35">
      <c r="A44" s="15" t="s">
        <v>9</v>
      </c>
      <c r="B44" s="15" t="s">
        <v>10</v>
      </c>
      <c r="C44" s="15">
        <v>270020302</v>
      </c>
      <c r="D44" s="15" t="s">
        <v>50</v>
      </c>
      <c r="E44" s="15" t="s">
        <v>798</v>
      </c>
      <c r="F44" s="25">
        <v>18.507253593429162</v>
      </c>
      <c r="G44" s="25">
        <v>35.934850408609343</v>
      </c>
      <c r="H44" s="25">
        <v>4.1939269607648696E-2</v>
      </c>
      <c r="I44" s="25">
        <v>2.0748775483833286E-2</v>
      </c>
      <c r="J44" s="15">
        <v>29979.79</v>
      </c>
      <c r="K44" s="15">
        <v>463.9900000000016</v>
      </c>
      <c r="L44" s="27">
        <v>1.0157200550213785</v>
      </c>
      <c r="M44" s="15">
        <v>1502</v>
      </c>
      <c r="N44" s="15">
        <v>27798</v>
      </c>
      <c r="O44" s="15">
        <v>1166</v>
      </c>
      <c r="P44" s="15" t="s">
        <v>407</v>
      </c>
      <c r="Q44" s="15"/>
      <c r="R44" s="15">
        <f t="shared" si="3"/>
        <v>1577</v>
      </c>
      <c r="S44" s="15">
        <f t="shared" si="4"/>
        <v>29186</v>
      </c>
      <c r="T44" s="15">
        <f t="shared" si="5"/>
        <v>1224</v>
      </c>
    </row>
  </sheetData>
  <autoFilter ref="A3:T44" xr:uid="{C36D6410-2856-42DF-AE98-2975EFA7000A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70BB1-263B-4DB3-BE6E-B2C98BB1F61D}">
  <dimension ref="A1:U326"/>
  <sheetViews>
    <sheetView workbookViewId="0">
      <pane ySplit="3" topLeftCell="A4" activePane="bottomLeft" state="frozen"/>
      <selection activeCell="E1" sqref="E1:F1048576"/>
      <selection pane="bottomLeft" activeCell="E1" sqref="E1:F1048576"/>
    </sheetView>
  </sheetViews>
  <sheetFormatPr defaultColWidth="9.08984375" defaultRowHeight="15.5" x14ac:dyDescent="0.35"/>
  <cols>
    <col min="1" max="2" width="9.08984375" style="13"/>
    <col min="3" max="3" width="11.08984375" style="13" bestFit="1" customWidth="1"/>
    <col min="4" max="4" width="41.08984375" style="13" customWidth="1"/>
    <col min="5" max="6" width="9.08984375" style="13"/>
    <col min="7" max="9" width="9.453125" style="13" bestFit="1" customWidth="1"/>
    <col min="10" max="10" width="11.453125" style="19" bestFit="1" customWidth="1"/>
    <col min="11" max="11" width="10.08984375" style="13" customWidth="1"/>
    <col min="12" max="12" width="14.90625" style="13" customWidth="1"/>
    <col min="13" max="13" width="11.08984375" style="13" customWidth="1"/>
    <col min="14" max="14" width="12.453125" style="13" customWidth="1"/>
    <col min="15" max="15" width="9.453125" style="13" bestFit="1" customWidth="1"/>
    <col min="16" max="16" width="14.90625" style="13" customWidth="1"/>
    <col min="17" max="17" width="11.08984375" style="13" customWidth="1"/>
    <col min="18" max="18" width="11" style="13" customWidth="1"/>
    <col min="19" max="19" width="9.453125" style="13" bestFit="1" customWidth="1"/>
    <col min="20" max="20" width="14.90625" style="13" customWidth="1"/>
    <col min="21" max="21" width="11.08984375" style="13" customWidth="1"/>
    <col min="22" max="16384" width="9.08984375" style="13"/>
  </cols>
  <sheetData>
    <row r="1" spans="1:21" x14ac:dyDescent="0.35">
      <c r="P1" s="21">
        <f>P2-L2</f>
        <v>5245630</v>
      </c>
    </row>
    <row r="2" spans="1:21" x14ac:dyDescent="0.35">
      <c r="K2" s="16">
        <f>SUM(K4:K326)</f>
        <v>369728.27272727271</v>
      </c>
      <c r="L2" s="16">
        <f t="shared" ref="L2:U2" si="0">SUM(L4:L326)</f>
        <v>68190536</v>
      </c>
      <c r="M2" s="16">
        <f t="shared" si="0"/>
        <v>1317919</v>
      </c>
      <c r="N2" s="16"/>
      <c r="O2" s="16">
        <f>SUM(O4:O326)</f>
        <v>401929.45454545453</v>
      </c>
      <c r="P2" s="16">
        <f t="shared" si="0"/>
        <v>73436166</v>
      </c>
      <c r="Q2" s="16">
        <f t="shared" si="0"/>
        <v>1425576</v>
      </c>
      <c r="R2" s="16"/>
      <c r="S2" s="16">
        <f t="shared" si="0"/>
        <v>520906.52471270284</v>
      </c>
      <c r="T2" s="16">
        <f t="shared" si="0"/>
        <v>97949302</v>
      </c>
      <c r="U2" s="16">
        <f t="shared" si="0"/>
        <v>1670979</v>
      </c>
    </row>
    <row r="3" spans="1:21" s="20" customFormat="1" ht="180" x14ac:dyDescent="0.3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392</v>
      </c>
      <c r="G3" s="14" t="s">
        <v>393</v>
      </c>
      <c r="H3" s="14" t="s">
        <v>394</v>
      </c>
      <c r="I3" s="14" t="s">
        <v>395</v>
      </c>
      <c r="J3" s="24" t="s">
        <v>404</v>
      </c>
      <c r="K3" s="14" t="s">
        <v>409</v>
      </c>
      <c r="L3" s="14" t="s">
        <v>396</v>
      </c>
      <c r="M3" s="14" t="s">
        <v>397</v>
      </c>
      <c r="N3" s="14" t="s">
        <v>408</v>
      </c>
      <c r="O3" s="14" t="s">
        <v>799</v>
      </c>
      <c r="P3" s="14" t="s">
        <v>800</v>
      </c>
      <c r="Q3" s="14" t="s">
        <v>801</v>
      </c>
      <c r="R3" s="14" t="s">
        <v>754</v>
      </c>
      <c r="S3" s="14" t="s">
        <v>755</v>
      </c>
      <c r="T3" s="14" t="s">
        <v>756</v>
      </c>
      <c r="U3" s="14" t="s">
        <v>757</v>
      </c>
    </row>
    <row r="4" spans="1:21" x14ac:dyDescent="0.35">
      <c r="A4" s="15" t="s">
        <v>12</v>
      </c>
      <c r="B4" s="15" t="s">
        <v>27</v>
      </c>
      <c r="C4" s="15">
        <v>10011804</v>
      </c>
      <c r="D4" s="15" t="s">
        <v>74</v>
      </c>
      <c r="E4" s="15" t="s">
        <v>428</v>
      </c>
      <c r="F4" s="15">
        <v>379.44641255605382</v>
      </c>
      <c r="G4" s="15">
        <v>383.59437216338864</v>
      </c>
      <c r="H4" s="15">
        <v>3.4762703040953573E-2</v>
      </c>
      <c r="I4" s="15">
        <v>3.4627475410942958E-2</v>
      </c>
      <c r="J4" s="27">
        <v>0.93126338173643608</v>
      </c>
      <c r="K4" s="16">
        <v>892</v>
      </c>
      <c r="L4" s="16">
        <v>338466</v>
      </c>
      <c r="M4" s="16">
        <v>11766</v>
      </c>
      <c r="N4" s="15" t="s">
        <v>410</v>
      </c>
      <c r="O4" s="16">
        <f>ROUNDUP(K4+(K4*10%),)</f>
        <v>982</v>
      </c>
      <c r="P4" s="16">
        <f>ROUND(O4*F4,)</f>
        <v>372616</v>
      </c>
      <c r="Q4" s="16">
        <f>ROUND(P4*H4,)</f>
        <v>12953</v>
      </c>
      <c r="R4" s="13">
        <v>1634</v>
      </c>
      <c r="S4" s="16">
        <f>IF(R4&gt;K4,R4,O4)</f>
        <v>1634</v>
      </c>
      <c r="T4" s="16">
        <f t="shared" ref="T4:T32" si="1">ROUND(S4*G4,)</f>
        <v>626793</v>
      </c>
      <c r="U4" s="16">
        <f t="shared" ref="U4:U37" si="2">ROUND(T4*I4,)</f>
        <v>21704</v>
      </c>
    </row>
    <row r="5" spans="1:21" x14ac:dyDescent="0.35">
      <c r="A5" s="15" t="s">
        <v>9</v>
      </c>
      <c r="B5" s="15" t="s">
        <v>75</v>
      </c>
      <c r="C5" s="15">
        <v>170024104</v>
      </c>
      <c r="D5" s="15" t="s">
        <v>74</v>
      </c>
      <c r="E5" s="15" t="s">
        <v>429</v>
      </c>
      <c r="F5" s="15">
        <v>94.19</v>
      </c>
      <c r="G5" s="15">
        <v>383.59437216338864</v>
      </c>
      <c r="H5" s="15">
        <v>0.11678522136107866</v>
      </c>
      <c r="I5" s="15">
        <v>3.4627475410942958E-2</v>
      </c>
      <c r="J5" s="27">
        <v>1.0374537736759173</v>
      </c>
      <c r="K5" s="16">
        <v>45</v>
      </c>
      <c r="L5" s="16">
        <v>4239</v>
      </c>
      <c r="M5" s="16">
        <v>495</v>
      </c>
      <c r="N5" s="15" t="s">
        <v>410</v>
      </c>
      <c r="O5" s="16">
        <f>ROUNDUP(K5+(K5*10%),)</f>
        <v>50</v>
      </c>
      <c r="P5" s="16">
        <f>ROUND(O5*F5,)</f>
        <v>4710</v>
      </c>
      <c r="Q5" s="16">
        <f>ROUND(P5*H5,)</f>
        <v>550</v>
      </c>
      <c r="R5" s="13">
        <v>40</v>
      </c>
      <c r="S5" s="16">
        <f t="shared" ref="S5:S68" si="3">IF(R5&gt;K5,R5,O5)</f>
        <v>50</v>
      </c>
      <c r="T5" s="16">
        <f t="shared" si="1"/>
        <v>19180</v>
      </c>
      <c r="U5" s="16">
        <f t="shared" si="2"/>
        <v>664</v>
      </c>
    </row>
    <row r="6" spans="1:21" x14ac:dyDescent="0.35">
      <c r="A6" s="15" t="s">
        <v>12</v>
      </c>
      <c r="B6" s="15" t="s">
        <v>76</v>
      </c>
      <c r="C6" s="15">
        <v>10064025</v>
      </c>
      <c r="D6" s="15" t="s">
        <v>74</v>
      </c>
      <c r="E6" s="15" t="s">
        <v>430</v>
      </c>
      <c r="F6" s="15">
        <v>398.59562500000004</v>
      </c>
      <c r="G6" s="15">
        <v>383.59437216338864</v>
      </c>
      <c r="H6" s="15">
        <v>3.3241709564674725E-2</v>
      </c>
      <c r="I6" s="15">
        <v>3.4627475410942958E-2</v>
      </c>
      <c r="J6" s="27">
        <v>0.96008881704731119</v>
      </c>
      <c r="K6" s="16">
        <v>144</v>
      </c>
      <c r="L6" s="16">
        <v>57398</v>
      </c>
      <c r="M6" s="16">
        <v>1908</v>
      </c>
      <c r="N6" s="15" t="s">
        <v>410</v>
      </c>
      <c r="O6" s="16">
        <f>ROUNDUP(K6+(K6*10%),)</f>
        <v>159</v>
      </c>
      <c r="P6" s="16">
        <f>ROUND(O6*F6,)</f>
        <v>63377</v>
      </c>
      <c r="Q6" s="16">
        <f>ROUND(P6*H6,)</f>
        <v>2107</v>
      </c>
      <c r="R6" s="13">
        <v>190</v>
      </c>
      <c r="S6" s="16">
        <f t="shared" si="3"/>
        <v>190</v>
      </c>
      <c r="T6" s="16">
        <f t="shared" si="1"/>
        <v>72883</v>
      </c>
      <c r="U6" s="16">
        <f t="shared" si="2"/>
        <v>2524</v>
      </c>
    </row>
    <row r="7" spans="1:21" x14ac:dyDescent="0.35">
      <c r="A7" s="15" t="s">
        <v>9</v>
      </c>
      <c r="B7" s="15" t="s">
        <v>42</v>
      </c>
      <c r="C7" s="15">
        <v>170020401</v>
      </c>
      <c r="D7" s="15" t="s">
        <v>74</v>
      </c>
      <c r="E7" s="15" t="s">
        <v>431</v>
      </c>
      <c r="F7" s="15">
        <v>441.16924050632906</v>
      </c>
      <c r="G7" s="15">
        <v>383.59437216338864</v>
      </c>
      <c r="H7" s="15">
        <v>2.9294994859746987E-2</v>
      </c>
      <c r="I7" s="15">
        <v>3.4627475410942958E-2</v>
      </c>
      <c r="J7" s="26">
        <v>0.88077495773670245</v>
      </c>
      <c r="K7" s="16">
        <v>79</v>
      </c>
      <c r="L7" s="16">
        <v>34852</v>
      </c>
      <c r="M7" s="16">
        <v>1021</v>
      </c>
      <c r="N7" s="15" t="s">
        <v>410</v>
      </c>
      <c r="O7" s="16">
        <f>K7</f>
        <v>79</v>
      </c>
      <c r="P7" s="16">
        <f>L7</f>
        <v>34852</v>
      </c>
      <c r="Q7" s="16">
        <f>M7</f>
        <v>1021</v>
      </c>
      <c r="R7" s="13">
        <v>126</v>
      </c>
      <c r="S7" s="16">
        <f t="shared" si="3"/>
        <v>126</v>
      </c>
      <c r="T7" s="16">
        <f t="shared" si="1"/>
        <v>48333</v>
      </c>
      <c r="U7" s="16">
        <f t="shared" si="2"/>
        <v>1674</v>
      </c>
    </row>
    <row r="8" spans="1:21" x14ac:dyDescent="0.35">
      <c r="A8" s="15" t="s">
        <v>15</v>
      </c>
      <c r="B8" s="15" t="s">
        <v>16</v>
      </c>
      <c r="C8" s="15">
        <v>700200041</v>
      </c>
      <c r="D8" s="15" t="s">
        <v>74</v>
      </c>
      <c r="E8" s="15" t="s">
        <v>432</v>
      </c>
      <c r="F8" s="15">
        <v>357.5403571428572</v>
      </c>
      <c r="G8" s="15">
        <v>383.59437216338864</v>
      </c>
      <c r="H8" s="15">
        <v>3.6359531841060895E-2</v>
      </c>
      <c r="I8" s="15">
        <v>3.4627475410942958E-2</v>
      </c>
      <c r="J8" s="27">
        <v>0.90284824624194704</v>
      </c>
      <c r="K8" s="16">
        <v>28</v>
      </c>
      <c r="L8" s="16">
        <v>10011</v>
      </c>
      <c r="M8" s="16">
        <v>364</v>
      </c>
      <c r="N8" s="15" t="s">
        <v>410</v>
      </c>
      <c r="O8" s="16">
        <f>ROUNDUP(K8+(K8*10%),)</f>
        <v>31</v>
      </c>
      <c r="P8" s="16">
        <f>ROUND(O8*F8,)</f>
        <v>11084</v>
      </c>
      <c r="Q8" s="16">
        <f>ROUND(P8*H8,)</f>
        <v>403</v>
      </c>
      <c r="R8" s="13">
        <v>72</v>
      </c>
      <c r="S8" s="16">
        <f t="shared" si="3"/>
        <v>72</v>
      </c>
      <c r="T8" s="16">
        <f t="shared" si="1"/>
        <v>27619</v>
      </c>
      <c r="U8" s="16">
        <f t="shared" si="2"/>
        <v>956</v>
      </c>
    </row>
    <row r="9" spans="1:21" x14ac:dyDescent="0.35">
      <c r="A9" s="15" t="s">
        <v>5</v>
      </c>
      <c r="B9" s="15" t="s">
        <v>67</v>
      </c>
      <c r="C9" s="15">
        <v>210020301</v>
      </c>
      <c r="D9" s="15" t="s">
        <v>74</v>
      </c>
      <c r="E9" s="15" t="s">
        <v>433</v>
      </c>
      <c r="F9" s="15">
        <v>383.54722222222222</v>
      </c>
      <c r="G9" s="15">
        <v>383.59437216338864</v>
      </c>
      <c r="H9" s="15">
        <v>3.215597094374878E-2</v>
      </c>
      <c r="I9" s="15">
        <v>3.4627475410942958E-2</v>
      </c>
      <c r="J9" s="26">
        <v>0.7721539440203562</v>
      </c>
      <c r="K9" s="16">
        <v>27</v>
      </c>
      <c r="L9" s="16">
        <v>10356</v>
      </c>
      <c r="M9" s="16">
        <v>333</v>
      </c>
      <c r="N9" s="15" t="s">
        <v>405</v>
      </c>
      <c r="O9" s="16">
        <f t="shared" ref="O9:Q10" si="4">K9</f>
        <v>27</v>
      </c>
      <c r="P9" s="16">
        <f t="shared" si="4"/>
        <v>10356</v>
      </c>
      <c r="Q9" s="16">
        <f t="shared" si="4"/>
        <v>333</v>
      </c>
      <c r="R9" s="13">
        <v>44</v>
      </c>
      <c r="S9" s="16">
        <f t="shared" si="3"/>
        <v>44</v>
      </c>
      <c r="T9" s="16">
        <f t="shared" si="1"/>
        <v>16878</v>
      </c>
      <c r="U9" s="16">
        <f t="shared" si="2"/>
        <v>584</v>
      </c>
    </row>
    <row r="10" spans="1:21" x14ac:dyDescent="0.35">
      <c r="A10" s="15" t="s">
        <v>12</v>
      </c>
      <c r="B10" s="15" t="s">
        <v>13</v>
      </c>
      <c r="C10" s="15">
        <v>10064120</v>
      </c>
      <c r="D10" s="15" t="s">
        <v>74</v>
      </c>
      <c r="E10" s="15" t="s">
        <v>434</v>
      </c>
      <c r="F10" s="15">
        <v>696.76352941176458</v>
      </c>
      <c r="G10" s="15">
        <v>383.59437216338864</v>
      </c>
      <c r="H10" s="15">
        <v>2.1753237799191447E-2</v>
      </c>
      <c r="I10" s="15">
        <v>3.4627475410942958E-2</v>
      </c>
      <c r="J10" s="26">
        <v>0.60531674043973593</v>
      </c>
      <c r="K10" s="16">
        <v>51</v>
      </c>
      <c r="L10" s="16">
        <v>35535</v>
      </c>
      <c r="M10" s="16">
        <v>773</v>
      </c>
      <c r="N10" s="15" t="s">
        <v>410</v>
      </c>
      <c r="O10" s="16">
        <f t="shared" si="4"/>
        <v>51</v>
      </c>
      <c r="P10" s="16">
        <f t="shared" si="4"/>
        <v>35535</v>
      </c>
      <c r="Q10" s="16">
        <f t="shared" si="4"/>
        <v>773</v>
      </c>
      <c r="R10" s="13">
        <v>120</v>
      </c>
      <c r="S10" s="16">
        <f t="shared" si="3"/>
        <v>120</v>
      </c>
      <c r="T10" s="16">
        <f t="shared" si="1"/>
        <v>46031</v>
      </c>
      <c r="U10" s="16">
        <f t="shared" si="2"/>
        <v>1594</v>
      </c>
    </row>
    <row r="11" spans="1:21" x14ac:dyDescent="0.35">
      <c r="A11" s="15" t="s">
        <v>9</v>
      </c>
      <c r="B11" s="15" t="s">
        <v>10</v>
      </c>
      <c r="C11" s="15">
        <v>270020302</v>
      </c>
      <c r="D11" s="15" t="s">
        <v>74</v>
      </c>
      <c r="E11" s="15" t="s">
        <v>435</v>
      </c>
      <c r="F11" s="15">
        <v>303.18384615384616</v>
      </c>
      <c r="G11" s="15">
        <v>383.59437216338864</v>
      </c>
      <c r="H11" s="15">
        <v>5.1301698131877328E-2</v>
      </c>
      <c r="I11" s="15">
        <v>3.4627475410942958E-2</v>
      </c>
      <c r="J11" s="27">
        <v>1.0120151096188033</v>
      </c>
      <c r="K11" s="16">
        <v>65</v>
      </c>
      <c r="L11" s="16">
        <v>19707</v>
      </c>
      <c r="M11" s="16">
        <v>1011</v>
      </c>
      <c r="N11" s="15" t="s">
        <v>410</v>
      </c>
      <c r="O11" s="16">
        <f>ROUNDUP(K11+(K11*10%),)</f>
        <v>72</v>
      </c>
      <c r="P11" s="16">
        <f>ROUND(O11*F11,)</f>
        <v>21829</v>
      </c>
      <c r="Q11" s="16">
        <f>ROUND(P11*H11,)</f>
        <v>1120</v>
      </c>
      <c r="R11" s="13">
        <v>132</v>
      </c>
      <c r="S11" s="16">
        <f t="shared" si="3"/>
        <v>132</v>
      </c>
      <c r="T11" s="16">
        <f t="shared" si="1"/>
        <v>50634</v>
      </c>
      <c r="U11" s="16">
        <f t="shared" si="2"/>
        <v>1753</v>
      </c>
    </row>
    <row r="12" spans="1:21" x14ac:dyDescent="0.35">
      <c r="A12" s="15" t="s">
        <v>12</v>
      </c>
      <c r="B12" s="15" t="s">
        <v>33</v>
      </c>
      <c r="C12" s="15">
        <v>10011803</v>
      </c>
      <c r="D12" s="15" t="s">
        <v>97</v>
      </c>
      <c r="E12" s="15" t="s">
        <v>436</v>
      </c>
      <c r="F12" s="15">
        <v>73.878781985670429</v>
      </c>
      <c r="G12" s="15">
        <v>224.02480259599784</v>
      </c>
      <c r="H12" s="15">
        <v>3.3194988554240482E-2</v>
      </c>
      <c r="I12" s="15">
        <v>1.2164978448988666E-2</v>
      </c>
      <c r="J12" s="27">
        <v>1.0333804249137462</v>
      </c>
      <c r="K12" s="16">
        <v>909</v>
      </c>
      <c r="L12" s="16">
        <v>67156</v>
      </c>
      <c r="M12" s="16">
        <v>2229</v>
      </c>
      <c r="N12" s="15" t="s">
        <v>407</v>
      </c>
      <c r="O12" s="16">
        <f>ROUNDUP(K12+(K12*10%),)</f>
        <v>1000</v>
      </c>
      <c r="P12" s="16">
        <f>ROUND(O12*F12,)</f>
        <v>73879</v>
      </c>
      <c r="Q12" s="16">
        <f>ROUND(P12*H12,)</f>
        <v>2452</v>
      </c>
      <c r="R12" s="13">
        <v>909</v>
      </c>
      <c r="S12" s="16">
        <f t="shared" si="3"/>
        <v>1000</v>
      </c>
      <c r="T12" s="16">
        <f t="shared" si="1"/>
        <v>224025</v>
      </c>
      <c r="U12" s="16">
        <f t="shared" si="2"/>
        <v>2725</v>
      </c>
    </row>
    <row r="13" spans="1:21" x14ac:dyDescent="0.35">
      <c r="A13" s="15" t="s">
        <v>12</v>
      </c>
      <c r="B13" s="15" t="s">
        <v>43</v>
      </c>
      <c r="C13" s="15">
        <v>10020301</v>
      </c>
      <c r="D13" s="15" t="s">
        <v>97</v>
      </c>
      <c r="E13" s="15" t="s">
        <v>437</v>
      </c>
      <c r="F13" s="15">
        <v>392.25033256880738</v>
      </c>
      <c r="G13" s="15">
        <v>224.02480259599784</v>
      </c>
      <c r="H13" s="15">
        <v>7.7271146792988656E-3</v>
      </c>
      <c r="I13" s="15">
        <v>1.2164978448988666E-2</v>
      </c>
      <c r="J13" s="27">
        <v>0.98941208025343186</v>
      </c>
      <c r="K13" s="16">
        <v>872</v>
      </c>
      <c r="L13" s="16">
        <v>342042</v>
      </c>
      <c r="M13" s="16">
        <v>2643</v>
      </c>
      <c r="N13" s="15" t="s">
        <v>410</v>
      </c>
      <c r="O13" s="16">
        <f>ROUNDUP(K13+(K13*10%),)</f>
        <v>960</v>
      </c>
      <c r="P13" s="16">
        <f>ROUND(O13*F13,)</f>
        <v>376560</v>
      </c>
      <c r="Q13" s="16">
        <f>ROUND(P13*H13,)</f>
        <v>2910</v>
      </c>
      <c r="R13" s="13">
        <v>1600</v>
      </c>
      <c r="S13" s="16">
        <f t="shared" si="3"/>
        <v>1600</v>
      </c>
      <c r="T13" s="16">
        <f t="shared" si="1"/>
        <v>358440</v>
      </c>
      <c r="U13" s="16">
        <f t="shared" si="2"/>
        <v>4360</v>
      </c>
    </row>
    <row r="14" spans="1:21" x14ac:dyDescent="0.35">
      <c r="A14" s="15" t="s">
        <v>15</v>
      </c>
      <c r="B14" s="15" t="s">
        <v>51</v>
      </c>
      <c r="C14" s="15">
        <v>360200027</v>
      </c>
      <c r="D14" s="15" t="s">
        <v>145</v>
      </c>
      <c r="E14" s="15" t="s">
        <v>438</v>
      </c>
      <c r="F14" s="15">
        <v>195.16118918918923</v>
      </c>
      <c r="G14" s="15">
        <v>305.47258739198759</v>
      </c>
      <c r="H14" s="15">
        <v>8.9461739457501778E-3</v>
      </c>
      <c r="I14" s="15">
        <v>1.1766245689078405E-2</v>
      </c>
      <c r="J14" s="27">
        <v>1.0332290524414629</v>
      </c>
      <c r="K14" s="16">
        <v>177</v>
      </c>
      <c r="L14" s="16">
        <v>34544</v>
      </c>
      <c r="M14" s="16">
        <v>309</v>
      </c>
      <c r="N14" s="15" t="s">
        <v>407</v>
      </c>
      <c r="O14" s="16">
        <f>ROUNDUP(K14+(K14*10%),)</f>
        <v>195</v>
      </c>
      <c r="P14" s="16">
        <f>ROUND(O14*F14,)</f>
        <v>38056</v>
      </c>
      <c r="Q14" s="16">
        <f>ROUND(P14*H14,)</f>
        <v>340</v>
      </c>
      <c r="R14" s="13">
        <v>360</v>
      </c>
      <c r="S14" s="16">
        <f t="shared" si="3"/>
        <v>360</v>
      </c>
      <c r="T14" s="16">
        <f t="shared" si="1"/>
        <v>109970</v>
      </c>
      <c r="U14" s="16">
        <f t="shared" si="2"/>
        <v>1294</v>
      </c>
    </row>
    <row r="15" spans="1:21" x14ac:dyDescent="0.35">
      <c r="A15" s="15" t="s">
        <v>25</v>
      </c>
      <c r="B15" s="15" t="s">
        <v>26</v>
      </c>
      <c r="C15" s="15">
        <v>400200024</v>
      </c>
      <c r="D15" s="15" t="s">
        <v>145</v>
      </c>
      <c r="E15" s="15" t="s">
        <v>439</v>
      </c>
      <c r="F15" s="15">
        <v>312.66461279461276</v>
      </c>
      <c r="G15" s="15">
        <v>305.47258739198759</v>
      </c>
      <c r="H15" s="15">
        <v>7.0427547983074558E-3</v>
      </c>
      <c r="I15" s="15">
        <v>1.1766245689078405E-2</v>
      </c>
      <c r="J15" s="27">
        <v>1.0136342059256001</v>
      </c>
      <c r="K15" s="16">
        <v>158</v>
      </c>
      <c r="L15" s="16">
        <v>49401</v>
      </c>
      <c r="M15" s="16">
        <v>348</v>
      </c>
      <c r="N15" s="15" t="s">
        <v>407</v>
      </c>
      <c r="O15" s="16">
        <f>ROUNDUP(K15+(K15*10%),)</f>
        <v>174</v>
      </c>
      <c r="P15" s="16">
        <f>ROUND(O15*F15,)</f>
        <v>54404</v>
      </c>
      <c r="Q15" s="16">
        <f>ROUND(P15*H15,)</f>
        <v>383</v>
      </c>
      <c r="R15" s="13">
        <v>434</v>
      </c>
      <c r="S15" s="16">
        <f t="shared" si="3"/>
        <v>434</v>
      </c>
      <c r="T15" s="16">
        <f t="shared" si="1"/>
        <v>132575</v>
      </c>
      <c r="U15" s="16">
        <f t="shared" si="2"/>
        <v>1560</v>
      </c>
    </row>
    <row r="16" spans="1:21" x14ac:dyDescent="0.35">
      <c r="A16" s="15" t="s">
        <v>12</v>
      </c>
      <c r="B16" s="15" t="s">
        <v>27</v>
      </c>
      <c r="C16" s="15">
        <v>10011804</v>
      </c>
      <c r="D16" s="15" t="s">
        <v>145</v>
      </c>
      <c r="E16" s="15" t="s">
        <v>440</v>
      </c>
      <c r="F16" s="15">
        <v>163.64863171355498</v>
      </c>
      <c r="G16" s="15">
        <v>305.47258739198759</v>
      </c>
      <c r="H16" s="15">
        <v>7.7328672566911075E-2</v>
      </c>
      <c r="I16" s="15">
        <v>1.1766245689078405E-2</v>
      </c>
      <c r="J16" s="26">
        <v>0.61655722294092274</v>
      </c>
      <c r="K16" s="16">
        <v>1564</v>
      </c>
      <c r="L16" s="16">
        <v>255946</v>
      </c>
      <c r="M16" s="16">
        <v>19792</v>
      </c>
      <c r="N16" s="15" t="s">
        <v>410</v>
      </c>
      <c r="O16" s="16">
        <f>K16</f>
        <v>1564</v>
      </c>
      <c r="P16" s="16">
        <f>L16</f>
        <v>255946</v>
      </c>
      <c r="Q16" s="16">
        <f>M16</f>
        <v>19792</v>
      </c>
      <c r="R16" s="13">
        <v>3586</v>
      </c>
      <c r="S16" s="16">
        <f t="shared" si="3"/>
        <v>3586</v>
      </c>
      <c r="T16" s="16">
        <f t="shared" si="1"/>
        <v>1095425</v>
      </c>
      <c r="U16" s="16">
        <f t="shared" si="2"/>
        <v>12889</v>
      </c>
    </row>
    <row r="17" spans="1:21" x14ac:dyDescent="0.35">
      <c r="A17" s="15" t="s">
        <v>15</v>
      </c>
      <c r="B17" s="15" t="s">
        <v>52</v>
      </c>
      <c r="C17" s="15">
        <v>420200052</v>
      </c>
      <c r="D17" s="15" t="s">
        <v>145</v>
      </c>
      <c r="E17" s="15" t="s">
        <v>441</v>
      </c>
      <c r="F17" s="15">
        <v>248.1919871794872</v>
      </c>
      <c r="G17" s="15">
        <v>305.47258739198759</v>
      </c>
      <c r="H17" s="15">
        <v>5.7251653733388945E-3</v>
      </c>
      <c r="I17" s="15">
        <v>1.1766245689078405E-2</v>
      </c>
      <c r="J17" s="27">
        <v>1.0090680964164604</v>
      </c>
      <c r="K17" s="16">
        <v>468</v>
      </c>
      <c r="L17" s="16">
        <v>116154</v>
      </c>
      <c r="M17" s="16">
        <v>665</v>
      </c>
      <c r="N17" s="15" t="s">
        <v>410</v>
      </c>
      <c r="O17" s="16">
        <f>ROUNDUP(K17+(K17*10%),)</f>
        <v>515</v>
      </c>
      <c r="P17" s="16">
        <f>ROUND(O17*F17,)</f>
        <v>127819</v>
      </c>
      <c r="Q17" s="16">
        <f>ROUND(P17*H17,)</f>
        <v>732</v>
      </c>
      <c r="R17" s="13">
        <v>1500</v>
      </c>
      <c r="S17" s="16">
        <f t="shared" si="3"/>
        <v>1500</v>
      </c>
      <c r="T17" s="16">
        <f t="shared" si="1"/>
        <v>458209</v>
      </c>
      <c r="U17" s="16">
        <f t="shared" si="2"/>
        <v>5391</v>
      </c>
    </row>
    <row r="18" spans="1:21" x14ac:dyDescent="0.35">
      <c r="A18" s="15" t="s">
        <v>5</v>
      </c>
      <c r="B18" s="15" t="s">
        <v>6</v>
      </c>
      <c r="C18" s="15">
        <v>50020401</v>
      </c>
      <c r="D18" s="15" t="s">
        <v>145</v>
      </c>
      <c r="E18" s="15" t="s">
        <v>442</v>
      </c>
      <c r="F18" s="15">
        <v>271.22709342560557</v>
      </c>
      <c r="G18" s="15">
        <v>305.47258739198759</v>
      </c>
      <c r="H18" s="15">
        <v>8.4455332633451216E-3</v>
      </c>
      <c r="I18" s="15">
        <v>1.1766245689078405E-2</v>
      </c>
      <c r="J18" s="27">
        <v>0.93391281052118846</v>
      </c>
      <c r="K18" s="16">
        <v>289</v>
      </c>
      <c r="L18" s="16">
        <v>78385</v>
      </c>
      <c r="M18" s="16">
        <v>662</v>
      </c>
      <c r="N18" s="15" t="s">
        <v>410</v>
      </c>
      <c r="O18" s="16">
        <f>ROUNDUP(K18+(K18*10%),)</f>
        <v>318</v>
      </c>
      <c r="P18" s="16">
        <f>ROUND(O18*F18,)</f>
        <v>86250</v>
      </c>
      <c r="Q18" s="16">
        <f>ROUND(P18*H18,)</f>
        <v>728</v>
      </c>
      <c r="R18" s="13">
        <v>80</v>
      </c>
      <c r="S18" s="16">
        <f t="shared" si="3"/>
        <v>318</v>
      </c>
      <c r="T18" s="16">
        <f t="shared" si="1"/>
        <v>97140</v>
      </c>
      <c r="U18" s="16">
        <f t="shared" si="2"/>
        <v>1143</v>
      </c>
    </row>
    <row r="19" spans="1:21" x14ac:dyDescent="0.35">
      <c r="A19" s="15" t="s">
        <v>12</v>
      </c>
      <c r="B19" s="15" t="s">
        <v>55</v>
      </c>
      <c r="C19" s="15">
        <v>19466203</v>
      </c>
      <c r="D19" s="15" t="s">
        <v>145</v>
      </c>
      <c r="E19" s="15" t="s">
        <v>443</v>
      </c>
      <c r="F19" s="15">
        <v>523.15358549222788</v>
      </c>
      <c r="G19" s="15">
        <v>305.47258739198759</v>
      </c>
      <c r="H19" s="15">
        <v>3.2168403334571945E-3</v>
      </c>
      <c r="I19" s="15">
        <v>1.1766245689078405E-2</v>
      </c>
      <c r="J19" s="27">
        <v>1.2559860127028346</v>
      </c>
      <c r="K19" s="16">
        <v>128</v>
      </c>
      <c r="L19" s="16">
        <v>66964</v>
      </c>
      <c r="M19" s="16">
        <v>215</v>
      </c>
      <c r="N19" s="15" t="s">
        <v>407</v>
      </c>
      <c r="O19" s="16">
        <f>ROUNDUP(K19+(K19*10%),)</f>
        <v>141</v>
      </c>
      <c r="P19" s="16">
        <f>ROUND(O19*F19,)</f>
        <v>73765</v>
      </c>
      <c r="Q19" s="16">
        <f>ROUND(P19*H19,)</f>
        <v>237</v>
      </c>
      <c r="R19" s="13">
        <v>1200</v>
      </c>
      <c r="S19" s="16">
        <f t="shared" si="3"/>
        <v>1200</v>
      </c>
      <c r="T19" s="16">
        <f t="shared" si="1"/>
        <v>366567</v>
      </c>
      <c r="U19" s="16">
        <f t="shared" si="2"/>
        <v>4313</v>
      </c>
    </row>
    <row r="20" spans="1:21" x14ac:dyDescent="0.35">
      <c r="A20" s="15" t="s">
        <v>25</v>
      </c>
      <c r="B20" s="15" t="s">
        <v>57</v>
      </c>
      <c r="C20" s="15">
        <v>110000048</v>
      </c>
      <c r="D20" s="15" t="s">
        <v>145</v>
      </c>
      <c r="E20" s="15" t="s">
        <v>444</v>
      </c>
      <c r="F20" s="15">
        <v>323.41127877237858</v>
      </c>
      <c r="G20" s="15">
        <v>305.47258739198759</v>
      </c>
      <c r="H20" s="15">
        <v>6.7178679709215547E-3</v>
      </c>
      <c r="I20" s="15">
        <v>1.1766245689078405E-2</v>
      </c>
      <c r="J20" s="26">
        <v>0.87494669846885209</v>
      </c>
      <c r="K20" s="16">
        <v>782</v>
      </c>
      <c r="L20" s="16">
        <v>252908</v>
      </c>
      <c r="M20" s="16">
        <v>1699</v>
      </c>
      <c r="N20" s="15" t="s">
        <v>410</v>
      </c>
      <c r="O20" s="16">
        <f>K20</f>
        <v>782</v>
      </c>
      <c r="P20" s="16">
        <f>L20</f>
        <v>252908</v>
      </c>
      <c r="Q20" s="16">
        <f>M20</f>
        <v>1699</v>
      </c>
      <c r="R20" s="13">
        <v>1000</v>
      </c>
      <c r="S20" s="16">
        <f t="shared" si="3"/>
        <v>1000</v>
      </c>
      <c r="T20" s="16">
        <f t="shared" si="1"/>
        <v>305473</v>
      </c>
      <c r="U20" s="16">
        <f t="shared" si="2"/>
        <v>3594</v>
      </c>
    </row>
    <row r="21" spans="1:21" x14ac:dyDescent="0.35">
      <c r="A21" s="15" t="s">
        <v>5</v>
      </c>
      <c r="B21" s="15" t="s">
        <v>59</v>
      </c>
      <c r="C21" s="15">
        <v>600200001</v>
      </c>
      <c r="D21" s="15" t="s">
        <v>145</v>
      </c>
      <c r="E21" s="15" t="s">
        <v>445</v>
      </c>
      <c r="F21" s="15">
        <v>306.16116022099447</v>
      </c>
      <c r="G21" s="15">
        <v>305.47258739198759</v>
      </c>
      <c r="H21" s="15">
        <v>7.8137448644477678E-3</v>
      </c>
      <c r="I21" s="15">
        <v>1.1766245689078405E-2</v>
      </c>
      <c r="J21" s="27">
        <v>1.1517123831113629</v>
      </c>
      <c r="K21" s="16">
        <v>136</v>
      </c>
      <c r="L21" s="16">
        <v>41638</v>
      </c>
      <c r="M21" s="16">
        <v>325</v>
      </c>
      <c r="N21" s="15" t="s">
        <v>407</v>
      </c>
      <c r="O21" s="16">
        <f t="shared" ref="O21:O27" si="5">ROUNDUP(K21+(K21*10%),)</f>
        <v>150</v>
      </c>
      <c r="P21" s="16">
        <f t="shared" ref="P21:P27" si="6">ROUND(O21*F21,)</f>
        <v>45924</v>
      </c>
      <c r="Q21" s="16">
        <f t="shared" ref="Q21:Q27" si="7">ROUND(P21*H21,)</f>
        <v>359</v>
      </c>
      <c r="R21" s="13">
        <v>187</v>
      </c>
      <c r="S21" s="16">
        <f t="shared" si="3"/>
        <v>187</v>
      </c>
      <c r="T21" s="16">
        <f t="shared" si="1"/>
        <v>57123</v>
      </c>
      <c r="U21" s="16">
        <f t="shared" si="2"/>
        <v>672</v>
      </c>
    </row>
    <row r="22" spans="1:21" x14ac:dyDescent="0.35">
      <c r="A22" s="15" t="s">
        <v>9</v>
      </c>
      <c r="B22" s="15" t="s">
        <v>60</v>
      </c>
      <c r="C22" s="15">
        <v>620200038</v>
      </c>
      <c r="D22" s="15" t="s">
        <v>145</v>
      </c>
      <c r="E22" s="15" t="s">
        <v>446</v>
      </c>
      <c r="F22" s="15">
        <v>284.01189655172419</v>
      </c>
      <c r="G22" s="15">
        <v>305.47258739198759</v>
      </c>
      <c r="H22" s="15">
        <v>7.8311435472894816E-3</v>
      </c>
      <c r="I22" s="15">
        <v>1.1766245689078405E-2</v>
      </c>
      <c r="J22" s="27">
        <v>1.1254061027597038</v>
      </c>
      <c r="K22" s="16">
        <v>60</v>
      </c>
      <c r="L22" s="16">
        <v>17041</v>
      </c>
      <c r="M22" s="16">
        <v>133</v>
      </c>
      <c r="N22" s="15" t="s">
        <v>407</v>
      </c>
      <c r="O22" s="16">
        <f t="shared" si="5"/>
        <v>66</v>
      </c>
      <c r="P22" s="16">
        <f t="shared" si="6"/>
        <v>18745</v>
      </c>
      <c r="Q22" s="16">
        <f t="shared" si="7"/>
        <v>147</v>
      </c>
      <c r="R22" s="13">
        <v>120</v>
      </c>
      <c r="S22" s="16">
        <f t="shared" si="3"/>
        <v>120</v>
      </c>
      <c r="T22" s="16">
        <f t="shared" si="1"/>
        <v>36657</v>
      </c>
      <c r="U22" s="16">
        <f t="shared" si="2"/>
        <v>431</v>
      </c>
    </row>
    <row r="23" spans="1:21" x14ac:dyDescent="0.35">
      <c r="A23" s="15" t="s">
        <v>12</v>
      </c>
      <c r="B23" s="15" t="s">
        <v>61</v>
      </c>
      <c r="C23" s="15">
        <v>10040307</v>
      </c>
      <c r="D23" s="15" t="s">
        <v>145</v>
      </c>
      <c r="E23" s="15" t="s">
        <v>447</v>
      </c>
      <c r="F23" s="15">
        <v>229.70108058608056</v>
      </c>
      <c r="G23" s="15">
        <v>305.47258739198759</v>
      </c>
      <c r="H23" s="15">
        <v>6.6896944181078152E-3</v>
      </c>
      <c r="I23" s="15">
        <v>1.1766245689078405E-2</v>
      </c>
      <c r="J23" s="27">
        <v>1.0144285882422175</v>
      </c>
      <c r="K23" s="16">
        <v>476</v>
      </c>
      <c r="L23" s="16">
        <v>109338</v>
      </c>
      <c r="M23" s="16">
        <v>731</v>
      </c>
      <c r="N23" s="15" t="s">
        <v>407</v>
      </c>
      <c r="O23" s="16">
        <f t="shared" si="5"/>
        <v>524</v>
      </c>
      <c r="P23" s="16">
        <f t="shared" si="6"/>
        <v>120363</v>
      </c>
      <c r="Q23" s="16">
        <f t="shared" si="7"/>
        <v>805</v>
      </c>
      <c r="R23" s="13">
        <v>700</v>
      </c>
      <c r="S23" s="16">
        <f t="shared" si="3"/>
        <v>700</v>
      </c>
      <c r="T23" s="16">
        <f t="shared" si="1"/>
        <v>213831</v>
      </c>
      <c r="U23" s="16">
        <f t="shared" si="2"/>
        <v>2516</v>
      </c>
    </row>
    <row r="24" spans="1:21" x14ac:dyDescent="0.35">
      <c r="A24" s="15" t="s">
        <v>9</v>
      </c>
      <c r="B24" s="15" t="s">
        <v>42</v>
      </c>
      <c r="C24" s="15">
        <v>170020401</v>
      </c>
      <c r="D24" s="15" t="s">
        <v>145</v>
      </c>
      <c r="E24" s="15" t="s">
        <v>448</v>
      </c>
      <c r="F24" s="15">
        <v>224.02918032786883</v>
      </c>
      <c r="G24" s="15">
        <v>305.47258739198759</v>
      </c>
      <c r="H24" s="15">
        <v>1.7342588567941238E-2</v>
      </c>
      <c r="I24" s="15">
        <v>1.1766245689078405E-2</v>
      </c>
      <c r="J24" s="27">
        <v>1.1242748973305956</v>
      </c>
      <c r="K24" s="16">
        <v>61</v>
      </c>
      <c r="L24" s="16">
        <v>13666</v>
      </c>
      <c r="M24" s="16">
        <v>237</v>
      </c>
      <c r="N24" s="15" t="s">
        <v>410</v>
      </c>
      <c r="O24" s="16">
        <f t="shared" si="5"/>
        <v>68</v>
      </c>
      <c r="P24" s="16">
        <f t="shared" si="6"/>
        <v>15234</v>
      </c>
      <c r="Q24" s="16">
        <f t="shared" si="7"/>
        <v>264</v>
      </c>
      <c r="R24" s="13">
        <v>103</v>
      </c>
      <c r="S24" s="16">
        <f t="shared" si="3"/>
        <v>103</v>
      </c>
      <c r="T24" s="16">
        <f t="shared" si="1"/>
        <v>31464</v>
      </c>
      <c r="U24" s="16">
        <f t="shared" si="2"/>
        <v>370</v>
      </c>
    </row>
    <row r="25" spans="1:21" x14ac:dyDescent="0.35">
      <c r="A25" s="15" t="s">
        <v>15</v>
      </c>
      <c r="B25" s="15" t="s">
        <v>62</v>
      </c>
      <c r="C25" s="15">
        <v>660200027</v>
      </c>
      <c r="D25" s="15" t="s">
        <v>145</v>
      </c>
      <c r="E25" s="15" t="s">
        <v>449</v>
      </c>
      <c r="F25" s="15">
        <v>327.33806866952784</v>
      </c>
      <c r="G25" s="15">
        <v>305.47258739198759</v>
      </c>
      <c r="H25" s="15">
        <v>3.749847416610802E-3</v>
      </c>
      <c r="I25" s="15">
        <v>1.1766245689078405E-2</v>
      </c>
      <c r="J25" s="27">
        <v>1.2361630410444548</v>
      </c>
      <c r="K25" s="16">
        <v>233</v>
      </c>
      <c r="L25" s="16">
        <v>76270</v>
      </c>
      <c r="M25" s="16">
        <v>286</v>
      </c>
      <c r="N25" s="15" t="s">
        <v>410</v>
      </c>
      <c r="O25" s="16">
        <f t="shared" si="5"/>
        <v>257</v>
      </c>
      <c r="P25" s="16">
        <f t="shared" si="6"/>
        <v>84126</v>
      </c>
      <c r="Q25" s="16">
        <f t="shared" si="7"/>
        <v>315</v>
      </c>
      <c r="R25" s="13">
        <v>480</v>
      </c>
      <c r="S25" s="16">
        <f t="shared" si="3"/>
        <v>480</v>
      </c>
      <c r="T25" s="16">
        <f t="shared" si="1"/>
        <v>146627</v>
      </c>
      <c r="U25" s="16">
        <f t="shared" si="2"/>
        <v>1725</v>
      </c>
    </row>
    <row r="26" spans="1:21" x14ac:dyDescent="0.35">
      <c r="A26" s="15" t="s">
        <v>15</v>
      </c>
      <c r="B26" s="15" t="s">
        <v>16</v>
      </c>
      <c r="C26" s="15">
        <v>700200041</v>
      </c>
      <c r="D26" s="15" t="s">
        <v>145</v>
      </c>
      <c r="E26" s="15" t="s">
        <v>450</v>
      </c>
      <c r="F26" s="15">
        <v>320.4975090252708</v>
      </c>
      <c r="G26" s="15">
        <v>305.47258739198759</v>
      </c>
      <c r="H26" s="15">
        <v>6.4993718588012015E-3</v>
      </c>
      <c r="I26" s="15">
        <v>1.1766245689078405E-2</v>
      </c>
      <c r="J26" s="27">
        <v>1.0416216881558298</v>
      </c>
      <c r="K26" s="16">
        <v>182</v>
      </c>
      <c r="L26" s="16">
        <v>58331</v>
      </c>
      <c r="M26" s="16">
        <v>379</v>
      </c>
      <c r="N26" s="15" t="s">
        <v>407</v>
      </c>
      <c r="O26" s="16">
        <f t="shared" si="5"/>
        <v>201</v>
      </c>
      <c r="P26" s="16">
        <f t="shared" si="6"/>
        <v>64420</v>
      </c>
      <c r="Q26" s="16">
        <f t="shared" si="7"/>
        <v>419</v>
      </c>
      <c r="R26" s="13">
        <v>636</v>
      </c>
      <c r="S26" s="16">
        <f t="shared" si="3"/>
        <v>636</v>
      </c>
      <c r="T26" s="16">
        <f t="shared" si="1"/>
        <v>194281</v>
      </c>
      <c r="U26" s="16">
        <f t="shared" si="2"/>
        <v>2286</v>
      </c>
    </row>
    <row r="27" spans="1:21" x14ac:dyDescent="0.35">
      <c r="A27" s="15" t="s">
        <v>25</v>
      </c>
      <c r="B27" s="15" t="s">
        <v>32</v>
      </c>
      <c r="C27" s="15">
        <v>740200008</v>
      </c>
      <c r="D27" s="15" t="s">
        <v>145</v>
      </c>
      <c r="E27" s="15" t="s">
        <v>451</v>
      </c>
      <c r="F27" s="15">
        <v>412.89043126684629</v>
      </c>
      <c r="G27" s="15">
        <v>305.47258739198759</v>
      </c>
      <c r="H27" s="15">
        <v>3.1596329472684029E-3</v>
      </c>
      <c r="I27" s="15">
        <v>1.1766245689078405E-2</v>
      </c>
      <c r="J27" s="27">
        <v>0.90249473503514865</v>
      </c>
      <c r="K27" s="16">
        <v>371</v>
      </c>
      <c r="L27" s="16">
        <v>153182</v>
      </c>
      <c r="M27" s="16">
        <v>484</v>
      </c>
      <c r="N27" s="15" t="s">
        <v>410</v>
      </c>
      <c r="O27" s="16">
        <f t="shared" si="5"/>
        <v>409</v>
      </c>
      <c r="P27" s="16">
        <f t="shared" si="6"/>
        <v>168872</v>
      </c>
      <c r="Q27" s="16">
        <f t="shared" si="7"/>
        <v>534</v>
      </c>
      <c r="R27" s="13">
        <v>773</v>
      </c>
      <c r="S27" s="16">
        <f t="shared" si="3"/>
        <v>773</v>
      </c>
      <c r="T27" s="16">
        <f t="shared" si="1"/>
        <v>236130</v>
      </c>
      <c r="U27" s="16">
        <f t="shared" si="2"/>
        <v>2778</v>
      </c>
    </row>
    <row r="28" spans="1:21" x14ac:dyDescent="0.35">
      <c r="A28" s="15" t="s">
        <v>12</v>
      </c>
      <c r="B28" s="15" t="s">
        <v>33</v>
      </c>
      <c r="C28" s="15">
        <v>10011803</v>
      </c>
      <c r="D28" s="15" t="s">
        <v>145</v>
      </c>
      <c r="E28" s="15" t="s">
        <v>452</v>
      </c>
      <c r="F28" s="15">
        <v>249.38845691382767</v>
      </c>
      <c r="G28" s="15">
        <v>305.47258739198759</v>
      </c>
      <c r="H28" s="15">
        <v>1.5629414606503571E-2</v>
      </c>
      <c r="I28" s="15">
        <v>1.1766245689078405E-2</v>
      </c>
      <c r="J28" s="26">
        <v>0.75608726597555309</v>
      </c>
      <c r="K28" s="16">
        <v>499</v>
      </c>
      <c r="L28" s="16">
        <v>124445</v>
      </c>
      <c r="M28" s="16">
        <v>1945</v>
      </c>
      <c r="N28" s="15" t="s">
        <v>410</v>
      </c>
      <c r="O28" s="16">
        <f>K28</f>
        <v>499</v>
      </c>
      <c r="P28" s="16">
        <f>L28</f>
        <v>124445</v>
      </c>
      <c r="Q28" s="16">
        <f>M28</f>
        <v>1945</v>
      </c>
      <c r="R28" s="13">
        <v>642.00351999281725</v>
      </c>
      <c r="S28" s="16">
        <f t="shared" si="3"/>
        <v>642.00351999281725</v>
      </c>
      <c r="T28" s="16">
        <f t="shared" si="1"/>
        <v>196114</v>
      </c>
      <c r="U28" s="16">
        <f t="shared" si="2"/>
        <v>2308</v>
      </c>
    </row>
    <row r="29" spans="1:21" x14ac:dyDescent="0.35">
      <c r="A29" s="15" t="s">
        <v>5</v>
      </c>
      <c r="B29" s="15" t="s">
        <v>65</v>
      </c>
      <c r="C29" s="15">
        <v>760200002</v>
      </c>
      <c r="D29" s="15" t="s">
        <v>145</v>
      </c>
      <c r="E29" s="15" t="s">
        <v>453</v>
      </c>
      <c r="F29" s="15">
        <v>294.93621212121212</v>
      </c>
      <c r="G29" s="15">
        <v>305.47258739198759</v>
      </c>
      <c r="H29" s="15">
        <v>9.04150306768952E-3</v>
      </c>
      <c r="I29" s="15">
        <v>1.1766245689078405E-2</v>
      </c>
      <c r="J29" s="27">
        <v>1.1191390134529149</v>
      </c>
      <c r="K29" s="16">
        <v>211</v>
      </c>
      <c r="L29" s="16">
        <v>62232</v>
      </c>
      <c r="M29" s="16">
        <v>563</v>
      </c>
      <c r="N29" s="15" t="s">
        <v>407</v>
      </c>
      <c r="O29" s="16">
        <f>ROUNDUP(K29+(K29*10%),)</f>
        <v>233</v>
      </c>
      <c r="P29" s="16">
        <f>ROUND(O29*F29,)</f>
        <v>68720</v>
      </c>
      <c r="Q29" s="16">
        <f>ROUND(P29*H29,)</f>
        <v>621</v>
      </c>
      <c r="R29" s="13">
        <v>250</v>
      </c>
      <c r="S29" s="16">
        <f t="shared" si="3"/>
        <v>250</v>
      </c>
      <c r="T29" s="16">
        <f t="shared" si="1"/>
        <v>76368</v>
      </c>
      <c r="U29" s="16">
        <f t="shared" si="2"/>
        <v>899</v>
      </c>
    </row>
    <row r="30" spans="1:21" x14ac:dyDescent="0.35">
      <c r="A30" s="15" t="s">
        <v>9</v>
      </c>
      <c r="B30" s="15" t="s">
        <v>66</v>
      </c>
      <c r="C30" s="15">
        <v>641600001</v>
      </c>
      <c r="D30" s="15" t="s">
        <v>145</v>
      </c>
      <c r="E30" s="15" t="s">
        <v>454</v>
      </c>
      <c r="F30" s="15">
        <v>248.70361702127659</v>
      </c>
      <c r="G30" s="15">
        <v>305.47258739198759</v>
      </c>
      <c r="H30" s="15">
        <v>8.4694505208712072E-3</v>
      </c>
      <c r="I30" s="15">
        <v>1.1766245689078405E-2</v>
      </c>
      <c r="J30" s="27">
        <v>1.0252886321067913</v>
      </c>
      <c r="K30" s="16">
        <v>21</v>
      </c>
      <c r="L30" s="16">
        <v>5223</v>
      </c>
      <c r="M30" s="16">
        <v>44</v>
      </c>
      <c r="N30" s="15" t="s">
        <v>407</v>
      </c>
      <c r="O30" s="16">
        <f>ROUNDUP(K30+(K30*10%),)</f>
        <v>24</v>
      </c>
      <c r="P30" s="16">
        <f>ROUND(O30*F30,)</f>
        <v>5969</v>
      </c>
      <c r="Q30" s="16">
        <f>ROUND(P30*H30,)</f>
        <v>51</v>
      </c>
      <c r="R30" s="13">
        <v>90</v>
      </c>
      <c r="S30" s="16">
        <f t="shared" si="3"/>
        <v>90</v>
      </c>
      <c r="T30" s="16">
        <f t="shared" si="1"/>
        <v>27493</v>
      </c>
      <c r="U30" s="16">
        <f t="shared" si="2"/>
        <v>323</v>
      </c>
    </row>
    <row r="31" spans="1:21" x14ac:dyDescent="0.35">
      <c r="A31" s="15" t="s">
        <v>12</v>
      </c>
      <c r="B31" s="15" t="s">
        <v>43</v>
      </c>
      <c r="C31" s="15">
        <v>10020301</v>
      </c>
      <c r="D31" s="15" t="s">
        <v>145</v>
      </c>
      <c r="E31" s="15" t="s">
        <v>455</v>
      </c>
      <c r="F31" s="15">
        <v>343.04418047882132</v>
      </c>
      <c r="G31" s="15">
        <v>305.47258739198759</v>
      </c>
      <c r="H31" s="15">
        <v>4.6276167038495492E-3</v>
      </c>
      <c r="I31" s="15">
        <v>1.1766245689078405E-2</v>
      </c>
      <c r="J31" s="26">
        <v>0.88323266459451821</v>
      </c>
      <c r="K31" s="16">
        <v>543</v>
      </c>
      <c r="L31" s="16">
        <v>186273</v>
      </c>
      <c r="M31" s="16">
        <v>862</v>
      </c>
      <c r="N31" s="15" t="s">
        <v>410</v>
      </c>
      <c r="O31" s="16">
        <f>K31</f>
        <v>543</v>
      </c>
      <c r="P31" s="16">
        <f>L31</f>
        <v>186273</v>
      </c>
      <c r="Q31" s="16">
        <f>M31</f>
        <v>862</v>
      </c>
      <c r="R31" s="13">
        <v>850</v>
      </c>
      <c r="S31" s="16">
        <f t="shared" si="3"/>
        <v>850</v>
      </c>
      <c r="T31" s="16">
        <f t="shared" si="1"/>
        <v>259652</v>
      </c>
      <c r="U31" s="16">
        <f t="shared" si="2"/>
        <v>3055</v>
      </c>
    </row>
    <row r="32" spans="1:21" x14ac:dyDescent="0.35">
      <c r="A32" s="15" t="s">
        <v>12</v>
      </c>
      <c r="B32" s="15" t="s">
        <v>34</v>
      </c>
      <c r="C32" s="15">
        <v>10000234</v>
      </c>
      <c r="D32" s="15" t="s">
        <v>145</v>
      </c>
      <c r="E32" s="15" t="s">
        <v>456</v>
      </c>
      <c r="F32" s="15">
        <v>234.42376146788996</v>
      </c>
      <c r="G32" s="15">
        <v>305.47258739198759</v>
      </c>
      <c r="H32" s="15">
        <v>5.9486094929632237E-3</v>
      </c>
      <c r="I32" s="15">
        <v>1.1766245689078405E-2</v>
      </c>
      <c r="J32" s="27">
        <v>1.9136733333333333</v>
      </c>
      <c r="K32" s="16">
        <v>40</v>
      </c>
      <c r="L32" s="16">
        <v>9377</v>
      </c>
      <c r="M32" s="16">
        <v>56</v>
      </c>
      <c r="N32" s="15" t="s">
        <v>407</v>
      </c>
      <c r="O32" s="16">
        <f t="shared" ref="O32:O39" si="8">ROUNDUP(K32+(K32*10%),)</f>
        <v>44</v>
      </c>
      <c r="P32" s="16">
        <f t="shared" ref="P32:P39" si="9">ROUND(O32*F32,)</f>
        <v>10315</v>
      </c>
      <c r="Q32" s="16">
        <f t="shared" ref="Q32:Q39" si="10">ROUND(P32*H32,)</f>
        <v>61</v>
      </c>
      <c r="R32" s="13">
        <v>40</v>
      </c>
      <c r="S32" s="16">
        <f t="shared" si="3"/>
        <v>44</v>
      </c>
      <c r="T32" s="16">
        <f t="shared" si="1"/>
        <v>13441</v>
      </c>
      <c r="U32" s="16">
        <f t="shared" si="2"/>
        <v>158</v>
      </c>
    </row>
    <row r="33" spans="1:21" x14ac:dyDescent="0.35">
      <c r="A33" s="15" t="s">
        <v>12</v>
      </c>
      <c r="B33" s="15" t="s">
        <v>13</v>
      </c>
      <c r="C33" s="15">
        <v>10064120</v>
      </c>
      <c r="D33" s="15" t="s">
        <v>145</v>
      </c>
      <c r="E33" s="15" t="s">
        <v>457</v>
      </c>
      <c r="F33" s="15">
        <v>279.7180595581172</v>
      </c>
      <c r="G33" s="15">
        <v>305.47258739198759</v>
      </c>
      <c r="H33" s="15">
        <v>4.2343996030035731E-3</v>
      </c>
      <c r="I33" s="15">
        <v>1.1766245689078405E-2</v>
      </c>
      <c r="J33" s="27">
        <v>0.94269040171874507</v>
      </c>
      <c r="K33" s="16">
        <v>1041</v>
      </c>
      <c r="L33" s="16">
        <v>291187</v>
      </c>
      <c r="M33" s="16">
        <v>1233</v>
      </c>
      <c r="N33" s="15" t="s">
        <v>410</v>
      </c>
      <c r="O33" s="16">
        <f t="shared" si="8"/>
        <v>1146</v>
      </c>
      <c r="P33" s="16">
        <f t="shared" si="9"/>
        <v>320557</v>
      </c>
      <c r="Q33" s="16">
        <f t="shared" si="10"/>
        <v>1357</v>
      </c>
      <c r="R33" s="13">
        <v>1200</v>
      </c>
      <c r="S33" s="16">
        <f t="shared" si="3"/>
        <v>1200</v>
      </c>
      <c r="T33" s="16">
        <f>ROUND(S33*H33,)</f>
        <v>5</v>
      </c>
      <c r="U33" s="16">
        <f t="shared" si="2"/>
        <v>0</v>
      </c>
    </row>
    <row r="34" spans="1:21" x14ac:dyDescent="0.35">
      <c r="A34" s="15" t="s">
        <v>15</v>
      </c>
      <c r="B34" s="15" t="s">
        <v>45</v>
      </c>
      <c r="C34" s="15">
        <v>250000092</v>
      </c>
      <c r="D34" s="15" t="s">
        <v>145</v>
      </c>
      <c r="E34" s="15" t="s">
        <v>458</v>
      </c>
      <c r="F34" s="15">
        <v>220.74162841530057</v>
      </c>
      <c r="G34" s="15">
        <v>305.47258739198759</v>
      </c>
      <c r="H34" s="15">
        <v>8.5454601896171253E-3</v>
      </c>
      <c r="I34" s="15">
        <v>1.1766245689078405E-2</v>
      </c>
      <c r="J34" s="27">
        <v>0.941182525343772</v>
      </c>
      <c r="K34" s="16">
        <v>915</v>
      </c>
      <c r="L34" s="16">
        <v>201979</v>
      </c>
      <c r="M34" s="16">
        <v>1726</v>
      </c>
      <c r="N34" s="15" t="s">
        <v>410</v>
      </c>
      <c r="O34" s="16">
        <f t="shared" si="8"/>
        <v>1007</v>
      </c>
      <c r="P34" s="16">
        <f t="shared" si="9"/>
        <v>222287</v>
      </c>
      <c r="Q34" s="16">
        <f t="shared" si="10"/>
        <v>1900</v>
      </c>
      <c r="R34" s="13">
        <v>1100</v>
      </c>
      <c r="S34" s="16">
        <f t="shared" si="3"/>
        <v>1100</v>
      </c>
      <c r="T34" s="16">
        <f>ROUND(S34*G34,)</f>
        <v>336020</v>
      </c>
      <c r="U34" s="16">
        <f t="shared" si="2"/>
        <v>3954</v>
      </c>
    </row>
    <row r="35" spans="1:21" x14ac:dyDescent="0.35">
      <c r="A35" s="15" t="s">
        <v>25</v>
      </c>
      <c r="B35" s="15" t="s">
        <v>39</v>
      </c>
      <c r="C35" s="15">
        <v>90000026</v>
      </c>
      <c r="D35" s="15" t="s">
        <v>145</v>
      </c>
      <c r="E35" s="15" t="s">
        <v>459</v>
      </c>
      <c r="F35" s="15" t="e">
        <v>#DIV/0!</v>
      </c>
      <c r="G35" s="15">
        <v>305.47258739198759</v>
      </c>
      <c r="H35" s="15">
        <v>2.2713788191528702E-3</v>
      </c>
      <c r="I35" s="15">
        <v>1.1766245689078405E-2</v>
      </c>
      <c r="J35" s="27">
        <v>1.8911885235409074</v>
      </c>
      <c r="K35" s="16">
        <v>188</v>
      </c>
      <c r="L35" s="16">
        <v>57429</v>
      </c>
      <c r="M35" s="16">
        <v>130</v>
      </c>
      <c r="N35" s="15" t="s">
        <v>411</v>
      </c>
      <c r="O35" s="16">
        <f t="shared" si="8"/>
        <v>207</v>
      </c>
      <c r="P35" s="16">
        <f>ROUND(O35*G35,)</f>
        <v>63233</v>
      </c>
      <c r="Q35" s="16">
        <f t="shared" si="10"/>
        <v>144</v>
      </c>
      <c r="R35" s="13">
        <v>500</v>
      </c>
      <c r="S35" s="16">
        <f t="shared" si="3"/>
        <v>500</v>
      </c>
      <c r="T35" s="16">
        <f>ROUND(S35*G35,)</f>
        <v>152736</v>
      </c>
      <c r="U35" s="16">
        <f t="shared" si="2"/>
        <v>1797</v>
      </c>
    </row>
    <row r="36" spans="1:21" x14ac:dyDescent="0.35">
      <c r="A36" s="15" t="s">
        <v>9</v>
      </c>
      <c r="B36" s="15" t="s">
        <v>10</v>
      </c>
      <c r="C36" s="15">
        <v>270020302</v>
      </c>
      <c r="D36" s="15" t="s">
        <v>145</v>
      </c>
      <c r="E36" s="15" t="s">
        <v>460</v>
      </c>
      <c r="F36" s="15">
        <v>271.73218097447796</v>
      </c>
      <c r="G36" s="15">
        <v>305.47258739198759</v>
      </c>
      <c r="H36" s="15">
        <v>7.8041903037290115E-3</v>
      </c>
      <c r="I36" s="15">
        <v>1.1766245689078405E-2</v>
      </c>
      <c r="J36" s="27">
        <v>0.9335803748737066</v>
      </c>
      <c r="K36" s="16">
        <v>431</v>
      </c>
      <c r="L36" s="16">
        <v>117117</v>
      </c>
      <c r="M36" s="16">
        <v>914</v>
      </c>
      <c r="N36" s="15" t="s">
        <v>410</v>
      </c>
      <c r="O36" s="16">
        <f t="shared" si="8"/>
        <v>475</v>
      </c>
      <c r="P36" s="16">
        <f t="shared" si="9"/>
        <v>129073</v>
      </c>
      <c r="Q36" s="16">
        <f t="shared" si="10"/>
        <v>1007</v>
      </c>
      <c r="R36" s="13">
        <v>607</v>
      </c>
      <c r="S36" s="16">
        <f t="shared" si="3"/>
        <v>607</v>
      </c>
      <c r="T36" s="16">
        <f>ROUND(S36*G36,)</f>
        <v>185422</v>
      </c>
      <c r="U36" s="16">
        <f t="shared" si="2"/>
        <v>2182</v>
      </c>
    </row>
    <row r="37" spans="1:21" x14ac:dyDescent="0.35">
      <c r="A37" s="15" t="s">
        <v>15</v>
      </c>
      <c r="B37" s="15" t="s">
        <v>51</v>
      </c>
      <c r="C37" s="15">
        <v>360200027</v>
      </c>
      <c r="D37" s="15" t="s">
        <v>199</v>
      </c>
      <c r="E37" s="15" t="s">
        <v>461</v>
      </c>
      <c r="F37" s="15">
        <v>92.46</v>
      </c>
      <c r="G37" s="15">
        <v>479.12192211837993</v>
      </c>
      <c r="H37" s="15">
        <v>7.5938531210736331E-3</v>
      </c>
      <c r="I37" s="15">
        <v>1.9213496714852931E-3</v>
      </c>
      <c r="J37" s="27">
        <v>1.0207040523945967</v>
      </c>
      <c r="K37" s="16">
        <v>29</v>
      </c>
      <c r="L37" s="16">
        <v>2681</v>
      </c>
      <c r="M37" s="16">
        <v>20</v>
      </c>
      <c r="N37" s="15" t="s">
        <v>407</v>
      </c>
      <c r="O37" s="16">
        <f t="shared" si="8"/>
        <v>32</v>
      </c>
      <c r="P37" s="16">
        <f t="shared" si="9"/>
        <v>2959</v>
      </c>
      <c r="Q37" s="16">
        <f t="shared" si="10"/>
        <v>22</v>
      </c>
      <c r="R37" s="13">
        <v>100</v>
      </c>
      <c r="S37" s="16">
        <f t="shared" si="3"/>
        <v>100</v>
      </c>
      <c r="T37" s="16">
        <f>ROUND(S37*G37,)</f>
        <v>47912</v>
      </c>
      <c r="U37" s="16">
        <f t="shared" si="2"/>
        <v>92</v>
      </c>
    </row>
    <row r="38" spans="1:21" x14ac:dyDescent="0.35">
      <c r="A38" s="15" t="s">
        <v>12</v>
      </c>
      <c r="B38" s="15" t="s">
        <v>21</v>
      </c>
      <c r="C38" s="15">
        <v>804435102</v>
      </c>
      <c r="D38" s="15" t="s">
        <v>199</v>
      </c>
      <c r="E38" s="15" t="s">
        <v>462</v>
      </c>
      <c r="F38" s="15">
        <v>1041.6209062499997</v>
      </c>
      <c r="G38" s="15">
        <v>479.12192211837993</v>
      </c>
      <c r="H38" s="15">
        <v>1.4400632619790993E-4</v>
      </c>
      <c r="I38" s="15">
        <v>1.9213496714852931E-3</v>
      </c>
      <c r="J38" s="27">
        <v>1.6284017930387904</v>
      </c>
      <c r="K38" s="16">
        <v>200</v>
      </c>
      <c r="L38" s="16">
        <v>208324</v>
      </c>
      <c r="M38" s="16">
        <v>30</v>
      </c>
      <c r="N38" s="15" t="s">
        <v>407</v>
      </c>
      <c r="O38" s="16">
        <f t="shared" si="8"/>
        <v>220</v>
      </c>
      <c r="P38" s="16">
        <f t="shared" si="9"/>
        <v>229157</v>
      </c>
      <c r="Q38" s="16">
        <f t="shared" si="10"/>
        <v>33</v>
      </c>
      <c r="R38" s="13">
        <v>400</v>
      </c>
      <c r="S38" s="16">
        <f t="shared" si="3"/>
        <v>400</v>
      </c>
      <c r="T38" s="16">
        <f>ROUND(S38*H38,)</f>
        <v>0</v>
      </c>
      <c r="U38" s="16">
        <f>ROUND(T38*J38,)</f>
        <v>0</v>
      </c>
    </row>
    <row r="39" spans="1:21" x14ac:dyDescent="0.35">
      <c r="A39" s="15" t="s">
        <v>15</v>
      </c>
      <c r="B39" s="15" t="s">
        <v>24</v>
      </c>
      <c r="C39" s="15">
        <v>500200052</v>
      </c>
      <c r="D39" s="15" t="s">
        <v>199</v>
      </c>
      <c r="E39" s="15" t="s">
        <v>463</v>
      </c>
      <c r="F39" s="15">
        <v>110.53129629629629</v>
      </c>
      <c r="G39" s="15">
        <v>479.12192211837993</v>
      </c>
      <c r="H39" s="15">
        <v>2.4628519825958463E-2</v>
      </c>
      <c r="I39" s="15">
        <v>1.9213496714852931E-3</v>
      </c>
      <c r="J39" s="27">
        <v>0.94813253012048193</v>
      </c>
      <c r="K39" s="16">
        <v>28</v>
      </c>
      <c r="L39" s="16">
        <v>3095</v>
      </c>
      <c r="M39" s="16">
        <v>76</v>
      </c>
      <c r="N39" s="15" t="s">
        <v>407</v>
      </c>
      <c r="O39" s="16">
        <f t="shared" si="8"/>
        <v>31</v>
      </c>
      <c r="P39" s="16">
        <f t="shared" si="9"/>
        <v>3426</v>
      </c>
      <c r="Q39" s="16">
        <f t="shared" si="10"/>
        <v>84</v>
      </c>
      <c r="R39" s="13">
        <v>110</v>
      </c>
      <c r="S39" s="16">
        <f t="shared" si="3"/>
        <v>110</v>
      </c>
      <c r="T39" s="16">
        <f t="shared" ref="T39:T70" si="11">ROUND(S39*G39,)</f>
        <v>52703</v>
      </c>
      <c r="U39" s="16">
        <f t="shared" ref="U39:U70" si="12">ROUND(T39*I39,)</f>
        <v>101</v>
      </c>
    </row>
    <row r="40" spans="1:21" x14ac:dyDescent="0.35">
      <c r="A40" s="15" t="s">
        <v>25</v>
      </c>
      <c r="B40" s="15" t="s">
        <v>26</v>
      </c>
      <c r="C40" s="15">
        <v>400200024</v>
      </c>
      <c r="D40" s="15" t="s">
        <v>199</v>
      </c>
      <c r="E40" s="15" t="s">
        <v>464</v>
      </c>
      <c r="F40" s="15" t="e">
        <v>#DIV/0!</v>
      </c>
      <c r="G40" s="15">
        <v>479.12192211837993</v>
      </c>
      <c r="H40" s="15" t="e">
        <v>#DIV/0!</v>
      </c>
      <c r="I40" s="15">
        <v>1.9213496714852931E-3</v>
      </c>
      <c r="J40" s="26">
        <v>0</v>
      </c>
      <c r="K40" s="16">
        <v>32</v>
      </c>
      <c r="L40" s="16">
        <v>15332</v>
      </c>
      <c r="M40" s="16">
        <v>29</v>
      </c>
      <c r="N40" s="15" t="s">
        <v>407</v>
      </c>
      <c r="O40" s="16">
        <f>K40</f>
        <v>32</v>
      </c>
      <c r="P40" s="16">
        <f>L40</f>
        <v>15332</v>
      </c>
      <c r="Q40" s="16">
        <f>M40</f>
        <v>29</v>
      </c>
      <c r="R40" s="13">
        <v>120</v>
      </c>
      <c r="S40" s="16">
        <f t="shared" si="3"/>
        <v>120</v>
      </c>
      <c r="T40" s="16">
        <f t="shared" si="11"/>
        <v>57495</v>
      </c>
      <c r="U40" s="16">
        <f t="shared" si="12"/>
        <v>110</v>
      </c>
    </row>
    <row r="41" spans="1:21" x14ac:dyDescent="0.35">
      <c r="A41" s="15" t="s">
        <v>15</v>
      </c>
      <c r="B41" s="15" t="s">
        <v>52</v>
      </c>
      <c r="C41" s="15">
        <v>420200052</v>
      </c>
      <c r="D41" s="15" t="s">
        <v>199</v>
      </c>
      <c r="E41" s="15" t="s">
        <v>465</v>
      </c>
      <c r="F41" s="15">
        <v>360.81031307550626</v>
      </c>
      <c r="G41" s="15">
        <v>479.12192211837993</v>
      </c>
      <c r="H41" s="15">
        <v>2.7511229073091071E-3</v>
      </c>
      <c r="I41" s="15">
        <v>1.9213496714852931E-3</v>
      </c>
      <c r="J41" s="27">
        <v>0.99998276464851543</v>
      </c>
      <c r="K41" s="16">
        <v>532</v>
      </c>
      <c r="L41" s="16">
        <v>191951</v>
      </c>
      <c r="M41" s="16">
        <v>528</v>
      </c>
      <c r="N41" s="15" t="s">
        <v>407</v>
      </c>
      <c r="O41" s="16">
        <f>ROUNDUP(K41+(K41*10%),)</f>
        <v>586</v>
      </c>
      <c r="P41" s="16">
        <f>ROUND(O41*F41,)</f>
        <v>211435</v>
      </c>
      <c r="Q41" s="16">
        <f>ROUND(P41*H41,)</f>
        <v>582</v>
      </c>
      <c r="R41" s="13">
        <v>600</v>
      </c>
      <c r="S41" s="16">
        <f t="shared" si="3"/>
        <v>600</v>
      </c>
      <c r="T41" s="16">
        <f t="shared" si="11"/>
        <v>287473</v>
      </c>
      <c r="U41" s="16">
        <f t="shared" si="12"/>
        <v>552</v>
      </c>
    </row>
    <row r="42" spans="1:21" x14ac:dyDescent="0.35">
      <c r="A42" s="15" t="s">
        <v>5</v>
      </c>
      <c r="B42" s="15" t="s">
        <v>6</v>
      </c>
      <c r="C42" s="15">
        <v>50020401</v>
      </c>
      <c r="D42" s="15" t="s">
        <v>199</v>
      </c>
      <c r="E42" s="15" t="s">
        <v>466</v>
      </c>
      <c r="F42" s="15">
        <v>246.90574468085103</v>
      </c>
      <c r="G42" s="15">
        <v>479.12192211837993</v>
      </c>
      <c r="H42" s="15">
        <v>5.1088247376433844E-3</v>
      </c>
      <c r="I42" s="15">
        <v>1.9213496714852931E-3</v>
      </c>
      <c r="J42" s="27">
        <v>1.2841340504757965</v>
      </c>
      <c r="K42" s="16">
        <v>321</v>
      </c>
      <c r="L42" s="16">
        <v>79257</v>
      </c>
      <c r="M42" s="16">
        <v>405</v>
      </c>
      <c r="N42" s="15" t="s">
        <v>407</v>
      </c>
      <c r="O42" s="16">
        <f>ROUNDUP(K42+(K42*10%),)</f>
        <v>354</v>
      </c>
      <c r="P42" s="16">
        <f>ROUND(O42*F42,)</f>
        <v>87405</v>
      </c>
      <c r="Q42" s="16">
        <f>ROUND(P42*H42,)</f>
        <v>447</v>
      </c>
      <c r="R42" s="13">
        <v>427</v>
      </c>
      <c r="S42" s="16">
        <f t="shared" si="3"/>
        <v>427</v>
      </c>
      <c r="T42" s="16">
        <f t="shared" si="11"/>
        <v>204585</v>
      </c>
      <c r="U42" s="16">
        <f t="shared" si="12"/>
        <v>393</v>
      </c>
    </row>
    <row r="43" spans="1:21" x14ac:dyDescent="0.35">
      <c r="A43" s="15" t="s">
        <v>25</v>
      </c>
      <c r="B43" s="15" t="s">
        <v>53</v>
      </c>
      <c r="C43" s="15">
        <v>460200036</v>
      </c>
      <c r="D43" s="15" t="s">
        <v>199</v>
      </c>
      <c r="E43" s="15" t="s">
        <v>467</v>
      </c>
      <c r="F43" s="15">
        <v>143.6957142857143</v>
      </c>
      <c r="G43" s="15">
        <v>479.12192211837993</v>
      </c>
      <c r="H43" s="15">
        <v>1.8491455158221239E-2</v>
      </c>
      <c r="I43" s="15">
        <v>1.9213496714852931E-3</v>
      </c>
      <c r="J43" s="26">
        <v>0.89163984656586925</v>
      </c>
      <c r="K43" s="16">
        <v>105</v>
      </c>
      <c r="L43" s="16">
        <v>15088</v>
      </c>
      <c r="M43" s="16">
        <v>279</v>
      </c>
      <c r="N43" s="15" t="s">
        <v>410</v>
      </c>
      <c r="O43" s="16">
        <f t="shared" ref="O43:Q45" si="13">K43</f>
        <v>105</v>
      </c>
      <c r="P43" s="16">
        <f t="shared" si="13"/>
        <v>15088</v>
      </c>
      <c r="Q43" s="16">
        <f t="shared" si="13"/>
        <v>279</v>
      </c>
      <c r="R43" s="13">
        <v>138</v>
      </c>
      <c r="S43" s="16">
        <f t="shared" si="3"/>
        <v>138</v>
      </c>
      <c r="T43" s="16">
        <f t="shared" si="11"/>
        <v>66119</v>
      </c>
      <c r="U43" s="16">
        <f t="shared" si="12"/>
        <v>127</v>
      </c>
    </row>
    <row r="44" spans="1:21" x14ac:dyDescent="0.35">
      <c r="A44" s="15" t="s">
        <v>12</v>
      </c>
      <c r="B44" s="15" t="s">
        <v>101</v>
      </c>
      <c r="C44" s="15">
        <v>130066201</v>
      </c>
      <c r="D44" s="15" t="s">
        <v>199</v>
      </c>
      <c r="E44" s="15" t="s">
        <v>468</v>
      </c>
      <c r="F44" s="15">
        <v>222.81383928571427</v>
      </c>
      <c r="G44" s="15">
        <v>479.12192211837993</v>
      </c>
      <c r="H44" s="15">
        <v>1.1801171301314559E-2</v>
      </c>
      <c r="I44" s="15">
        <v>1.9213496714852931E-3</v>
      </c>
      <c r="J44" s="26">
        <v>0.8248850094083211</v>
      </c>
      <c r="K44" s="16">
        <v>224</v>
      </c>
      <c r="L44" s="16">
        <v>49910</v>
      </c>
      <c r="M44" s="16">
        <v>589</v>
      </c>
      <c r="N44" s="15" t="s">
        <v>410</v>
      </c>
      <c r="O44" s="16">
        <f t="shared" si="13"/>
        <v>224</v>
      </c>
      <c r="P44" s="16">
        <f t="shared" si="13"/>
        <v>49910</v>
      </c>
      <c r="Q44" s="16">
        <f t="shared" si="13"/>
        <v>589</v>
      </c>
      <c r="R44" s="13">
        <v>350</v>
      </c>
      <c r="S44" s="16">
        <f t="shared" si="3"/>
        <v>350</v>
      </c>
      <c r="T44" s="16">
        <f t="shared" si="11"/>
        <v>167693</v>
      </c>
      <c r="U44" s="16">
        <f t="shared" si="12"/>
        <v>322</v>
      </c>
    </row>
    <row r="45" spans="1:21" x14ac:dyDescent="0.35">
      <c r="A45" s="15" t="s">
        <v>12</v>
      </c>
      <c r="B45" s="15" t="s">
        <v>30</v>
      </c>
      <c r="C45" s="15">
        <v>10064111</v>
      </c>
      <c r="D45" s="15" t="s">
        <v>199</v>
      </c>
      <c r="E45" s="15" t="s">
        <v>469</v>
      </c>
      <c r="F45" s="15">
        <v>65.390989010989003</v>
      </c>
      <c r="G45" s="15">
        <v>479.12192211837993</v>
      </c>
      <c r="H45" s="15">
        <v>0</v>
      </c>
      <c r="I45" s="15">
        <v>1.9213496714852931E-3</v>
      </c>
      <c r="J45" s="26">
        <v>0.50443549434844748</v>
      </c>
      <c r="K45" s="16">
        <v>91</v>
      </c>
      <c r="L45" s="16">
        <v>5951</v>
      </c>
      <c r="M45" s="16">
        <v>0</v>
      </c>
      <c r="N45" s="15" t="s">
        <v>410</v>
      </c>
      <c r="O45" s="16">
        <f t="shared" si="13"/>
        <v>91</v>
      </c>
      <c r="P45" s="16">
        <f t="shared" si="13"/>
        <v>5951</v>
      </c>
      <c r="Q45" s="16">
        <f t="shared" si="13"/>
        <v>0</v>
      </c>
      <c r="R45" s="13">
        <v>200</v>
      </c>
      <c r="S45" s="16">
        <f t="shared" si="3"/>
        <v>200</v>
      </c>
      <c r="T45" s="16">
        <f t="shared" si="11"/>
        <v>95824</v>
      </c>
      <c r="U45" s="16">
        <f t="shared" si="12"/>
        <v>184</v>
      </c>
    </row>
    <row r="46" spans="1:21" x14ac:dyDescent="0.35">
      <c r="A46" s="15" t="s">
        <v>12</v>
      </c>
      <c r="B46" s="15" t="s">
        <v>103</v>
      </c>
      <c r="C46" s="15">
        <v>801600009</v>
      </c>
      <c r="D46" s="15" t="s">
        <v>199</v>
      </c>
      <c r="E46" s="15" t="s">
        <v>470</v>
      </c>
      <c r="F46" s="15">
        <v>158.67400000000001</v>
      </c>
      <c r="G46" s="15">
        <v>479.12192211837993</v>
      </c>
      <c r="H46" s="15">
        <v>0</v>
      </c>
      <c r="I46" s="15">
        <v>1.9213496714852931E-3</v>
      </c>
      <c r="J46" s="27">
        <v>1.1231160589437454</v>
      </c>
      <c r="K46" s="16">
        <v>70</v>
      </c>
      <c r="L46" s="16">
        <v>11107</v>
      </c>
      <c r="M46" s="16">
        <v>0</v>
      </c>
      <c r="N46" s="15" t="s">
        <v>407</v>
      </c>
      <c r="O46" s="16">
        <f>ROUNDUP(K46+(K46*10%),)</f>
        <v>77</v>
      </c>
      <c r="P46" s="16">
        <f>ROUND(O46*F46,)</f>
        <v>12218</v>
      </c>
      <c r="Q46" s="16">
        <f>ROUND(P46*H46,)</f>
        <v>0</v>
      </c>
      <c r="R46" s="13">
        <v>210</v>
      </c>
      <c r="S46" s="16">
        <f t="shared" si="3"/>
        <v>210</v>
      </c>
      <c r="T46" s="16">
        <f t="shared" si="11"/>
        <v>100616</v>
      </c>
      <c r="U46" s="16">
        <f t="shared" si="12"/>
        <v>193</v>
      </c>
    </row>
    <row r="47" spans="1:21" x14ac:dyDescent="0.35">
      <c r="A47" s="15" t="s">
        <v>25</v>
      </c>
      <c r="B47" s="15" t="s">
        <v>56</v>
      </c>
      <c r="C47" s="15">
        <v>90020301</v>
      </c>
      <c r="D47" s="15" t="s">
        <v>199</v>
      </c>
      <c r="E47" s="15" t="s">
        <v>471</v>
      </c>
      <c r="F47" s="15">
        <v>177.93590909090912</v>
      </c>
      <c r="G47" s="15">
        <v>479.12192211837993</v>
      </c>
      <c r="H47" s="15">
        <v>1.3144300030027525E-2</v>
      </c>
      <c r="I47" s="15">
        <v>1.9213496714852931E-3</v>
      </c>
      <c r="J47" s="27">
        <v>1.1294139209936174</v>
      </c>
      <c r="K47" s="16">
        <v>188</v>
      </c>
      <c r="L47" s="16">
        <v>33452</v>
      </c>
      <c r="M47" s="16">
        <v>440</v>
      </c>
      <c r="N47" s="15" t="s">
        <v>407</v>
      </c>
      <c r="O47" s="16">
        <f>ROUNDUP(K47+(K47*10%),)</f>
        <v>207</v>
      </c>
      <c r="P47" s="16">
        <f>ROUND(O47*F47,)</f>
        <v>36833</v>
      </c>
      <c r="Q47" s="16">
        <f>ROUND(P47*H47,)</f>
        <v>484</v>
      </c>
      <c r="R47" s="13">
        <v>270</v>
      </c>
      <c r="S47" s="16">
        <f t="shared" si="3"/>
        <v>270</v>
      </c>
      <c r="T47" s="16">
        <f t="shared" si="11"/>
        <v>129363</v>
      </c>
      <c r="U47" s="16">
        <f t="shared" si="12"/>
        <v>249</v>
      </c>
    </row>
    <row r="48" spans="1:21" x14ac:dyDescent="0.35">
      <c r="A48" s="15" t="s">
        <v>25</v>
      </c>
      <c r="B48" s="15" t="s">
        <v>57</v>
      </c>
      <c r="C48" s="15">
        <v>110000048</v>
      </c>
      <c r="D48" s="15" t="s">
        <v>199</v>
      </c>
      <c r="E48" s="15" t="s">
        <v>472</v>
      </c>
      <c r="F48" s="15">
        <v>431.35610169491525</v>
      </c>
      <c r="G48" s="15">
        <v>479.12192211837993</v>
      </c>
      <c r="H48" s="15">
        <v>1.6110013316301252E-3</v>
      </c>
      <c r="I48" s="15">
        <v>1.9213496714852931E-3</v>
      </c>
      <c r="J48" s="26">
        <v>0.78932849029764041</v>
      </c>
      <c r="K48" s="16">
        <v>49</v>
      </c>
      <c r="L48" s="16">
        <v>21136</v>
      </c>
      <c r="M48" s="16">
        <v>34</v>
      </c>
      <c r="N48" s="15" t="s">
        <v>407</v>
      </c>
      <c r="O48" s="16">
        <f>K48</f>
        <v>49</v>
      </c>
      <c r="P48" s="16">
        <f>L48</f>
        <v>21136</v>
      </c>
      <c r="Q48" s="16">
        <f>M48</f>
        <v>34</v>
      </c>
      <c r="R48" s="13">
        <v>100</v>
      </c>
      <c r="S48" s="16">
        <f t="shared" si="3"/>
        <v>100</v>
      </c>
      <c r="T48" s="16">
        <f t="shared" si="11"/>
        <v>47912</v>
      </c>
      <c r="U48" s="16">
        <f t="shared" si="12"/>
        <v>92</v>
      </c>
    </row>
    <row r="49" spans="1:21" x14ac:dyDescent="0.35">
      <c r="A49" s="15" t="s">
        <v>12</v>
      </c>
      <c r="B49" s="15" t="s">
        <v>58</v>
      </c>
      <c r="C49" s="15">
        <v>130020302</v>
      </c>
      <c r="D49" s="15" t="s">
        <v>199</v>
      </c>
      <c r="E49" s="15" t="s">
        <v>473</v>
      </c>
      <c r="F49" s="15">
        <v>287.94037974683539</v>
      </c>
      <c r="G49" s="15">
        <v>479.12192211837993</v>
      </c>
      <c r="H49" s="15">
        <v>2.46183171709685E-3</v>
      </c>
      <c r="I49" s="15">
        <v>1.9213496714852931E-3</v>
      </c>
      <c r="J49" s="27">
        <v>0.90492238614496467</v>
      </c>
      <c r="K49" s="16">
        <v>107</v>
      </c>
      <c r="L49" s="16">
        <v>30810</v>
      </c>
      <c r="M49" s="16">
        <v>76</v>
      </c>
      <c r="N49" s="15" t="s">
        <v>407</v>
      </c>
      <c r="O49" s="16">
        <f t="shared" ref="O49:O54" si="14">ROUNDUP(K49+(K49*10%),)</f>
        <v>118</v>
      </c>
      <c r="P49" s="16">
        <f t="shared" ref="P49:P54" si="15">ROUND(O49*F49,)</f>
        <v>33977</v>
      </c>
      <c r="Q49" s="16">
        <f t="shared" ref="Q49:Q54" si="16">ROUND(P49*H49,)</f>
        <v>84</v>
      </c>
      <c r="R49" s="13">
        <v>195</v>
      </c>
      <c r="S49" s="16">
        <f t="shared" si="3"/>
        <v>195</v>
      </c>
      <c r="T49" s="16">
        <f t="shared" si="11"/>
        <v>93429</v>
      </c>
      <c r="U49" s="16">
        <f t="shared" si="12"/>
        <v>180</v>
      </c>
    </row>
    <row r="50" spans="1:21" x14ac:dyDescent="0.35">
      <c r="A50" s="15" t="s">
        <v>5</v>
      </c>
      <c r="B50" s="15" t="s">
        <v>59</v>
      </c>
      <c r="C50" s="15">
        <v>600200001</v>
      </c>
      <c r="D50" s="15" t="s">
        <v>199</v>
      </c>
      <c r="E50" s="15" t="s">
        <v>474</v>
      </c>
      <c r="F50" s="15">
        <v>94.681666666666658</v>
      </c>
      <c r="G50" s="15">
        <v>479.12192211837993</v>
      </c>
      <c r="H50" s="15">
        <v>1.45223468112447E-2</v>
      </c>
      <c r="I50" s="15">
        <v>1.9213496714852931E-3</v>
      </c>
      <c r="J50" s="27">
        <v>1.2063140495867768</v>
      </c>
      <c r="K50" s="16">
        <v>45</v>
      </c>
      <c r="L50" s="16">
        <v>4261</v>
      </c>
      <c r="M50" s="16">
        <v>62</v>
      </c>
      <c r="N50" s="15" t="s">
        <v>407</v>
      </c>
      <c r="O50" s="16">
        <f t="shared" si="14"/>
        <v>50</v>
      </c>
      <c r="P50" s="16">
        <f t="shared" si="15"/>
        <v>4734</v>
      </c>
      <c r="Q50" s="16">
        <f t="shared" si="16"/>
        <v>69</v>
      </c>
      <c r="R50" s="13">
        <v>49</v>
      </c>
      <c r="S50" s="16">
        <f t="shared" si="3"/>
        <v>49</v>
      </c>
      <c r="T50" s="16">
        <f t="shared" si="11"/>
        <v>23477</v>
      </c>
      <c r="U50" s="16">
        <f t="shared" si="12"/>
        <v>45</v>
      </c>
    </row>
    <row r="51" spans="1:21" x14ac:dyDescent="0.35">
      <c r="A51" s="15" t="s">
        <v>9</v>
      </c>
      <c r="B51" s="15" t="s">
        <v>60</v>
      </c>
      <c r="C51" s="15">
        <v>620200038</v>
      </c>
      <c r="D51" s="15" t="s">
        <v>199</v>
      </c>
      <c r="E51" s="15" t="s">
        <v>475</v>
      </c>
      <c r="F51" s="15">
        <v>669.87704301075257</v>
      </c>
      <c r="G51" s="15">
        <v>479.12192211837993</v>
      </c>
      <c r="H51" s="15">
        <v>2.0104796956398599E-3</v>
      </c>
      <c r="I51" s="15">
        <v>1.9213496714852931E-3</v>
      </c>
      <c r="J51" s="27">
        <v>1.0392481494893291</v>
      </c>
      <c r="K51" s="16">
        <v>237</v>
      </c>
      <c r="L51" s="16">
        <v>158761</v>
      </c>
      <c r="M51" s="16">
        <v>319</v>
      </c>
      <c r="N51" s="15" t="s">
        <v>407</v>
      </c>
      <c r="O51" s="16">
        <f t="shared" si="14"/>
        <v>261</v>
      </c>
      <c r="P51" s="16">
        <f t="shared" si="15"/>
        <v>174838</v>
      </c>
      <c r="Q51" s="16">
        <f t="shared" si="16"/>
        <v>352</v>
      </c>
      <c r="R51" s="13">
        <v>327</v>
      </c>
      <c r="S51" s="16">
        <f t="shared" si="3"/>
        <v>327</v>
      </c>
      <c r="T51" s="16">
        <f t="shared" si="11"/>
        <v>156673</v>
      </c>
      <c r="U51" s="16">
        <f t="shared" si="12"/>
        <v>301</v>
      </c>
    </row>
    <row r="52" spans="1:21" x14ac:dyDescent="0.35">
      <c r="A52" s="15" t="s">
        <v>12</v>
      </c>
      <c r="B52" s="15" t="s">
        <v>61</v>
      </c>
      <c r="C52" s="15">
        <v>10040307</v>
      </c>
      <c r="D52" s="15" t="s">
        <v>199</v>
      </c>
      <c r="E52" s="15" t="s">
        <v>476</v>
      </c>
      <c r="F52" s="15">
        <v>932.54966740576515</v>
      </c>
      <c r="G52" s="15">
        <v>479.12192211837993</v>
      </c>
      <c r="H52" s="15">
        <v>1.141281359380227E-4</v>
      </c>
      <c r="I52" s="15">
        <v>1.9213496714852931E-3</v>
      </c>
      <c r="J52" s="27">
        <v>1.1821287466630621</v>
      </c>
      <c r="K52" s="16">
        <v>447</v>
      </c>
      <c r="L52" s="16">
        <v>416850</v>
      </c>
      <c r="M52" s="16">
        <v>48</v>
      </c>
      <c r="N52" s="15" t="s">
        <v>407</v>
      </c>
      <c r="O52" s="16">
        <f t="shared" si="14"/>
        <v>492</v>
      </c>
      <c r="P52" s="16">
        <f t="shared" si="15"/>
        <v>458814</v>
      </c>
      <c r="Q52" s="16">
        <f t="shared" si="16"/>
        <v>52</v>
      </c>
      <c r="R52" s="13">
        <v>1500</v>
      </c>
      <c r="S52" s="16">
        <f t="shared" si="3"/>
        <v>1500</v>
      </c>
      <c r="T52" s="16">
        <f t="shared" si="11"/>
        <v>718683</v>
      </c>
      <c r="U52" s="16">
        <f t="shared" si="12"/>
        <v>1381</v>
      </c>
    </row>
    <row r="53" spans="1:21" x14ac:dyDescent="0.35">
      <c r="A53" s="15" t="s">
        <v>9</v>
      </c>
      <c r="B53" s="15" t="s">
        <v>42</v>
      </c>
      <c r="C53" s="15">
        <v>170020401</v>
      </c>
      <c r="D53" s="15" t="s">
        <v>199</v>
      </c>
      <c r="E53" s="15" t="s">
        <v>477</v>
      </c>
      <c r="F53" s="15">
        <v>349.90737430167593</v>
      </c>
      <c r="G53" s="15">
        <v>479.12192211837993</v>
      </c>
      <c r="H53" s="15">
        <v>4.7019626263422954E-3</v>
      </c>
      <c r="I53" s="15">
        <v>1.9213496714852931E-3</v>
      </c>
      <c r="J53" s="27">
        <v>0.94961528552092189</v>
      </c>
      <c r="K53" s="16">
        <v>284</v>
      </c>
      <c r="L53" s="16">
        <v>99374</v>
      </c>
      <c r="M53" s="16">
        <v>467</v>
      </c>
      <c r="N53" s="15" t="s">
        <v>407</v>
      </c>
      <c r="O53" s="16">
        <f t="shared" si="14"/>
        <v>313</v>
      </c>
      <c r="P53" s="16">
        <f t="shared" si="15"/>
        <v>109521</v>
      </c>
      <c r="Q53" s="16">
        <f t="shared" si="16"/>
        <v>515</v>
      </c>
      <c r="R53" s="13">
        <v>556</v>
      </c>
      <c r="S53" s="16">
        <f t="shared" si="3"/>
        <v>556</v>
      </c>
      <c r="T53" s="16">
        <f t="shared" si="11"/>
        <v>266392</v>
      </c>
      <c r="U53" s="16">
        <f t="shared" si="12"/>
        <v>512</v>
      </c>
    </row>
    <row r="54" spans="1:21" x14ac:dyDescent="0.35">
      <c r="A54" s="15" t="s">
        <v>15</v>
      </c>
      <c r="B54" s="15" t="s">
        <v>62</v>
      </c>
      <c r="C54" s="15">
        <v>660200027</v>
      </c>
      <c r="D54" s="15" t="s">
        <v>199</v>
      </c>
      <c r="E54" s="15" t="s">
        <v>478</v>
      </c>
      <c r="F54" s="15">
        <v>328.82076923076914</v>
      </c>
      <c r="G54" s="15">
        <v>479.12192211837993</v>
      </c>
      <c r="H54" s="15">
        <v>7.018085606608231E-3</v>
      </c>
      <c r="I54" s="15">
        <v>1.9213496714852931E-3</v>
      </c>
      <c r="J54" s="27">
        <v>1.2886178247734139</v>
      </c>
      <c r="K54" s="16">
        <v>22</v>
      </c>
      <c r="L54" s="16">
        <v>7234</v>
      </c>
      <c r="M54" s="16">
        <v>51</v>
      </c>
      <c r="N54" s="15" t="s">
        <v>407</v>
      </c>
      <c r="O54" s="16">
        <f t="shared" si="14"/>
        <v>25</v>
      </c>
      <c r="P54" s="16">
        <f t="shared" si="15"/>
        <v>8221</v>
      </c>
      <c r="Q54" s="16">
        <f t="shared" si="16"/>
        <v>58</v>
      </c>
      <c r="R54" s="13">
        <v>48</v>
      </c>
      <c r="S54" s="16">
        <f t="shared" si="3"/>
        <v>48</v>
      </c>
      <c r="T54" s="16">
        <f t="shared" si="11"/>
        <v>22998</v>
      </c>
      <c r="U54" s="16">
        <f t="shared" si="12"/>
        <v>44</v>
      </c>
    </row>
    <row r="55" spans="1:21" x14ac:dyDescent="0.35">
      <c r="A55" s="15" t="s">
        <v>5</v>
      </c>
      <c r="B55" s="15" t="s">
        <v>64</v>
      </c>
      <c r="C55" s="15">
        <v>680200030</v>
      </c>
      <c r="D55" s="15" t="s">
        <v>199</v>
      </c>
      <c r="E55" s="15" t="s">
        <v>479</v>
      </c>
      <c r="F55" s="15">
        <v>274.98999999999995</v>
      </c>
      <c r="G55" s="15">
        <v>479.12192211837993</v>
      </c>
      <c r="H55" s="15">
        <v>0</v>
      </c>
      <c r="I55" s="15">
        <v>1.9213496714852931E-3</v>
      </c>
      <c r="J55" s="26">
        <v>0.60593488857938715</v>
      </c>
      <c r="K55" s="16">
        <v>16</v>
      </c>
      <c r="L55" s="16">
        <v>4400</v>
      </c>
      <c r="M55" s="16">
        <v>0</v>
      </c>
      <c r="N55" s="15" t="s">
        <v>410</v>
      </c>
      <c r="O55" s="16">
        <f>K55</f>
        <v>16</v>
      </c>
      <c r="P55" s="16">
        <f>L55</f>
        <v>4400</v>
      </c>
      <c r="Q55" s="16">
        <f>M55</f>
        <v>0</v>
      </c>
      <c r="R55" s="13">
        <v>40</v>
      </c>
      <c r="S55" s="16">
        <f t="shared" si="3"/>
        <v>40</v>
      </c>
      <c r="T55" s="16">
        <f t="shared" si="11"/>
        <v>19165</v>
      </c>
      <c r="U55" s="16">
        <f t="shared" si="12"/>
        <v>37</v>
      </c>
    </row>
    <row r="56" spans="1:21" x14ac:dyDescent="0.35">
      <c r="A56" s="15" t="s">
        <v>15</v>
      </c>
      <c r="B56" s="15" t="s">
        <v>16</v>
      </c>
      <c r="C56" s="15">
        <v>700200041</v>
      </c>
      <c r="D56" s="15" t="s">
        <v>199</v>
      </c>
      <c r="E56" s="15" t="s">
        <v>480</v>
      </c>
      <c r="F56" s="15">
        <v>435.77707031250003</v>
      </c>
      <c r="G56" s="15">
        <v>479.12192211837993</v>
      </c>
      <c r="H56" s="15">
        <v>3.3076688706139435E-3</v>
      </c>
      <c r="I56" s="15">
        <v>1.9213496714852931E-3</v>
      </c>
      <c r="J56" s="27">
        <v>1.0782700744319023</v>
      </c>
      <c r="K56" s="16">
        <v>256</v>
      </c>
      <c r="L56" s="16">
        <v>111559</v>
      </c>
      <c r="M56" s="16">
        <v>369</v>
      </c>
      <c r="N56" s="15" t="s">
        <v>410</v>
      </c>
      <c r="O56" s="16">
        <f t="shared" ref="O56:O69" si="17">ROUNDUP(K56+(K56*10%),)</f>
        <v>282</v>
      </c>
      <c r="P56" s="16">
        <f t="shared" ref="P56:P69" si="18">ROUND(O56*F56,)</f>
        <v>122889</v>
      </c>
      <c r="Q56" s="16">
        <f t="shared" ref="Q56:Q69" si="19">ROUND(P56*H56,)</f>
        <v>406</v>
      </c>
      <c r="R56" s="13">
        <v>750</v>
      </c>
      <c r="S56" s="16">
        <f t="shared" si="3"/>
        <v>750</v>
      </c>
      <c r="T56" s="16">
        <f t="shared" si="11"/>
        <v>359341</v>
      </c>
      <c r="U56" s="16">
        <f t="shared" si="12"/>
        <v>690</v>
      </c>
    </row>
    <row r="57" spans="1:21" x14ac:dyDescent="0.35">
      <c r="A57" s="15" t="s">
        <v>25</v>
      </c>
      <c r="B57" s="15" t="s">
        <v>32</v>
      </c>
      <c r="C57" s="15">
        <v>740200008</v>
      </c>
      <c r="D57" s="15" t="s">
        <v>199</v>
      </c>
      <c r="E57" s="15" t="s">
        <v>481</v>
      </c>
      <c r="F57" s="15">
        <v>253.79411764705873</v>
      </c>
      <c r="G57" s="15">
        <v>479.12192211837993</v>
      </c>
      <c r="H57" s="15">
        <v>2.2945880171514666E-3</v>
      </c>
      <c r="I57" s="15">
        <v>1.9213496714852931E-3</v>
      </c>
      <c r="J57" s="27">
        <v>191.92792521109772</v>
      </c>
      <c r="K57" s="16">
        <v>1</v>
      </c>
      <c r="L57" s="16">
        <v>254</v>
      </c>
      <c r="M57" s="16">
        <v>1</v>
      </c>
      <c r="N57" s="15" t="s">
        <v>407</v>
      </c>
      <c r="O57" s="16">
        <f t="shared" si="17"/>
        <v>2</v>
      </c>
      <c r="P57" s="16">
        <f t="shared" si="18"/>
        <v>508</v>
      </c>
      <c r="Q57" s="16">
        <f t="shared" si="19"/>
        <v>1</v>
      </c>
      <c r="R57" s="13">
        <v>312</v>
      </c>
      <c r="S57" s="16">
        <f t="shared" si="3"/>
        <v>312</v>
      </c>
      <c r="T57" s="16">
        <f t="shared" si="11"/>
        <v>149486</v>
      </c>
      <c r="U57" s="16">
        <f t="shared" si="12"/>
        <v>287</v>
      </c>
    </row>
    <row r="58" spans="1:21" x14ac:dyDescent="0.35">
      <c r="A58" s="15" t="s">
        <v>12</v>
      </c>
      <c r="B58" s="15" t="s">
        <v>33</v>
      </c>
      <c r="C58" s="15">
        <v>10011803</v>
      </c>
      <c r="D58" s="15" t="s">
        <v>199</v>
      </c>
      <c r="E58" s="15" t="s">
        <v>482</v>
      </c>
      <c r="F58" s="15">
        <v>166.8172346786248</v>
      </c>
      <c r="G58" s="15">
        <v>479.12192211837993</v>
      </c>
      <c r="H58" s="15">
        <v>6.7472676926038028E-3</v>
      </c>
      <c r="I58" s="15">
        <v>1.9213496714852931E-3</v>
      </c>
      <c r="J58" s="27">
        <v>0.9625091432093692</v>
      </c>
      <c r="K58" s="16">
        <v>661</v>
      </c>
      <c r="L58" s="16">
        <v>110266</v>
      </c>
      <c r="M58" s="16">
        <v>744</v>
      </c>
      <c r="N58" s="15" t="s">
        <v>407</v>
      </c>
      <c r="O58" s="16">
        <f t="shared" si="17"/>
        <v>728</v>
      </c>
      <c r="P58" s="16">
        <f t="shared" si="18"/>
        <v>121443</v>
      </c>
      <c r="Q58" s="16">
        <f t="shared" si="19"/>
        <v>819</v>
      </c>
      <c r="R58" s="13">
        <v>1068.5352994662112</v>
      </c>
      <c r="S58" s="16">
        <f t="shared" si="3"/>
        <v>1068.5352994662112</v>
      </c>
      <c r="T58" s="16">
        <f t="shared" si="11"/>
        <v>511959</v>
      </c>
      <c r="U58" s="16">
        <f t="shared" si="12"/>
        <v>984</v>
      </c>
    </row>
    <row r="59" spans="1:21" x14ac:dyDescent="0.35">
      <c r="A59" s="15" t="s">
        <v>5</v>
      </c>
      <c r="B59" s="15" t="s">
        <v>65</v>
      </c>
      <c r="C59" s="15">
        <v>760200002</v>
      </c>
      <c r="D59" s="15" t="s">
        <v>199</v>
      </c>
      <c r="E59" s="15" t="s">
        <v>483</v>
      </c>
      <c r="F59" s="15">
        <v>203.65224025974021</v>
      </c>
      <c r="G59" s="15">
        <v>479.12192211837993</v>
      </c>
      <c r="H59" s="15">
        <v>5.994430600037722E-3</v>
      </c>
      <c r="I59" s="15">
        <v>1.9213496714852931E-3</v>
      </c>
      <c r="J59" s="27">
        <v>1.0618564094675922</v>
      </c>
      <c r="K59" s="16">
        <v>261</v>
      </c>
      <c r="L59" s="16">
        <v>53153</v>
      </c>
      <c r="M59" s="16">
        <v>319</v>
      </c>
      <c r="N59" s="15" t="s">
        <v>407</v>
      </c>
      <c r="O59" s="16">
        <f t="shared" si="17"/>
        <v>288</v>
      </c>
      <c r="P59" s="16">
        <f t="shared" si="18"/>
        <v>58652</v>
      </c>
      <c r="Q59" s="16">
        <f t="shared" si="19"/>
        <v>352</v>
      </c>
      <c r="R59" s="13">
        <v>350</v>
      </c>
      <c r="S59" s="16">
        <f t="shared" si="3"/>
        <v>350</v>
      </c>
      <c r="T59" s="16">
        <f t="shared" si="11"/>
        <v>167693</v>
      </c>
      <c r="U59" s="16">
        <f t="shared" si="12"/>
        <v>322</v>
      </c>
    </row>
    <row r="60" spans="1:21" x14ac:dyDescent="0.35">
      <c r="A60" s="15" t="s">
        <v>9</v>
      </c>
      <c r="B60" s="15" t="s">
        <v>66</v>
      </c>
      <c r="C60" s="15">
        <v>641600001</v>
      </c>
      <c r="D60" s="15" t="s">
        <v>199</v>
      </c>
      <c r="E60" s="15" t="s">
        <v>484</v>
      </c>
      <c r="F60" s="15">
        <v>680.1547872340426</v>
      </c>
      <c r="G60" s="15">
        <v>479.12192211837993</v>
      </c>
      <c r="H60" s="15">
        <v>2.8935841419076228E-4</v>
      </c>
      <c r="I60" s="15">
        <v>1.9213496714852931E-3</v>
      </c>
      <c r="J60" s="27">
        <v>1.0681500504524175</v>
      </c>
      <c r="K60" s="16">
        <v>218</v>
      </c>
      <c r="L60" s="16">
        <v>148274</v>
      </c>
      <c r="M60" s="16">
        <v>43</v>
      </c>
      <c r="N60" s="15" t="s">
        <v>407</v>
      </c>
      <c r="O60" s="16">
        <f t="shared" si="17"/>
        <v>240</v>
      </c>
      <c r="P60" s="16">
        <f t="shared" si="18"/>
        <v>163237</v>
      </c>
      <c r="Q60" s="16">
        <f t="shared" si="19"/>
        <v>47</v>
      </c>
      <c r="R60" s="13">
        <v>250</v>
      </c>
      <c r="S60" s="16">
        <f t="shared" si="3"/>
        <v>250</v>
      </c>
      <c r="T60" s="16">
        <f t="shared" si="11"/>
        <v>119780</v>
      </c>
      <c r="U60" s="16">
        <f t="shared" si="12"/>
        <v>230</v>
      </c>
    </row>
    <row r="61" spans="1:21" x14ac:dyDescent="0.35">
      <c r="A61" s="15" t="s">
        <v>5</v>
      </c>
      <c r="B61" s="15" t="s">
        <v>109</v>
      </c>
      <c r="C61" s="15">
        <v>50064009</v>
      </c>
      <c r="D61" s="15" t="s">
        <v>199</v>
      </c>
      <c r="E61" s="15" t="s">
        <v>485</v>
      </c>
      <c r="F61" s="15">
        <v>113.27206896551725</v>
      </c>
      <c r="G61" s="15">
        <v>479.12192211837993</v>
      </c>
      <c r="H61" s="15">
        <v>3.348666165381489E-3</v>
      </c>
      <c r="I61" s="15">
        <v>1.9213496714852931E-3</v>
      </c>
      <c r="J61" s="27">
        <v>1.1095031315240085</v>
      </c>
      <c r="K61" s="16">
        <v>29</v>
      </c>
      <c r="L61" s="16">
        <v>3285</v>
      </c>
      <c r="M61" s="16">
        <v>11</v>
      </c>
      <c r="N61" s="15" t="s">
        <v>410</v>
      </c>
      <c r="O61" s="16">
        <f t="shared" si="17"/>
        <v>32</v>
      </c>
      <c r="P61" s="16">
        <f t="shared" si="18"/>
        <v>3625</v>
      </c>
      <c r="Q61" s="16">
        <f t="shared" si="19"/>
        <v>12</v>
      </c>
      <c r="R61" s="13">
        <v>80</v>
      </c>
      <c r="S61" s="16">
        <f t="shared" si="3"/>
        <v>80</v>
      </c>
      <c r="T61" s="16">
        <f t="shared" si="11"/>
        <v>38330</v>
      </c>
      <c r="U61" s="16">
        <f t="shared" si="12"/>
        <v>74</v>
      </c>
    </row>
    <row r="62" spans="1:21" x14ac:dyDescent="0.35">
      <c r="A62" s="15" t="s">
        <v>5</v>
      </c>
      <c r="B62" s="15" t="s">
        <v>67</v>
      </c>
      <c r="C62" s="15">
        <v>210020301</v>
      </c>
      <c r="D62" s="15" t="s">
        <v>199</v>
      </c>
      <c r="E62" s="15" t="s">
        <v>486</v>
      </c>
      <c r="F62" s="15">
        <v>112.70110169491524</v>
      </c>
      <c r="G62" s="15">
        <v>479.12192211837993</v>
      </c>
      <c r="H62" s="15">
        <v>1.4437468841009632E-2</v>
      </c>
      <c r="I62" s="15">
        <v>1.9213496714852931E-3</v>
      </c>
      <c r="J62" s="27">
        <v>1.0694956784425611</v>
      </c>
      <c r="K62" s="16">
        <v>89</v>
      </c>
      <c r="L62" s="16">
        <v>10030</v>
      </c>
      <c r="M62" s="16">
        <v>145</v>
      </c>
      <c r="N62" s="15" t="s">
        <v>407</v>
      </c>
      <c r="O62" s="16">
        <f t="shared" si="17"/>
        <v>98</v>
      </c>
      <c r="P62" s="16">
        <f t="shared" si="18"/>
        <v>11045</v>
      </c>
      <c r="Q62" s="16">
        <f t="shared" si="19"/>
        <v>159</v>
      </c>
      <c r="R62" s="13">
        <v>244</v>
      </c>
      <c r="S62" s="16">
        <f t="shared" si="3"/>
        <v>244</v>
      </c>
      <c r="T62" s="16">
        <f t="shared" si="11"/>
        <v>116906</v>
      </c>
      <c r="U62" s="16">
        <f t="shared" si="12"/>
        <v>225</v>
      </c>
    </row>
    <row r="63" spans="1:21" x14ac:dyDescent="0.35">
      <c r="A63" s="15" t="s">
        <v>12</v>
      </c>
      <c r="B63" s="15" t="s">
        <v>43</v>
      </c>
      <c r="C63" s="15">
        <v>10020301</v>
      </c>
      <c r="D63" s="15" t="s">
        <v>199</v>
      </c>
      <c r="E63" s="15" t="s">
        <v>487</v>
      </c>
      <c r="F63" s="15">
        <v>585.23252873563217</v>
      </c>
      <c r="G63" s="15">
        <v>479.12192211837993</v>
      </c>
      <c r="H63" s="15">
        <v>5.5255241571791657E-4</v>
      </c>
      <c r="I63" s="15">
        <v>1.9213496714852931E-3</v>
      </c>
      <c r="J63" s="27">
        <v>1.09686460697488</v>
      </c>
      <c r="K63" s="16">
        <v>1206</v>
      </c>
      <c r="L63" s="16">
        <v>705790</v>
      </c>
      <c r="M63" s="16">
        <v>390</v>
      </c>
      <c r="N63" s="15" t="s">
        <v>407</v>
      </c>
      <c r="O63" s="16">
        <f t="shared" si="17"/>
        <v>1327</v>
      </c>
      <c r="P63" s="16">
        <f t="shared" si="18"/>
        <v>776604</v>
      </c>
      <c r="Q63" s="16">
        <f t="shared" si="19"/>
        <v>429</v>
      </c>
      <c r="R63" s="13">
        <v>1500</v>
      </c>
      <c r="S63" s="16">
        <f t="shared" si="3"/>
        <v>1500</v>
      </c>
      <c r="T63" s="16">
        <f t="shared" si="11"/>
        <v>718683</v>
      </c>
      <c r="U63" s="16">
        <f t="shared" si="12"/>
        <v>1381</v>
      </c>
    </row>
    <row r="64" spans="1:21" x14ac:dyDescent="0.35">
      <c r="A64" s="15" t="s">
        <v>12</v>
      </c>
      <c r="B64" s="15" t="s">
        <v>34</v>
      </c>
      <c r="C64" s="15">
        <v>10000234</v>
      </c>
      <c r="D64" s="15" t="s">
        <v>199</v>
      </c>
      <c r="E64" s="15" t="s">
        <v>488</v>
      </c>
      <c r="F64" s="15">
        <v>539.8982906429693</v>
      </c>
      <c r="G64" s="15">
        <v>479.12192211837993</v>
      </c>
      <c r="H64" s="15">
        <v>1.2102722916107901E-3</v>
      </c>
      <c r="I64" s="15">
        <v>1.9213496714852931E-3</v>
      </c>
      <c r="J64" s="27">
        <v>1.0114550977875636</v>
      </c>
      <c r="K64" s="16">
        <v>1775</v>
      </c>
      <c r="L64" s="16">
        <v>958319</v>
      </c>
      <c r="M64" s="16">
        <v>1160</v>
      </c>
      <c r="N64" s="15" t="s">
        <v>407</v>
      </c>
      <c r="O64" s="16">
        <f t="shared" si="17"/>
        <v>1953</v>
      </c>
      <c r="P64" s="16">
        <f t="shared" si="18"/>
        <v>1054421</v>
      </c>
      <c r="Q64" s="16">
        <f t="shared" si="19"/>
        <v>1276</v>
      </c>
      <c r="R64" s="13">
        <v>1983.3000000000002</v>
      </c>
      <c r="S64" s="16">
        <f t="shared" si="3"/>
        <v>1983.3000000000002</v>
      </c>
      <c r="T64" s="16">
        <f t="shared" si="11"/>
        <v>950243</v>
      </c>
      <c r="U64" s="16">
        <f t="shared" si="12"/>
        <v>1826</v>
      </c>
    </row>
    <row r="65" spans="1:21" x14ac:dyDescent="0.35">
      <c r="A65" s="15" t="s">
        <v>12</v>
      </c>
      <c r="B65" s="15" t="s">
        <v>184</v>
      </c>
      <c r="C65" s="15">
        <v>10021301</v>
      </c>
      <c r="D65" s="15" t="s">
        <v>199</v>
      </c>
      <c r="E65" s="15" t="s">
        <v>489</v>
      </c>
      <c r="F65" s="15">
        <v>120.33142857142856</v>
      </c>
      <c r="G65" s="15">
        <v>479.12192211837993</v>
      </c>
      <c r="H65" s="15">
        <v>6.2921455028967621E-2</v>
      </c>
      <c r="I65" s="15">
        <v>1.9213496714852931E-3</v>
      </c>
      <c r="J65" s="27">
        <v>1.0023300970873785</v>
      </c>
      <c r="K65" s="16">
        <v>14</v>
      </c>
      <c r="L65" s="16">
        <v>1685</v>
      </c>
      <c r="M65" s="16">
        <v>106</v>
      </c>
      <c r="N65" s="15" t="s">
        <v>410</v>
      </c>
      <c r="O65" s="16">
        <f t="shared" si="17"/>
        <v>16</v>
      </c>
      <c r="P65" s="16">
        <f t="shared" si="18"/>
        <v>1925</v>
      </c>
      <c r="Q65" s="16">
        <f t="shared" si="19"/>
        <v>121</v>
      </c>
      <c r="R65" s="13">
        <v>24</v>
      </c>
      <c r="S65" s="16">
        <f t="shared" si="3"/>
        <v>24</v>
      </c>
      <c r="T65" s="16">
        <f t="shared" si="11"/>
        <v>11499</v>
      </c>
      <c r="U65" s="16">
        <f t="shared" si="12"/>
        <v>22</v>
      </c>
    </row>
    <row r="66" spans="1:21" x14ac:dyDescent="0.35">
      <c r="A66" s="15" t="s">
        <v>12</v>
      </c>
      <c r="B66" s="15" t="s">
        <v>19</v>
      </c>
      <c r="C66" s="15">
        <v>801600003</v>
      </c>
      <c r="D66" s="15" t="s">
        <v>199</v>
      </c>
      <c r="E66" s="15" t="s">
        <v>490</v>
      </c>
      <c r="F66" s="15">
        <v>508.6242196531793</v>
      </c>
      <c r="G66" s="15">
        <v>479.12192211837993</v>
      </c>
      <c r="H66" s="15">
        <v>7.5006827325987274E-4</v>
      </c>
      <c r="I66" s="15">
        <v>1.9213496714852931E-3</v>
      </c>
      <c r="J66" s="27">
        <v>1.3698170648464163</v>
      </c>
      <c r="K66" s="16">
        <v>150</v>
      </c>
      <c r="L66" s="16">
        <v>76294</v>
      </c>
      <c r="M66" s="16">
        <v>57</v>
      </c>
      <c r="N66" s="15" t="s">
        <v>407</v>
      </c>
      <c r="O66" s="16">
        <f t="shared" si="17"/>
        <v>165</v>
      </c>
      <c r="P66" s="16">
        <f t="shared" si="18"/>
        <v>83923</v>
      </c>
      <c r="Q66" s="16">
        <f t="shared" si="19"/>
        <v>63</v>
      </c>
      <c r="R66" s="13">
        <v>190</v>
      </c>
      <c r="S66" s="16">
        <f t="shared" si="3"/>
        <v>190</v>
      </c>
      <c r="T66" s="16">
        <f t="shared" si="11"/>
        <v>91033</v>
      </c>
      <c r="U66" s="16">
        <f t="shared" si="12"/>
        <v>175</v>
      </c>
    </row>
    <row r="67" spans="1:21" x14ac:dyDescent="0.35">
      <c r="A67" s="15" t="s">
        <v>9</v>
      </c>
      <c r="B67" s="15" t="s">
        <v>71</v>
      </c>
      <c r="C67" s="15">
        <v>900200046</v>
      </c>
      <c r="D67" s="15" t="s">
        <v>199</v>
      </c>
      <c r="E67" s="15" t="s">
        <v>491</v>
      </c>
      <c r="F67" s="15">
        <v>93.752937500000002</v>
      </c>
      <c r="G67" s="15">
        <v>479.12192211837993</v>
      </c>
      <c r="H67" s="15">
        <v>6.5997932064795302E-3</v>
      </c>
      <c r="I67" s="15">
        <v>1.9213496714852931E-3</v>
      </c>
      <c r="J67" s="27">
        <v>1.1299705118612737</v>
      </c>
      <c r="K67" s="16">
        <v>134</v>
      </c>
      <c r="L67" s="16">
        <v>12563</v>
      </c>
      <c r="M67" s="16">
        <v>83</v>
      </c>
      <c r="N67" s="15" t="s">
        <v>407</v>
      </c>
      <c r="O67" s="16">
        <f t="shared" si="17"/>
        <v>148</v>
      </c>
      <c r="P67" s="16">
        <f t="shared" si="18"/>
        <v>13875</v>
      </c>
      <c r="Q67" s="16">
        <f t="shared" si="19"/>
        <v>92</v>
      </c>
      <c r="R67" s="13">
        <v>170</v>
      </c>
      <c r="S67" s="16">
        <f t="shared" si="3"/>
        <v>170</v>
      </c>
      <c r="T67" s="16">
        <f t="shared" si="11"/>
        <v>81451</v>
      </c>
      <c r="U67" s="16">
        <f t="shared" si="12"/>
        <v>156</v>
      </c>
    </row>
    <row r="68" spans="1:21" x14ac:dyDescent="0.35">
      <c r="A68" s="15" t="s">
        <v>12</v>
      </c>
      <c r="B68" s="15" t="s">
        <v>13</v>
      </c>
      <c r="C68" s="15">
        <v>10064120</v>
      </c>
      <c r="D68" s="15" t="s">
        <v>199</v>
      </c>
      <c r="E68" s="15" t="s">
        <v>492</v>
      </c>
      <c r="F68" s="15">
        <v>1394.000604395605</v>
      </c>
      <c r="G68" s="15">
        <v>479.12192211837993</v>
      </c>
      <c r="H68" s="15">
        <v>1.0247997196463286E-4</v>
      </c>
      <c r="I68" s="15">
        <v>1.9213496714852931E-3</v>
      </c>
      <c r="J68" s="27">
        <v>1.2517714178950108</v>
      </c>
      <c r="K68" s="16">
        <v>131</v>
      </c>
      <c r="L68" s="16">
        <v>182614</v>
      </c>
      <c r="M68" s="16">
        <v>19</v>
      </c>
      <c r="N68" s="15" t="s">
        <v>407</v>
      </c>
      <c r="O68" s="16">
        <f t="shared" si="17"/>
        <v>145</v>
      </c>
      <c r="P68" s="16">
        <f t="shared" si="18"/>
        <v>202130</v>
      </c>
      <c r="Q68" s="16">
        <f t="shared" si="19"/>
        <v>21</v>
      </c>
      <c r="R68" s="13">
        <v>174.67913525986725</v>
      </c>
      <c r="S68" s="16">
        <f t="shared" si="3"/>
        <v>174.67913525986725</v>
      </c>
      <c r="T68" s="16">
        <f t="shared" si="11"/>
        <v>83693</v>
      </c>
      <c r="U68" s="16">
        <f t="shared" si="12"/>
        <v>161</v>
      </c>
    </row>
    <row r="69" spans="1:21" x14ac:dyDescent="0.35">
      <c r="A69" s="15" t="s">
        <v>15</v>
      </c>
      <c r="B69" s="15" t="s">
        <v>45</v>
      </c>
      <c r="C69" s="15">
        <v>250000092</v>
      </c>
      <c r="D69" s="15" t="s">
        <v>199</v>
      </c>
      <c r="E69" s="15" t="s">
        <v>493</v>
      </c>
      <c r="F69" s="15">
        <v>458.64779456193355</v>
      </c>
      <c r="G69" s="15">
        <v>479.12192211837993</v>
      </c>
      <c r="H69" s="15">
        <v>4.4462765299439922E-3</v>
      </c>
      <c r="I69" s="15">
        <v>1.9213496714852931E-3</v>
      </c>
      <c r="J69" s="27">
        <v>1.0646946863337481</v>
      </c>
      <c r="K69" s="16">
        <v>298</v>
      </c>
      <c r="L69" s="16">
        <v>136677</v>
      </c>
      <c r="M69" s="16">
        <v>608</v>
      </c>
      <c r="N69" s="15" t="s">
        <v>407</v>
      </c>
      <c r="O69" s="16">
        <f t="shared" si="17"/>
        <v>328</v>
      </c>
      <c r="P69" s="16">
        <f t="shared" si="18"/>
        <v>150436</v>
      </c>
      <c r="Q69" s="16">
        <f t="shared" si="19"/>
        <v>669</v>
      </c>
      <c r="R69" s="13">
        <v>370</v>
      </c>
      <c r="S69" s="16">
        <f t="shared" ref="S69:S132" si="20">IF(R69&gt;K69,R69,O69)</f>
        <v>370</v>
      </c>
      <c r="T69" s="16">
        <f t="shared" si="11"/>
        <v>177275</v>
      </c>
      <c r="U69" s="16">
        <f t="shared" si="12"/>
        <v>341</v>
      </c>
    </row>
    <row r="70" spans="1:21" x14ac:dyDescent="0.35">
      <c r="A70" s="15" t="s">
        <v>25</v>
      </c>
      <c r="B70" s="15" t="s">
        <v>39</v>
      </c>
      <c r="C70" s="15">
        <v>90000026</v>
      </c>
      <c r="D70" s="15" t="s">
        <v>199</v>
      </c>
      <c r="E70" s="15" t="s">
        <v>494</v>
      </c>
      <c r="F70" s="15">
        <v>164.36608695652174</v>
      </c>
      <c r="G70" s="15">
        <v>479.12192211837993</v>
      </c>
      <c r="H70" s="15">
        <v>4.2323339734738471E-3</v>
      </c>
      <c r="I70" s="15">
        <v>1.9213496714852931E-3</v>
      </c>
      <c r="J70" s="26">
        <v>0.76423202687569991</v>
      </c>
      <c r="K70" s="16">
        <v>69</v>
      </c>
      <c r="L70" s="16">
        <v>11341</v>
      </c>
      <c r="M70" s="16">
        <v>48</v>
      </c>
      <c r="N70" s="15" t="s">
        <v>410</v>
      </c>
      <c r="O70" s="16">
        <f>K70</f>
        <v>69</v>
      </c>
      <c r="P70" s="16">
        <f>L70</f>
        <v>11341</v>
      </c>
      <c r="Q70" s="16">
        <f>M70</f>
        <v>48</v>
      </c>
      <c r="R70" s="13">
        <v>100</v>
      </c>
      <c r="S70" s="16">
        <f t="shared" si="20"/>
        <v>100</v>
      </c>
      <c r="T70" s="16">
        <f t="shared" si="11"/>
        <v>47912</v>
      </c>
      <c r="U70" s="16">
        <f t="shared" si="12"/>
        <v>92</v>
      </c>
    </row>
    <row r="71" spans="1:21" x14ac:dyDescent="0.35">
      <c r="A71" s="15" t="s">
        <v>9</v>
      </c>
      <c r="B71" s="15" t="s">
        <v>10</v>
      </c>
      <c r="C71" s="15">
        <v>270020302</v>
      </c>
      <c r="D71" s="15" t="s">
        <v>199</v>
      </c>
      <c r="E71" s="15" t="s">
        <v>495</v>
      </c>
      <c r="F71" s="15">
        <v>998.78578651685405</v>
      </c>
      <c r="G71" s="15">
        <v>479.12192211837993</v>
      </c>
      <c r="H71" s="15">
        <v>1.1980839431608727E-3</v>
      </c>
      <c r="I71" s="15">
        <v>1.9213496714852931E-3</v>
      </c>
      <c r="J71" s="27">
        <v>0.96356747323456449</v>
      </c>
      <c r="K71" s="16">
        <v>164</v>
      </c>
      <c r="L71" s="16">
        <v>163801</v>
      </c>
      <c r="M71" s="16">
        <v>196</v>
      </c>
      <c r="N71" s="15" t="s">
        <v>407</v>
      </c>
      <c r="O71" s="16">
        <f t="shared" ref="O71:O78" si="21">ROUNDUP(K71+(K71*10%),)</f>
        <v>181</v>
      </c>
      <c r="P71" s="16">
        <f t="shared" ref="P71:P79" si="22">ROUND(O71*F71,)</f>
        <v>180780</v>
      </c>
      <c r="Q71" s="16">
        <f t="shared" ref="Q71:Q79" si="23">ROUND(P71*H71,)</f>
        <v>217</v>
      </c>
      <c r="R71" s="13">
        <v>360</v>
      </c>
      <c r="S71" s="16">
        <f t="shared" si="20"/>
        <v>360</v>
      </c>
      <c r="T71" s="16">
        <f t="shared" ref="T71:T89" si="24">ROUND(S71*G71,)</f>
        <v>172484</v>
      </c>
      <c r="U71" s="16">
        <f t="shared" ref="U71:U89" si="25">ROUND(T71*I71,)</f>
        <v>331</v>
      </c>
    </row>
    <row r="72" spans="1:21" x14ac:dyDescent="0.35">
      <c r="A72" s="15" t="s">
        <v>5</v>
      </c>
      <c r="B72" s="15" t="s">
        <v>6</v>
      </c>
      <c r="C72" s="15">
        <v>50020401</v>
      </c>
      <c r="D72" s="15" t="s">
        <v>204</v>
      </c>
      <c r="E72" s="15" t="s">
        <v>496</v>
      </c>
      <c r="F72" s="15">
        <v>1551.9124064171133</v>
      </c>
      <c r="G72" s="15">
        <v>1239.2844932827104</v>
      </c>
      <c r="H72" s="15">
        <v>2.2367607025618403E-3</v>
      </c>
      <c r="I72" s="15">
        <v>1.7558226515712076E-3</v>
      </c>
      <c r="J72" s="27">
        <v>1.0145019145334728</v>
      </c>
      <c r="K72" s="16">
        <v>1348</v>
      </c>
      <c r="L72" s="16">
        <v>2091978</v>
      </c>
      <c r="M72" s="16">
        <v>4679</v>
      </c>
      <c r="N72" s="15" t="s">
        <v>407</v>
      </c>
      <c r="O72" s="16">
        <f t="shared" si="21"/>
        <v>1483</v>
      </c>
      <c r="P72" s="16">
        <f t="shared" si="22"/>
        <v>2301486</v>
      </c>
      <c r="Q72" s="16">
        <f t="shared" si="23"/>
        <v>5148</v>
      </c>
      <c r="R72" s="13">
        <v>1788</v>
      </c>
      <c r="S72" s="16">
        <f t="shared" si="20"/>
        <v>1788</v>
      </c>
      <c r="T72" s="16">
        <f t="shared" si="24"/>
        <v>2215841</v>
      </c>
      <c r="U72" s="16">
        <f t="shared" si="25"/>
        <v>3891</v>
      </c>
    </row>
    <row r="73" spans="1:21" x14ac:dyDescent="0.35">
      <c r="A73" s="15" t="s">
        <v>9</v>
      </c>
      <c r="B73" s="15" t="s">
        <v>42</v>
      </c>
      <c r="C73" s="15">
        <v>170020401</v>
      </c>
      <c r="D73" s="15" t="s">
        <v>204</v>
      </c>
      <c r="E73" s="15" t="s">
        <v>497</v>
      </c>
      <c r="F73" s="15">
        <v>708.45494082840241</v>
      </c>
      <c r="G73" s="15">
        <v>1239.2844932827104</v>
      </c>
      <c r="H73" s="15">
        <v>3.3742901723339356E-3</v>
      </c>
      <c r="I73" s="15">
        <v>1.7558226515712076E-3</v>
      </c>
      <c r="J73" s="27">
        <v>1.0525722522585934</v>
      </c>
      <c r="K73" s="16">
        <v>137</v>
      </c>
      <c r="L73" s="16">
        <v>97058</v>
      </c>
      <c r="M73" s="16">
        <v>328</v>
      </c>
      <c r="N73" s="15" t="s">
        <v>407</v>
      </c>
      <c r="O73" s="16">
        <f t="shared" si="21"/>
        <v>151</v>
      </c>
      <c r="P73" s="16">
        <f t="shared" si="22"/>
        <v>106977</v>
      </c>
      <c r="Q73" s="16">
        <f t="shared" si="23"/>
        <v>361</v>
      </c>
      <c r="R73" s="13">
        <v>183</v>
      </c>
      <c r="S73" s="16">
        <f t="shared" si="20"/>
        <v>183</v>
      </c>
      <c r="T73" s="16">
        <f t="shared" si="24"/>
        <v>226789</v>
      </c>
      <c r="U73" s="16">
        <f t="shared" si="25"/>
        <v>398</v>
      </c>
    </row>
    <row r="74" spans="1:21" x14ac:dyDescent="0.35">
      <c r="A74" s="15" t="s">
        <v>12</v>
      </c>
      <c r="B74" s="15" t="s">
        <v>33</v>
      </c>
      <c r="C74" s="15">
        <v>10011803</v>
      </c>
      <c r="D74" s="15" t="s">
        <v>204</v>
      </c>
      <c r="E74" s="15" t="s">
        <v>498</v>
      </c>
      <c r="F74" s="15">
        <v>981.02312254259482</v>
      </c>
      <c r="G74" s="15">
        <v>1239.2844932827104</v>
      </c>
      <c r="H74" s="15">
        <v>1.6562669479085212E-3</v>
      </c>
      <c r="I74" s="15">
        <v>1.7558226515712076E-3</v>
      </c>
      <c r="J74" s="27">
        <v>1.4420281948795506</v>
      </c>
      <c r="K74" s="16">
        <v>2655</v>
      </c>
      <c r="L74" s="16">
        <v>2604616</v>
      </c>
      <c r="M74" s="16">
        <v>4314</v>
      </c>
      <c r="N74" s="15" t="s">
        <v>407</v>
      </c>
      <c r="O74" s="16">
        <f t="shared" si="21"/>
        <v>2921</v>
      </c>
      <c r="P74" s="16">
        <f t="shared" si="22"/>
        <v>2865569</v>
      </c>
      <c r="Q74" s="16">
        <f t="shared" si="23"/>
        <v>4746</v>
      </c>
      <c r="R74" s="13">
        <v>3076.1663563310076</v>
      </c>
      <c r="S74" s="16">
        <f t="shared" si="20"/>
        <v>3076.1663563310076</v>
      </c>
      <c r="T74" s="16">
        <f t="shared" si="24"/>
        <v>3812245</v>
      </c>
      <c r="U74" s="16">
        <f t="shared" si="25"/>
        <v>6694</v>
      </c>
    </row>
    <row r="75" spans="1:21" x14ac:dyDescent="0.35">
      <c r="A75" s="15" t="s">
        <v>12</v>
      </c>
      <c r="B75" s="15" t="s">
        <v>43</v>
      </c>
      <c r="C75" s="15">
        <v>10020301</v>
      </c>
      <c r="D75" s="15" t="s">
        <v>204</v>
      </c>
      <c r="E75" s="15" t="s">
        <v>499</v>
      </c>
      <c r="F75" s="15">
        <v>684.37557117750441</v>
      </c>
      <c r="G75" s="15">
        <v>1239.2844932827104</v>
      </c>
      <c r="H75" s="15">
        <v>1.9568079583020146E-3</v>
      </c>
      <c r="I75" s="15">
        <v>1.7558226515712076E-3</v>
      </c>
      <c r="J75" s="27">
        <v>1.1251851753855457</v>
      </c>
      <c r="K75" s="16">
        <v>464</v>
      </c>
      <c r="L75" s="16">
        <v>317550</v>
      </c>
      <c r="M75" s="16">
        <v>621</v>
      </c>
      <c r="N75" s="15" t="s">
        <v>407</v>
      </c>
      <c r="O75" s="16">
        <f t="shared" si="21"/>
        <v>511</v>
      </c>
      <c r="P75" s="16">
        <f t="shared" si="22"/>
        <v>349716</v>
      </c>
      <c r="Q75" s="16">
        <f t="shared" si="23"/>
        <v>684</v>
      </c>
      <c r="R75" s="13">
        <v>650</v>
      </c>
      <c r="S75" s="16">
        <f t="shared" si="20"/>
        <v>650</v>
      </c>
      <c r="T75" s="16">
        <f t="shared" si="24"/>
        <v>805535</v>
      </c>
      <c r="U75" s="16">
        <f t="shared" si="25"/>
        <v>1414</v>
      </c>
    </row>
    <row r="76" spans="1:21" x14ac:dyDescent="0.35">
      <c r="A76" s="15" t="s">
        <v>12</v>
      </c>
      <c r="B76" s="15" t="s">
        <v>34</v>
      </c>
      <c r="C76" s="15">
        <v>10000234</v>
      </c>
      <c r="D76" s="15" t="s">
        <v>204</v>
      </c>
      <c r="E76" s="15" t="s">
        <v>500</v>
      </c>
      <c r="F76" s="15">
        <v>1824.8450897343862</v>
      </c>
      <c r="G76" s="15">
        <v>1239.2844932827104</v>
      </c>
      <c r="H76" s="15">
        <v>1.2505855555102416E-3</v>
      </c>
      <c r="I76" s="15">
        <v>1.7558226515712076E-3</v>
      </c>
      <c r="J76" s="27">
        <v>1.1216872323650811</v>
      </c>
      <c r="K76" s="16">
        <v>1227</v>
      </c>
      <c r="L76" s="16">
        <v>2239085</v>
      </c>
      <c r="M76" s="16">
        <v>2800</v>
      </c>
      <c r="N76" s="15" t="s">
        <v>407</v>
      </c>
      <c r="O76" s="16">
        <f t="shared" si="21"/>
        <v>1350</v>
      </c>
      <c r="P76" s="16">
        <f t="shared" si="22"/>
        <v>2463541</v>
      </c>
      <c r="Q76" s="16">
        <f t="shared" si="23"/>
        <v>3081</v>
      </c>
      <c r="R76" s="13">
        <v>1300</v>
      </c>
      <c r="S76" s="16">
        <f t="shared" si="20"/>
        <v>1300</v>
      </c>
      <c r="T76" s="16">
        <f t="shared" si="24"/>
        <v>1611070</v>
      </c>
      <c r="U76" s="16">
        <f t="shared" si="25"/>
        <v>2829</v>
      </c>
    </row>
    <row r="77" spans="1:21" x14ac:dyDescent="0.35">
      <c r="A77" s="15" t="s">
        <v>12</v>
      </c>
      <c r="B77" s="15" t="s">
        <v>33</v>
      </c>
      <c r="C77" s="15">
        <v>10011803</v>
      </c>
      <c r="D77" s="15" t="s">
        <v>205</v>
      </c>
      <c r="E77" s="15" t="s">
        <v>501</v>
      </c>
      <c r="F77" s="15">
        <v>3695.0814675446845</v>
      </c>
      <c r="G77" s="15">
        <v>3560.9601164874543</v>
      </c>
      <c r="H77" s="15">
        <v>1.6141057156756349E-3</v>
      </c>
      <c r="I77" s="15">
        <v>1.659523840360913E-3</v>
      </c>
      <c r="J77" s="27">
        <v>1.0194498264445435</v>
      </c>
      <c r="K77" s="16">
        <v>1037</v>
      </c>
      <c r="L77" s="16">
        <v>3831799</v>
      </c>
      <c r="M77" s="16">
        <v>6185</v>
      </c>
      <c r="N77" s="15" t="s">
        <v>407</v>
      </c>
      <c r="O77" s="16">
        <f t="shared" si="21"/>
        <v>1141</v>
      </c>
      <c r="P77" s="16">
        <f t="shared" si="22"/>
        <v>4216088</v>
      </c>
      <c r="Q77" s="16">
        <f t="shared" si="23"/>
        <v>6805</v>
      </c>
      <c r="R77" s="13">
        <v>1053</v>
      </c>
      <c r="S77" s="16">
        <f t="shared" si="20"/>
        <v>1053</v>
      </c>
      <c r="T77" s="16">
        <f t="shared" si="24"/>
        <v>3749691</v>
      </c>
      <c r="U77" s="16">
        <f t="shared" si="25"/>
        <v>6223</v>
      </c>
    </row>
    <row r="78" spans="1:21" x14ac:dyDescent="0.35">
      <c r="A78" s="15" t="s">
        <v>12</v>
      </c>
      <c r="B78" s="15" t="s">
        <v>34</v>
      </c>
      <c r="C78" s="15">
        <v>10000234</v>
      </c>
      <c r="D78" s="15" t="s">
        <v>205</v>
      </c>
      <c r="E78" s="15" t="s">
        <v>502</v>
      </c>
      <c r="F78" s="15">
        <v>870.94132075471668</v>
      </c>
      <c r="G78" s="15">
        <v>3560.9601164874543</v>
      </c>
      <c r="H78" s="15">
        <v>5.5242765959797584E-3</v>
      </c>
      <c r="I78" s="15">
        <v>1.659523840360913E-3</v>
      </c>
      <c r="J78" s="27">
        <v>1.1925428031892571</v>
      </c>
      <c r="K78" s="16">
        <v>53</v>
      </c>
      <c r="L78" s="16">
        <v>46160</v>
      </c>
      <c r="M78" s="16">
        <v>255</v>
      </c>
      <c r="N78" s="15" t="s">
        <v>410</v>
      </c>
      <c r="O78" s="16">
        <f t="shared" si="21"/>
        <v>59</v>
      </c>
      <c r="P78" s="16">
        <f t="shared" si="22"/>
        <v>51386</v>
      </c>
      <c r="Q78" s="16">
        <f t="shared" si="23"/>
        <v>284</v>
      </c>
      <c r="R78" s="13">
        <v>111</v>
      </c>
      <c r="S78" s="16">
        <f t="shared" si="20"/>
        <v>111</v>
      </c>
      <c r="T78" s="16">
        <f t="shared" si="24"/>
        <v>395267</v>
      </c>
      <c r="U78" s="16">
        <f t="shared" si="25"/>
        <v>656</v>
      </c>
    </row>
    <row r="79" spans="1:21" x14ac:dyDescent="0.35">
      <c r="A79" s="15" t="s">
        <v>12</v>
      </c>
      <c r="B79" s="15" t="s">
        <v>27</v>
      </c>
      <c r="C79" s="15">
        <v>10011804</v>
      </c>
      <c r="D79" s="17" t="s">
        <v>18</v>
      </c>
      <c r="E79" s="15" t="s">
        <v>503</v>
      </c>
      <c r="F79" s="15">
        <v>200.22155913978497</v>
      </c>
      <c r="G79" s="15">
        <v>494.64476829709395</v>
      </c>
      <c r="H79" s="15">
        <v>5.5140528462958097E-2</v>
      </c>
      <c r="I79" s="15">
        <v>6.7140064996841628E-3</v>
      </c>
      <c r="J79" s="29">
        <v>0.92895000000000005</v>
      </c>
      <c r="K79" s="16">
        <v>372</v>
      </c>
      <c r="L79" s="16">
        <v>74482</v>
      </c>
      <c r="M79" s="16">
        <v>4107</v>
      </c>
      <c r="N79" s="15" t="s">
        <v>410</v>
      </c>
      <c r="O79" s="16">
        <f>K79</f>
        <v>372</v>
      </c>
      <c r="P79" s="16">
        <f t="shared" si="22"/>
        <v>74482</v>
      </c>
      <c r="Q79" s="16">
        <f t="shared" si="23"/>
        <v>4107</v>
      </c>
      <c r="R79" s="13">
        <v>600</v>
      </c>
      <c r="S79" s="16">
        <f>K79</f>
        <v>372</v>
      </c>
      <c r="T79" s="16">
        <f t="shared" si="24"/>
        <v>184008</v>
      </c>
      <c r="U79" s="16">
        <f t="shared" si="25"/>
        <v>1235</v>
      </c>
    </row>
    <row r="80" spans="1:21" x14ac:dyDescent="0.35">
      <c r="A80" s="15" t="s">
        <v>5</v>
      </c>
      <c r="B80" s="15" t="s">
        <v>6</v>
      </c>
      <c r="C80" s="15">
        <v>50020401</v>
      </c>
      <c r="D80" s="17" t="s">
        <v>18</v>
      </c>
      <c r="E80" s="15" t="s">
        <v>504</v>
      </c>
      <c r="F80" s="15">
        <v>246.58999999999997</v>
      </c>
      <c r="G80" s="15">
        <v>494.64476829709395</v>
      </c>
      <c r="H80" s="15">
        <v>6.0829717344580078E-2</v>
      </c>
      <c r="I80" s="15">
        <v>6.7140064996841628E-3</v>
      </c>
      <c r="J80" s="29">
        <v>0.10802644923534196</v>
      </c>
      <c r="K80" s="16">
        <v>400</v>
      </c>
      <c r="L80" s="16">
        <v>98636</v>
      </c>
      <c r="M80" s="16">
        <v>6000</v>
      </c>
      <c r="N80" s="15" t="s">
        <v>407</v>
      </c>
      <c r="O80" s="16">
        <f t="shared" ref="O80:O88" si="26">K80</f>
        <v>400</v>
      </c>
      <c r="P80" s="16">
        <f>L80</f>
        <v>98636</v>
      </c>
      <c r="Q80" s="16">
        <f>M80</f>
        <v>6000</v>
      </c>
      <c r="R80" s="13">
        <v>0</v>
      </c>
      <c r="S80" s="16">
        <f t="shared" ref="S80:S88" si="27">K80</f>
        <v>400</v>
      </c>
      <c r="T80" s="16">
        <f t="shared" si="24"/>
        <v>197858</v>
      </c>
      <c r="U80" s="16">
        <f t="shared" si="25"/>
        <v>1328</v>
      </c>
    </row>
    <row r="81" spans="1:21" x14ac:dyDescent="0.35">
      <c r="A81" s="15" t="s">
        <v>12</v>
      </c>
      <c r="B81" s="15" t="s">
        <v>217</v>
      </c>
      <c r="C81" s="15">
        <v>10064024</v>
      </c>
      <c r="D81" s="17" t="s">
        <v>18</v>
      </c>
      <c r="E81" s="15" t="s">
        <v>505</v>
      </c>
      <c r="F81" s="15">
        <v>566.55879847078097</v>
      </c>
      <c r="G81" s="15">
        <v>494.64476829709395</v>
      </c>
      <c r="H81" s="15">
        <v>3.8963949921164039E-3</v>
      </c>
      <c r="I81" s="15">
        <v>6.7140064996841628E-3</v>
      </c>
      <c r="J81" s="29">
        <v>0.7431227983891604</v>
      </c>
      <c r="K81" s="16">
        <v>1997.4545454545455</v>
      </c>
      <c r="L81" s="16">
        <v>1131675</v>
      </c>
      <c r="M81" s="16">
        <v>4409</v>
      </c>
      <c r="N81" s="15" t="s">
        <v>405</v>
      </c>
      <c r="O81" s="16">
        <f t="shared" si="26"/>
        <v>1997.4545454545455</v>
      </c>
      <c r="P81" s="16">
        <f>L81</f>
        <v>1131675</v>
      </c>
      <c r="Q81" s="16">
        <f>M81</f>
        <v>4409</v>
      </c>
      <c r="R81" s="13">
        <v>3000</v>
      </c>
      <c r="S81" s="16">
        <f t="shared" si="27"/>
        <v>1997.4545454545455</v>
      </c>
      <c r="T81" s="16">
        <f t="shared" si="24"/>
        <v>988030</v>
      </c>
      <c r="U81" s="16">
        <f t="shared" si="25"/>
        <v>6634</v>
      </c>
    </row>
    <row r="82" spans="1:21" x14ac:dyDescent="0.35">
      <c r="A82" s="15" t="s">
        <v>9</v>
      </c>
      <c r="B82" s="15" t="s">
        <v>42</v>
      </c>
      <c r="C82" s="15">
        <v>170020401</v>
      </c>
      <c r="D82" s="17" t="s">
        <v>18</v>
      </c>
      <c r="E82" s="15" t="s">
        <v>506</v>
      </c>
      <c r="F82" s="15">
        <v>91.991470588235302</v>
      </c>
      <c r="G82" s="15">
        <v>494.64476829709395</v>
      </c>
      <c r="H82" s="15">
        <v>1.7584750504362617E-2</v>
      </c>
      <c r="I82" s="15">
        <v>6.7140064996841628E-3</v>
      </c>
      <c r="J82" s="29">
        <v>1.0581978981220928</v>
      </c>
      <c r="K82" s="16">
        <v>22</v>
      </c>
      <c r="L82" s="16">
        <v>2024</v>
      </c>
      <c r="M82" s="16">
        <v>36</v>
      </c>
      <c r="N82" s="15" t="s">
        <v>407</v>
      </c>
      <c r="O82" s="16">
        <f t="shared" si="26"/>
        <v>22</v>
      </c>
      <c r="P82" s="16">
        <f>ROUND(O82*F82,)</f>
        <v>2024</v>
      </c>
      <c r="Q82" s="16">
        <f>ROUND(P82*H82,)</f>
        <v>36</v>
      </c>
      <c r="R82" s="13">
        <v>32</v>
      </c>
      <c r="S82" s="16">
        <f t="shared" si="27"/>
        <v>22</v>
      </c>
      <c r="T82" s="16">
        <f t="shared" si="24"/>
        <v>10882</v>
      </c>
      <c r="U82" s="16">
        <f t="shared" si="25"/>
        <v>73</v>
      </c>
    </row>
    <row r="83" spans="1:21" x14ac:dyDescent="0.35">
      <c r="A83" s="15" t="s">
        <v>12</v>
      </c>
      <c r="B83" s="15" t="s">
        <v>33</v>
      </c>
      <c r="C83" s="15">
        <v>10011803</v>
      </c>
      <c r="D83" s="17" t="s">
        <v>18</v>
      </c>
      <c r="E83" s="15" t="s">
        <v>507</v>
      </c>
      <c r="F83" s="15">
        <v>453.93536464448795</v>
      </c>
      <c r="G83" s="15">
        <v>494.64476829709395</v>
      </c>
      <c r="H83" s="15">
        <v>7.035953752415309E-3</v>
      </c>
      <c r="I83" s="15">
        <v>6.7140064996841628E-3</v>
      </c>
      <c r="J83" s="29">
        <v>0.93373930519571346</v>
      </c>
      <c r="K83" s="16">
        <v>7665</v>
      </c>
      <c r="L83" s="16">
        <v>3479415</v>
      </c>
      <c r="M83" s="16">
        <v>24481</v>
      </c>
      <c r="N83" s="15" t="s">
        <v>410</v>
      </c>
      <c r="O83" s="16">
        <f t="shared" si="26"/>
        <v>7665</v>
      </c>
      <c r="P83" s="16">
        <f>ROUND(O83*F83,)</f>
        <v>3479415</v>
      </c>
      <c r="Q83" s="16">
        <f>ROUND(P83*H83,)</f>
        <v>24481</v>
      </c>
      <c r="R83" s="13">
        <v>7827</v>
      </c>
      <c r="S83" s="16">
        <f t="shared" si="27"/>
        <v>7665</v>
      </c>
      <c r="T83" s="16">
        <f t="shared" si="24"/>
        <v>3791452</v>
      </c>
      <c r="U83" s="16">
        <f t="shared" si="25"/>
        <v>25456</v>
      </c>
    </row>
    <row r="84" spans="1:21" x14ac:dyDescent="0.35">
      <c r="A84" s="15" t="s">
        <v>12</v>
      </c>
      <c r="B84" s="15" t="s">
        <v>43</v>
      </c>
      <c r="C84" s="15">
        <v>10020301</v>
      </c>
      <c r="D84" s="17" t="s">
        <v>18</v>
      </c>
      <c r="E84" s="15" t="s">
        <v>508</v>
      </c>
      <c r="F84" s="15">
        <v>521.24504911591362</v>
      </c>
      <c r="G84" s="15">
        <v>494.64476829709395</v>
      </c>
      <c r="H84" s="15">
        <v>4.794324063063001E-3</v>
      </c>
      <c r="I84" s="15">
        <v>6.7140064996841628E-3</v>
      </c>
      <c r="J84" s="29">
        <v>1.0298650613070408</v>
      </c>
      <c r="K84" s="16">
        <v>1338</v>
      </c>
      <c r="L84" s="16">
        <v>697426</v>
      </c>
      <c r="M84" s="16">
        <v>3344</v>
      </c>
      <c r="N84" s="15" t="s">
        <v>407</v>
      </c>
      <c r="O84" s="16">
        <f t="shared" si="26"/>
        <v>1338</v>
      </c>
      <c r="P84" s="16">
        <f>ROUND(O84*F84,)</f>
        <v>697426</v>
      </c>
      <c r="Q84" s="16">
        <f>ROUND(P84*H84,)</f>
        <v>3344</v>
      </c>
      <c r="R84" s="13">
        <v>1700</v>
      </c>
      <c r="S84" s="16">
        <f t="shared" si="27"/>
        <v>1338</v>
      </c>
      <c r="T84" s="16">
        <f t="shared" si="24"/>
        <v>661835</v>
      </c>
      <c r="U84" s="16">
        <f t="shared" si="25"/>
        <v>4444</v>
      </c>
    </row>
    <row r="85" spans="1:21" x14ac:dyDescent="0.35">
      <c r="A85" s="15" t="s">
        <v>12</v>
      </c>
      <c r="B85" s="15" t="s">
        <v>34</v>
      </c>
      <c r="C85" s="15">
        <v>10000234</v>
      </c>
      <c r="D85" s="17" t="s">
        <v>18</v>
      </c>
      <c r="E85" s="15" t="s">
        <v>509</v>
      </c>
      <c r="F85" s="15">
        <v>521.21308053333337</v>
      </c>
      <c r="G85" s="15">
        <v>494.64476829709395</v>
      </c>
      <c r="H85" s="15">
        <v>6.5909832177494009E-3</v>
      </c>
      <c r="I85" s="15">
        <v>6.7140064996841628E-3</v>
      </c>
      <c r="J85" s="29">
        <v>0.96311440303277451</v>
      </c>
      <c r="K85" s="16">
        <v>9202</v>
      </c>
      <c r="L85" s="16">
        <v>4796203</v>
      </c>
      <c r="M85" s="16">
        <v>31612</v>
      </c>
      <c r="N85" s="15" t="s">
        <v>407</v>
      </c>
      <c r="O85" s="16">
        <f t="shared" si="26"/>
        <v>9202</v>
      </c>
      <c r="P85" s="16">
        <f>ROUND(O85*F85,)</f>
        <v>4796203</v>
      </c>
      <c r="Q85" s="16">
        <f>ROUND(P85*H85,)</f>
        <v>31612</v>
      </c>
      <c r="R85" s="13">
        <v>9788.9000000000015</v>
      </c>
      <c r="S85" s="16">
        <f t="shared" si="27"/>
        <v>9202</v>
      </c>
      <c r="T85" s="16">
        <f t="shared" si="24"/>
        <v>4551721</v>
      </c>
      <c r="U85" s="16">
        <f t="shared" si="25"/>
        <v>30560</v>
      </c>
    </row>
    <row r="86" spans="1:21" x14ac:dyDescent="0.35">
      <c r="A86" s="15" t="s">
        <v>12</v>
      </c>
      <c r="B86" s="15" t="s">
        <v>13</v>
      </c>
      <c r="C86" s="15">
        <v>10064120</v>
      </c>
      <c r="D86" s="17" t="s">
        <v>18</v>
      </c>
      <c r="E86" s="15" t="s">
        <v>510</v>
      </c>
      <c r="F86" s="15">
        <v>500.81685031185032</v>
      </c>
      <c r="G86" s="15">
        <v>494.64476829709395</v>
      </c>
      <c r="H86" s="15">
        <v>2.5509261055239466E-3</v>
      </c>
      <c r="I86" s="15">
        <v>6.7140064996841628E-3</v>
      </c>
      <c r="J86" s="29">
        <v>0.75741523530259003</v>
      </c>
      <c r="K86" s="16">
        <v>962</v>
      </c>
      <c r="L86" s="16">
        <v>481786</v>
      </c>
      <c r="M86" s="16">
        <v>1229</v>
      </c>
      <c r="N86" s="15" t="s">
        <v>410</v>
      </c>
      <c r="O86" s="16">
        <f t="shared" si="26"/>
        <v>962</v>
      </c>
      <c r="P86" s="16">
        <f>L86</f>
        <v>481786</v>
      </c>
      <c r="Q86" s="16">
        <f>M86</f>
        <v>1229</v>
      </c>
      <c r="R86" s="13">
        <v>1200</v>
      </c>
      <c r="S86" s="16">
        <f t="shared" si="27"/>
        <v>962</v>
      </c>
      <c r="T86" s="16">
        <f t="shared" si="24"/>
        <v>475848</v>
      </c>
      <c r="U86" s="16">
        <f t="shared" si="25"/>
        <v>3195</v>
      </c>
    </row>
    <row r="87" spans="1:21" x14ac:dyDescent="0.35">
      <c r="A87" s="15" t="s">
        <v>15</v>
      </c>
      <c r="B87" s="15" t="s">
        <v>45</v>
      </c>
      <c r="C87" s="15">
        <v>250000092</v>
      </c>
      <c r="D87" s="17" t="s">
        <v>18</v>
      </c>
      <c r="E87" s="15" t="s">
        <v>511</v>
      </c>
      <c r="F87" s="15">
        <v>512.30269565217395</v>
      </c>
      <c r="G87" s="15">
        <v>494.64476829709395</v>
      </c>
      <c r="H87" s="15">
        <v>7.5108448962153988E-3</v>
      </c>
      <c r="I87" s="15">
        <v>6.7140064996841628E-3</v>
      </c>
      <c r="J87" s="29">
        <v>1.0077302402799901</v>
      </c>
      <c r="K87" s="16">
        <v>636</v>
      </c>
      <c r="L87" s="16">
        <v>325825</v>
      </c>
      <c r="M87" s="16">
        <v>2447</v>
      </c>
      <c r="N87" s="15" t="s">
        <v>407</v>
      </c>
      <c r="O87" s="16">
        <f t="shared" si="26"/>
        <v>636</v>
      </c>
      <c r="P87" s="16">
        <f>ROUND(O87*F87,)</f>
        <v>325825</v>
      </c>
      <c r="Q87" s="16">
        <f>ROUND(P87*H87,)</f>
        <v>2447</v>
      </c>
      <c r="R87" s="13">
        <v>800</v>
      </c>
      <c r="S87" s="16">
        <f t="shared" si="27"/>
        <v>636</v>
      </c>
      <c r="T87" s="16">
        <f t="shared" si="24"/>
        <v>314594</v>
      </c>
      <c r="U87" s="16">
        <f t="shared" si="25"/>
        <v>2112</v>
      </c>
    </row>
    <row r="88" spans="1:21" x14ac:dyDescent="0.35">
      <c r="A88" s="15" t="s">
        <v>9</v>
      </c>
      <c r="B88" s="15" t="s">
        <v>10</v>
      </c>
      <c r="C88" s="15">
        <v>270020302</v>
      </c>
      <c r="D88" s="17" t="s">
        <v>18</v>
      </c>
      <c r="E88" s="15" t="s">
        <v>512</v>
      </c>
      <c r="F88" s="15">
        <v>490.97443938012759</v>
      </c>
      <c r="G88" s="15">
        <v>494.64476829709395</v>
      </c>
      <c r="H88" s="15">
        <v>8.4849773939407545E-3</v>
      </c>
      <c r="I88" s="15">
        <v>6.7140064996841628E-3</v>
      </c>
      <c r="J88" s="29">
        <v>0.99792308833060872</v>
      </c>
      <c r="K88" s="16">
        <v>1679</v>
      </c>
      <c r="L88" s="16">
        <v>824346</v>
      </c>
      <c r="M88" s="16">
        <v>6995</v>
      </c>
      <c r="N88" s="15" t="s">
        <v>407</v>
      </c>
      <c r="O88" s="16">
        <f t="shared" si="26"/>
        <v>1679</v>
      </c>
      <c r="P88" s="16">
        <f>ROUND(O88*F88,)</f>
        <v>824346</v>
      </c>
      <c r="Q88" s="16">
        <f>ROUND(P88*H88,)</f>
        <v>6995</v>
      </c>
      <c r="R88" s="13">
        <v>2640</v>
      </c>
      <c r="S88" s="16">
        <f t="shared" si="27"/>
        <v>1679</v>
      </c>
      <c r="T88" s="16">
        <f t="shared" si="24"/>
        <v>830509</v>
      </c>
      <c r="U88" s="16">
        <f t="shared" si="25"/>
        <v>5576</v>
      </c>
    </row>
    <row r="89" spans="1:21" x14ac:dyDescent="0.35">
      <c r="A89" s="15" t="s">
        <v>12</v>
      </c>
      <c r="B89" s="15" t="s">
        <v>225</v>
      </c>
      <c r="C89" s="15">
        <v>19466201</v>
      </c>
      <c r="D89" s="15" t="s">
        <v>233</v>
      </c>
      <c r="E89" s="15" t="s">
        <v>513</v>
      </c>
      <c r="F89" s="15">
        <v>24.889999999999997</v>
      </c>
      <c r="G89" s="15">
        <v>24.889999999999997</v>
      </c>
      <c r="H89" s="15">
        <v>4.4214644940249667E-2</v>
      </c>
      <c r="I89" s="15">
        <v>4.4214644940249667E-2</v>
      </c>
      <c r="J89" s="27">
        <v>1.0191239718857485</v>
      </c>
      <c r="K89" s="16">
        <v>2786</v>
      </c>
      <c r="L89" s="16">
        <v>69344</v>
      </c>
      <c r="M89" s="16">
        <v>3066</v>
      </c>
      <c r="N89" s="15" t="s">
        <v>410</v>
      </c>
      <c r="O89" s="16">
        <f>ROUNDUP(K89+(K89*10%),)</f>
        <v>3065</v>
      </c>
      <c r="P89" s="16">
        <f>ROUND(O89*F89,)</f>
        <v>76288</v>
      </c>
      <c r="Q89" s="16">
        <f>ROUND(P89*H89,)</f>
        <v>3373</v>
      </c>
      <c r="R89" s="13">
        <v>200</v>
      </c>
      <c r="S89" s="16">
        <f t="shared" si="20"/>
        <v>3065</v>
      </c>
      <c r="T89" s="16">
        <f t="shared" si="24"/>
        <v>76288</v>
      </c>
      <c r="U89" s="16">
        <f t="shared" si="25"/>
        <v>3373</v>
      </c>
    </row>
    <row r="90" spans="1:21" x14ac:dyDescent="0.35">
      <c r="A90" s="15" t="s">
        <v>25</v>
      </c>
      <c r="B90" s="15" t="s">
        <v>49</v>
      </c>
      <c r="C90" s="15">
        <v>320200001</v>
      </c>
      <c r="D90" s="15" t="s">
        <v>262</v>
      </c>
      <c r="E90" s="15" t="s">
        <v>514</v>
      </c>
      <c r="F90" s="15">
        <v>26.670166666666667</v>
      </c>
      <c r="G90" s="15">
        <v>46.701126544858781</v>
      </c>
      <c r="H90" s="15">
        <v>5.2493110279275841E-2</v>
      </c>
      <c r="I90" s="15">
        <v>5.7279303768126351E-2</v>
      </c>
      <c r="J90" s="26">
        <v>0.29896651826837251</v>
      </c>
      <c r="K90" s="16">
        <v>60</v>
      </c>
      <c r="L90" s="16">
        <v>1600</v>
      </c>
      <c r="M90" s="16">
        <v>84</v>
      </c>
      <c r="N90" s="15" t="s">
        <v>410</v>
      </c>
      <c r="O90" s="16">
        <f>K90</f>
        <v>60</v>
      </c>
      <c r="P90" s="16">
        <f>L90</f>
        <v>1600</v>
      </c>
      <c r="Q90" s="16">
        <f>M90</f>
        <v>84</v>
      </c>
      <c r="R90" s="13">
        <v>536</v>
      </c>
      <c r="S90" s="16">
        <f t="shared" si="20"/>
        <v>536</v>
      </c>
      <c r="T90" s="16">
        <f>ROUND(S90*H90,)</f>
        <v>28</v>
      </c>
      <c r="U90" s="16">
        <f>ROUND(T90*J90,)</f>
        <v>8</v>
      </c>
    </row>
    <row r="91" spans="1:21" x14ac:dyDescent="0.35">
      <c r="A91" s="15" t="s">
        <v>25</v>
      </c>
      <c r="B91" s="15" t="s">
        <v>263</v>
      </c>
      <c r="C91" s="15">
        <v>560800001</v>
      </c>
      <c r="D91" s="15" t="s">
        <v>262</v>
      </c>
      <c r="E91" s="15" t="s">
        <v>515</v>
      </c>
      <c r="F91" s="15">
        <v>24.89</v>
      </c>
      <c r="G91" s="15">
        <v>46.701126544858781</v>
      </c>
      <c r="H91" s="15">
        <v>0.17919554002211499</v>
      </c>
      <c r="I91" s="15">
        <v>5.7279303768126351E-2</v>
      </c>
      <c r="J91" s="27">
        <v>1.0679498413657653</v>
      </c>
      <c r="K91" s="16">
        <v>111</v>
      </c>
      <c r="L91" s="16">
        <v>2763</v>
      </c>
      <c r="M91" s="16">
        <v>495</v>
      </c>
      <c r="N91" s="15" t="s">
        <v>407</v>
      </c>
      <c r="O91" s="16">
        <f>ROUNDUP(K91+(K91*10%),)</f>
        <v>123</v>
      </c>
      <c r="P91" s="16">
        <f>ROUND(O91*F91,)</f>
        <v>3061</v>
      </c>
      <c r="Q91" s="16">
        <f>ROUND(P91*H91,)</f>
        <v>549</v>
      </c>
      <c r="R91" s="13">
        <v>300</v>
      </c>
      <c r="S91" s="16">
        <f t="shared" si="20"/>
        <v>300</v>
      </c>
      <c r="T91" s="16">
        <f t="shared" ref="T91:T122" si="28">ROUND(S91*G91,)</f>
        <v>14010</v>
      </c>
      <c r="U91" s="16">
        <f t="shared" ref="U91:U122" si="29">ROUND(T91*I91,)</f>
        <v>802</v>
      </c>
    </row>
    <row r="92" spans="1:21" x14ac:dyDescent="0.35">
      <c r="A92" s="15" t="s">
        <v>15</v>
      </c>
      <c r="B92" s="15" t="s">
        <v>51</v>
      </c>
      <c r="C92" s="15">
        <v>360200027</v>
      </c>
      <c r="D92" s="15" t="s">
        <v>262</v>
      </c>
      <c r="E92" s="15" t="s">
        <v>516</v>
      </c>
      <c r="F92" s="15" t="e">
        <v>#DIV/0!</v>
      </c>
      <c r="G92" s="15">
        <v>46.701126544858781</v>
      </c>
      <c r="H92" s="15" t="e">
        <v>#DIV/0!</v>
      </c>
      <c r="I92" s="15">
        <v>5.7279303768126351E-2</v>
      </c>
      <c r="J92" s="26" t="e">
        <v>#DIV/0!</v>
      </c>
      <c r="K92" s="16">
        <v>0</v>
      </c>
      <c r="L92" s="16">
        <v>0</v>
      </c>
      <c r="M92" s="16">
        <v>0</v>
      </c>
      <c r="N92" s="15" t="s">
        <v>410</v>
      </c>
      <c r="O92" s="16">
        <f>K92</f>
        <v>0</v>
      </c>
      <c r="P92" s="16">
        <f>L92</f>
        <v>0</v>
      </c>
      <c r="Q92" s="16">
        <f>M92</f>
        <v>0</v>
      </c>
      <c r="R92" s="13">
        <v>25</v>
      </c>
      <c r="S92" s="16">
        <f t="shared" si="20"/>
        <v>25</v>
      </c>
      <c r="T92" s="16">
        <f t="shared" si="28"/>
        <v>1168</v>
      </c>
      <c r="U92" s="16">
        <f t="shared" si="29"/>
        <v>67</v>
      </c>
    </row>
    <row r="93" spans="1:21" x14ac:dyDescent="0.35">
      <c r="A93" s="15" t="s">
        <v>15</v>
      </c>
      <c r="B93" s="15" t="s">
        <v>24</v>
      </c>
      <c r="C93" s="15">
        <v>500200052</v>
      </c>
      <c r="D93" s="15" t="s">
        <v>262</v>
      </c>
      <c r="E93" s="15" t="s">
        <v>517</v>
      </c>
      <c r="F93" s="15">
        <v>35.871774298760599</v>
      </c>
      <c r="G93" s="15">
        <v>46.701126544858781</v>
      </c>
      <c r="H93" s="15">
        <v>5.3735645717887325E-2</v>
      </c>
      <c r="I93" s="15">
        <v>5.7279303768126351E-2</v>
      </c>
      <c r="J93" s="27">
        <v>1.016083312792704</v>
      </c>
      <c r="K93" s="16">
        <v>1070</v>
      </c>
      <c r="L93" s="16">
        <v>38383</v>
      </c>
      <c r="M93" s="16">
        <v>2063</v>
      </c>
      <c r="N93" s="15" t="s">
        <v>407</v>
      </c>
      <c r="O93" s="16">
        <f>ROUNDUP(K93+(K93*10%),)</f>
        <v>1177</v>
      </c>
      <c r="P93" s="16">
        <f>ROUND(O93*F93,)</f>
        <v>42221</v>
      </c>
      <c r="Q93" s="16">
        <f>ROUND(P93*H93,)</f>
        <v>2269</v>
      </c>
      <c r="R93" s="13">
        <v>3014</v>
      </c>
      <c r="S93" s="16">
        <f t="shared" si="20"/>
        <v>3014</v>
      </c>
      <c r="T93" s="16">
        <f t="shared" si="28"/>
        <v>140757</v>
      </c>
      <c r="U93" s="16">
        <f t="shared" si="29"/>
        <v>8062</v>
      </c>
    </row>
    <row r="94" spans="1:21" x14ac:dyDescent="0.35">
      <c r="A94" s="15" t="s">
        <v>25</v>
      </c>
      <c r="B94" s="15" t="s">
        <v>26</v>
      </c>
      <c r="C94" s="15">
        <v>400200024</v>
      </c>
      <c r="D94" s="15" t="s">
        <v>262</v>
      </c>
      <c r="E94" s="15" t="s">
        <v>518</v>
      </c>
      <c r="F94" s="15">
        <v>25.088085430968722</v>
      </c>
      <c r="G94" s="15">
        <v>46.701126544858781</v>
      </c>
      <c r="H94" s="15">
        <v>6.8864911670489456E-2</v>
      </c>
      <c r="I94" s="15">
        <v>5.7279303768126351E-2</v>
      </c>
      <c r="J94" s="27">
        <v>1.5340264708923586</v>
      </c>
      <c r="K94" s="16">
        <v>694</v>
      </c>
      <c r="L94" s="16">
        <v>17411</v>
      </c>
      <c r="M94" s="16">
        <v>1199</v>
      </c>
      <c r="N94" s="15" t="s">
        <v>407</v>
      </c>
      <c r="O94" s="16">
        <f>ROUNDUP(K94+(K94*10%),)</f>
        <v>764</v>
      </c>
      <c r="P94" s="16">
        <f>ROUND(O94*F94,)</f>
        <v>19167</v>
      </c>
      <c r="Q94" s="16">
        <f>ROUND(P94*H94,)</f>
        <v>1320</v>
      </c>
      <c r="R94" s="13">
        <v>1262</v>
      </c>
      <c r="S94" s="16">
        <f t="shared" si="20"/>
        <v>1262</v>
      </c>
      <c r="T94" s="16">
        <f t="shared" si="28"/>
        <v>58937</v>
      </c>
      <c r="U94" s="16">
        <f t="shared" si="29"/>
        <v>3376</v>
      </c>
    </row>
    <row r="95" spans="1:21" x14ac:dyDescent="0.35">
      <c r="A95" s="15" t="s">
        <v>12</v>
      </c>
      <c r="B95" s="15" t="s">
        <v>27</v>
      </c>
      <c r="C95" s="15">
        <v>10011804</v>
      </c>
      <c r="D95" s="15" t="s">
        <v>262</v>
      </c>
      <c r="E95" s="15" t="s">
        <v>519</v>
      </c>
      <c r="F95" s="15">
        <v>171.36037037037036</v>
      </c>
      <c r="G95" s="15">
        <v>46.701126544858781</v>
      </c>
      <c r="H95" s="15">
        <v>0.14980110914496542</v>
      </c>
      <c r="I95" s="15">
        <v>5.7279303768126351E-2</v>
      </c>
      <c r="J95" s="27">
        <v>1.0034535685953989</v>
      </c>
      <c r="K95" s="16">
        <v>2968</v>
      </c>
      <c r="L95" s="16">
        <v>508598</v>
      </c>
      <c r="M95" s="16">
        <v>76189</v>
      </c>
      <c r="N95" s="15" t="s">
        <v>412</v>
      </c>
      <c r="O95" s="16">
        <f>ROUNDUP(K95+(K95*10%),)</f>
        <v>3265</v>
      </c>
      <c r="P95" s="16">
        <f>ROUND(O95*F95,)</f>
        <v>559492</v>
      </c>
      <c r="Q95" s="16">
        <f>ROUND(P95*H95,)</f>
        <v>83813</v>
      </c>
      <c r="R95" s="13">
        <v>4391</v>
      </c>
      <c r="S95" s="16">
        <f t="shared" si="20"/>
        <v>4391</v>
      </c>
      <c r="T95" s="16">
        <f t="shared" si="28"/>
        <v>205065</v>
      </c>
      <c r="U95" s="16">
        <f t="shared" si="29"/>
        <v>11746</v>
      </c>
    </row>
    <row r="96" spans="1:21" x14ac:dyDescent="0.35">
      <c r="A96" s="15" t="s">
        <v>15</v>
      </c>
      <c r="B96" s="15" t="s">
        <v>52</v>
      </c>
      <c r="C96" s="15">
        <v>420200052</v>
      </c>
      <c r="D96" s="15" t="s">
        <v>262</v>
      </c>
      <c r="E96" s="15" t="s">
        <v>520</v>
      </c>
      <c r="F96" s="15">
        <v>32.312582582582593</v>
      </c>
      <c r="G96" s="15">
        <v>46.701126544858781</v>
      </c>
      <c r="H96" s="15">
        <v>0.22230297330226784</v>
      </c>
      <c r="I96" s="15">
        <v>5.7279303768126351E-2</v>
      </c>
      <c r="J96" s="26">
        <v>0.85094269412056567</v>
      </c>
      <c r="K96" s="16">
        <v>333</v>
      </c>
      <c r="L96" s="16">
        <v>10760</v>
      </c>
      <c r="M96" s="16">
        <v>2392</v>
      </c>
      <c r="N96" s="15" t="s">
        <v>410</v>
      </c>
      <c r="O96" s="16">
        <f>K96</f>
        <v>333</v>
      </c>
      <c r="P96" s="16">
        <f>L96</f>
        <v>10760</v>
      </c>
      <c r="Q96" s="16">
        <f>M96</f>
        <v>2392</v>
      </c>
      <c r="R96" s="13">
        <v>600</v>
      </c>
      <c r="S96" s="16">
        <f t="shared" si="20"/>
        <v>600</v>
      </c>
      <c r="T96" s="16">
        <f t="shared" si="28"/>
        <v>28021</v>
      </c>
      <c r="U96" s="16">
        <f t="shared" si="29"/>
        <v>1605</v>
      </c>
    </row>
    <row r="97" spans="1:21" x14ac:dyDescent="0.35">
      <c r="A97" s="15" t="s">
        <v>5</v>
      </c>
      <c r="B97" s="15" t="s">
        <v>28</v>
      </c>
      <c r="C97" s="15">
        <v>50022601</v>
      </c>
      <c r="D97" s="15" t="s">
        <v>262</v>
      </c>
      <c r="E97" s="15" t="s">
        <v>521</v>
      </c>
      <c r="F97" s="15">
        <v>24.89</v>
      </c>
      <c r="G97" s="15">
        <v>46.701126544858781</v>
      </c>
      <c r="H97" s="15">
        <v>0.28025122344276243</v>
      </c>
      <c r="I97" s="15">
        <v>5.7279303768126351E-2</v>
      </c>
      <c r="J97" s="27">
        <v>1.1580365492262101</v>
      </c>
      <c r="K97" s="16">
        <v>1705</v>
      </c>
      <c r="L97" s="16">
        <v>42437</v>
      </c>
      <c r="M97" s="16">
        <v>11893</v>
      </c>
      <c r="N97" s="15" t="s">
        <v>412</v>
      </c>
      <c r="O97" s="16">
        <f t="shared" ref="O97:O113" si="30">ROUNDUP(K97+(K97*10%),)</f>
        <v>1876</v>
      </c>
      <c r="P97" s="16">
        <f t="shared" ref="P97:P113" si="31">ROUND(O97*F97,)</f>
        <v>46694</v>
      </c>
      <c r="Q97" s="16">
        <f t="shared" ref="Q97:Q113" si="32">ROUND(P97*H97,)</f>
        <v>13086</v>
      </c>
      <c r="R97" s="13">
        <v>1500</v>
      </c>
      <c r="S97" s="16">
        <f t="shared" si="20"/>
        <v>1876</v>
      </c>
      <c r="T97" s="16">
        <f t="shared" si="28"/>
        <v>87611</v>
      </c>
      <c r="U97" s="16">
        <f t="shared" si="29"/>
        <v>5018</v>
      </c>
    </row>
    <row r="98" spans="1:21" x14ac:dyDescent="0.35">
      <c r="A98" s="15" t="s">
        <v>5</v>
      </c>
      <c r="B98" s="15" t="s">
        <v>6</v>
      </c>
      <c r="C98" s="15">
        <v>50020401</v>
      </c>
      <c r="D98" s="15" t="s">
        <v>262</v>
      </c>
      <c r="E98" s="15" t="s">
        <v>522</v>
      </c>
      <c r="F98" s="15">
        <v>24.923689962611451</v>
      </c>
      <c r="G98" s="15">
        <v>46.701126544858781</v>
      </c>
      <c r="H98" s="15">
        <v>7.4919509848121957E-2</v>
      </c>
      <c r="I98" s="15">
        <v>5.7279303768126351E-2</v>
      </c>
      <c r="J98" s="27">
        <v>1.2588359307359307</v>
      </c>
      <c r="K98" s="16">
        <v>4421</v>
      </c>
      <c r="L98" s="16">
        <v>110188</v>
      </c>
      <c r="M98" s="16">
        <v>8255</v>
      </c>
      <c r="N98" s="15" t="s">
        <v>407</v>
      </c>
      <c r="O98" s="16">
        <f t="shared" si="30"/>
        <v>4864</v>
      </c>
      <c r="P98" s="16">
        <f t="shared" si="31"/>
        <v>121229</v>
      </c>
      <c r="Q98" s="16">
        <f t="shared" si="32"/>
        <v>9082</v>
      </c>
      <c r="R98" s="13">
        <v>7127</v>
      </c>
      <c r="S98" s="16">
        <f t="shared" si="20"/>
        <v>7127</v>
      </c>
      <c r="T98" s="16">
        <f t="shared" si="28"/>
        <v>332839</v>
      </c>
      <c r="U98" s="16">
        <f t="shared" si="29"/>
        <v>19065</v>
      </c>
    </row>
    <row r="99" spans="1:21" x14ac:dyDescent="0.35">
      <c r="A99" s="15" t="s">
        <v>9</v>
      </c>
      <c r="B99" s="15" t="s">
        <v>264</v>
      </c>
      <c r="C99" s="15">
        <v>27000002</v>
      </c>
      <c r="D99" s="15" t="s">
        <v>262</v>
      </c>
      <c r="E99" s="15" t="s">
        <v>523</v>
      </c>
      <c r="F99" s="15">
        <v>24.89</v>
      </c>
      <c r="G99" s="15">
        <v>46.701126544858781</v>
      </c>
      <c r="H99" s="15">
        <v>0.11379549787852679</v>
      </c>
      <c r="I99" s="15">
        <v>5.7279303768126351E-2</v>
      </c>
      <c r="J99" s="27">
        <v>1.0365600092410765</v>
      </c>
      <c r="K99" s="16">
        <v>173</v>
      </c>
      <c r="L99" s="16">
        <v>4306</v>
      </c>
      <c r="M99" s="16">
        <v>490</v>
      </c>
      <c r="N99" s="15" t="s">
        <v>410</v>
      </c>
      <c r="O99" s="16">
        <f t="shared" si="30"/>
        <v>191</v>
      </c>
      <c r="P99" s="16">
        <f t="shared" si="31"/>
        <v>4754</v>
      </c>
      <c r="Q99" s="16">
        <f t="shared" si="32"/>
        <v>541</v>
      </c>
      <c r="R99" s="13">
        <v>300</v>
      </c>
      <c r="S99" s="16">
        <f t="shared" si="20"/>
        <v>300</v>
      </c>
      <c r="T99" s="16">
        <f t="shared" si="28"/>
        <v>14010</v>
      </c>
      <c r="U99" s="16">
        <f t="shared" si="29"/>
        <v>802</v>
      </c>
    </row>
    <row r="100" spans="1:21" x14ac:dyDescent="0.35">
      <c r="A100" s="15" t="s">
        <v>25</v>
      </c>
      <c r="B100" s="15" t="s">
        <v>53</v>
      </c>
      <c r="C100" s="15">
        <v>460200036</v>
      </c>
      <c r="D100" s="15" t="s">
        <v>262</v>
      </c>
      <c r="E100" s="15" t="s">
        <v>524</v>
      </c>
      <c r="F100" s="15">
        <v>27.150626398210292</v>
      </c>
      <c r="G100" s="15">
        <v>46.701126544858781</v>
      </c>
      <c r="H100" s="15">
        <v>0.24451378629289086</v>
      </c>
      <c r="I100" s="15">
        <v>5.7279303768126351E-2</v>
      </c>
      <c r="J100" s="27">
        <v>0.98415995276945079</v>
      </c>
      <c r="K100" s="16">
        <v>894</v>
      </c>
      <c r="L100" s="16">
        <v>24273</v>
      </c>
      <c r="M100" s="16">
        <v>5935</v>
      </c>
      <c r="N100" s="15" t="s">
        <v>410</v>
      </c>
      <c r="O100" s="16">
        <f t="shared" si="30"/>
        <v>984</v>
      </c>
      <c r="P100" s="16">
        <f t="shared" si="31"/>
        <v>26716</v>
      </c>
      <c r="Q100" s="16">
        <f t="shared" si="32"/>
        <v>6532</v>
      </c>
      <c r="R100" s="13">
        <v>993</v>
      </c>
      <c r="S100" s="16">
        <f t="shared" si="20"/>
        <v>993</v>
      </c>
      <c r="T100" s="16">
        <f t="shared" si="28"/>
        <v>46374</v>
      </c>
      <c r="U100" s="16">
        <f t="shared" si="29"/>
        <v>2656</v>
      </c>
    </row>
    <row r="101" spans="1:21" x14ac:dyDescent="0.35">
      <c r="A101" s="15" t="s">
        <v>15</v>
      </c>
      <c r="B101" s="15" t="s">
        <v>116</v>
      </c>
      <c r="C101" s="15">
        <v>705500004</v>
      </c>
      <c r="D101" s="15" t="s">
        <v>262</v>
      </c>
      <c r="E101" s="15" t="s">
        <v>525</v>
      </c>
      <c r="F101" s="15">
        <v>24.89</v>
      </c>
      <c r="G101" s="15">
        <v>46.701126544858781</v>
      </c>
      <c r="H101" s="15">
        <v>0.17638819071003031</v>
      </c>
      <c r="I101" s="15">
        <v>5.7279303768126351E-2</v>
      </c>
      <c r="J101" s="27">
        <v>1.0959191842393614</v>
      </c>
      <c r="K101" s="16">
        <v>2037</v>
      </c>
      <c r="L101" s="16">
        <v>50701</v>
      </c>
      <c r="M101" s="16">
        <v>8943</v>
      </c>
      <c r="N101" s="15" t="s">
        <v>407</v>
      </c>
      <c r="O101" s="16">
        <f t="shared" si="30"/>
        <v>2241</v>
      </c>
      <c r="P101" s="16">
        <f t="shared" si="31"/>
        <v>55778</v>
      </c>
      <c r="Q101" s="16">
        <f t="shared" si="32"/>
        <v>9839</v>
      </c>
      <c r="R101" s="13">
        <v>2200</v>
      </c>
      <c r="S101" s="16">
        <f t="shared" si="20"/>
        <v>2200</v>
      </c>
      <c r="T101" s="16">
        <f t="shared" si="28"/>
        <v>102742</v>
      </c>
      <c r="U101" s="16">
        <f t="shared" si="29"/>
        <v>5885</v>
      </c>
    </row>
    <row r="102" spans="1:21" x14ac:dyDescent="0.35">
      <c r="A102" s="15" t="s">
        <v>25</v>
      </c>
      <c r="B102" s="15" t="s">
        <v>105</v>
      </c>
      <c r="C102" s="15">
        <v>406435102</v>
      </c>
      <c r="D102" s="15" t="s">
        <v>262</v>
      </c>
      <c r="E102" s="15" t="s">
        <v>526</v>
      </c>
      <c r="F102" s="15">
        <v>25.871497326203208</v>
      </c>
      <c r="G102" s="15">
        <v>46.701126544858781</v>
      </c>
      <c r="H102" s="15">
        <v>4.6300411122846975E-2</v>
      </c>
      <c r="I102" s="15">
        <v>5.7279303768126351E-2</v>
      </c>
      <c r="J102" s="27">
        <v>1.2020329551691686</v>
      </c>
      <c r="K102" s="16">
        <v>374</v>
      </c>
      <c r="L102" s="16">
        <v>9676</v>
      </c>
      <c r="M102" s="16">
        <v>448</v>
      </c>
      <c r="N102" s="15" t="s">
        <v>410</v>
      </c>
      <c r="O102" s="16">
        <f t="shared" si="30"/>
        <v>412</v>
      </c>
      <c r="P102" s="16">
        <f t="shared" si="31"/>
        <v>10659</v>
      </c>
      <c r="Q102" s="16">
        <f t="shared" si="32"/>
        <v>494</v>
      </c>
      <c r="R102" s="13">
        <v>800</v>
      </c>
      <c r="S102" s="16">
        <f t="shared" si="20"/>
        <v>800</v>
      </c>
      <c r="T102" s="16">
        <f t="shared" si="28"/>
        <v>37361</v>
      </c>
      <c r="U102" s="16">
        <f t="shared" si="29"/>
        <v>2140</v>
      </c>
    </row>
    <row r="103" spans="1:21" x14ac:dyDescent="0.35">
      <c r="A103" s="15" t="s">
        <v>9</v>
      </c>
      <c r="B103" s="15" t="s">
        <v>265</v>
      </c>
      <c r="C103" s="15">
        <v>900200075</v>
      </c>
      <c r="D103" s="15" t="s">
        <v>262</v>
      </c>
      <c r="E103" s="15" t="s">
        <v>527</v>
      </c>
      <c r="F103" s="15">
        <v>24.89</v>
      </c>
      <c r="G103" s="15">
        <v>46.701126544858781</v>
      </c>
      <c r="H103" s="15">
        <v>0.13350878697730689</v>
      </c>
      <c r="I103" s="15">
        <v>5.7279303768126351E-2</v>
      </c>
      <c r="J103" s="27">
        <v>0.97415192841364573</v>
      </c>
      <c r="K103" s="16">
        <v>3730</v>
      </c>
      <c r="L103" s="16">
        <v>92840</v>
      </c>
      <c r="M103" s="16">
        <v>12395</v>
      </c>
      <c r="N103" s="15" t="s">
        <v>407</v>
      </c>
      <c r="O103" s="16">
        <f t="shared" si="30"/>
        <v>4103</v>
      </c>
      <c r="P103" s="16">
        <f t="shared" si="31"/>
        <v>102124</v>
      </c>
      <c r="Q103" s="16">
        <f t="shared" si="32"/>
        <v>13634</v>
      </c>
      <c r="R103" s="13">
        <v>4100</v>
      </c>
      <c r="S103" s="16">
        <f t="shared" si="20"/>
        <v>4100</v>
      </c>
      <c r="T103" s="16">
        <f t="shared" si="28"/>
        <v>191475</v>
      </c>
      <c r="U103" s="16">
        <f t="shared" si="29"/>
        <v>10968</v>
      </c>
    </row>
    <row r="104" spans="1:21" x14ac:dyDescent="0.35">
      <c r="A104" s="15" t="s">
        <v>9</v>
      </c>
      <c r="B104" s="15" t="s">
        <v>75</v>
      </c>
      <c r="C104" s="15">
        <v>170024104</v>
      </c>
      <c r="D104" s="15" t="s">
        <v>262</v>
      </c>
      <c r="E104" s="15" t="s">
        <v>528</v>
      </c>
      <c r="F104" s="15">
        <v>24.89</v>
      </c>
      <c r="G104" s="15">
        <v>46.701126544858781</v>
      </c>
      <c r="H104" s="15">
        <v>4.0417357330337314E-2</v>
      </c>
      <c r="I104" s="15">
        <v>5.7279303768126351E-2</v>
      </c>
      <c r="J104" s="27">
        <v>1.5011602351137234</v>
      </c>
      <c r="K104" s="16">
        <v>71</v>
      </c>
      <c r="L104" s="16">
        <v>1767</v>
      </c>
      <c r="M104" s="16">
        <v>71</v>
      </c>
      <c r="N104" s="15" t="s">
        <v>407</v>
      </c>
      <c r="O104" s="16">
        <f t="shared" si="30"/>
        <v>79</v>
      </c>
      <c r="P104" s="16">
        <f t="shared" si="31"/>
        <v>1966</v>
      </c>
      <c r="Q104" s="16">
        <f t="shared" si="32"/>
        <v>79</v>
      </c>
      <c r="R104" s="13">
        <v>160</v>
      </c>
      <c r="S104" s="16">
        <f t="shared" si="20"/>
        <v>160</v>
      </c>
      <c r="T104" s="16">
        <f t="shared" si="28"/>
        <v>7472</v>
      </c>
      <c r="U104" s="16">
        <f t="shared" si="29"/>
        <v>428</v>
      </c>
    </row>
    <row r="105" spans="1:21" x14ac:dyDescent="0.35">
      <c r="A105" s="15" t="s">
        <v>25</v>
      </c>
      <c r="B105" s="15" t="s">
        <v>56</v>
      </c>
      <c r="C105" s="15">
        <v>90020301</v>
      </c>
      <c r="D105" s="15" t="s">
        <v>262</v>
      </c>
      <c r="E105" s="15" t="s">
        <v>529</v>
      </c>
      <c r="F105" s="15">
        <v>27.926012145748984</v>
      </c>
      <c r="G105" s="15">
        <v>46.701126544858781</v>
      </c>
      <c r="H105" s="15">
        <v>0.22442182023783205</v>
      </c>
      <c r="I105" s="15">
        <v>5.7279303768126351E-2</v>
      </c>
      <c r="J105" s="27">
        <v>1.1961216221860251</v>
      </c>
      <c r="K105" s="16">
        <v>494</v>
      </c>
      <c r="L105" s="16">
        <v>13795</v>
      </c>
      <c r="M105" s="16">
        <v>3096</v>
      </c>
      <c r="N105" s="15" t="s">
        <v>410</v>
      </c>
      <c r="O105" s="16">
        <f t="shared" si="30"/>
        <v>544</v>
      </c>
      <c r="P105" s="16">
        <f t="shared" si="31"/>
        <v>15192</v>
      </c>
      <c r="Q105" s="16">
        <f t="shared" si="32"/>
        <v>3409</v>
      </c>
      <c r="R105" s="13">
        <v>1020</v>
      </c>
      <c r="S105" s="16">
        <f t="shared" si="20"/>
        <v>1020</v>
      </c>
      <c r="T105" s="16">
        <f t="shared" si="28"/>
        <v>47635</v>
      </c>
      <c r="U105" s="16">
        <f t="shared" si="29"/>
        <v>2728</v>
      </c>
    </row>
    <row r="106" spans="1:21" x14ac:dyDescent="0.35">
      <c r="A106" s="15" t="s">
        <v>25</v>
      </c>
      <c r="B106" s="15" t="s">
        <v>31</v>
      </c>
      <c r="C106" s="15">
        <v>90024101</v>
      </c>
      <c r="D106" s="15" t="s">
        <v>262</v>
      </c>
      <c r="E106" s="15" t="s">
        <v>530</v>
      </c>
      <c r="F106" s="15">
        <v>24.89</v>
      </c>
      <c r="G106" s="15">
        <v>46.701126544858781</v>
      </c>
      <c r="H106" s="15">
        <v>9.5352662081049602E-2</v>
      </c>
      <c r="I106" s="15">
        <v>5.7279303768126351E-2</v>
      </c>
      <c r="J106" s="27">
        <v>1.0380486375019926</v>
      </c>
      <c r="K106" s="16">
        <v>1741</v>
      </c>
      <c r="L106" s="16">
        <v>43333</v>
      </c>
      <c r="M106" s="16">
        <v>4132</v>
      </c>
      <c r="N106" s="15" t="s">
        <v>407</v>
      </c>
      <c r="O106" s="16">
        <f t="shared" si="30"/>
        <v>1916</v>
      </c>
      <c r="P106" s="16">
        <f t="shared" si="31"/>
        <v>47689</v>
      </c>
      <c r="Q106" s="16">
        <f t="shared" si="32"/>
        <v>4547</v>
      </c>
      <c r="R106" s="13">
        <v>2400</v>
      </c>
      <c r="S106" s="16">
        <f t="shared" si="20"/>
        <v>2400</v>
      </c>
      <c r="T106" s="16">
        <f t="shared" si="28"/>
        <v>112083</v>
      </c>
      <c r="U106" s="16">
        <f t="shared" si="29"/>
        <v>6420</v>
      </c>
    </row>
    <row r="107" spans="1:21" x14ac:dyDescent="0.35">
      <c r="A107" s="15" t="s">
        <v>25</v>
      </c>
      <c r="B107" s="15" t="s">
        <v>57</v>
      </c>
      <c r="C107" s="15">
        <v>110000048</v>
      </c>
      <c r="D107" s="15" t="s">
        <v>262</v>
      </c>
      <c r="E107" s="15" t="s">
        <v>531</v>
      </c>
      <c r="F107" s="15">
        <v>24.964281984334203</v>
      </c>
      <c r="G107" s="15">
        <v>46.701126544858781</v>
      </c>
      <c r="H107" s="15">
        <v>7.6872231030861854E-2</v>
      </c>
      <c r="I107" s="15">
        <v>5.7279303768126351E-2</v>
      </c>
      <c r="J107" s="27">
        <v>0.994337658314978</v>
      </c>
      <c r="K107" s="16">
        <v>991</v>
      </c>
      <c r="L107" s="16">
        <v>24740</v>
      </c>
      <c r="M107" s="16">
        <v>1902</v>
      </c>
      <c r="N107" s="15" t="s">
        <v>407</v>
      </c>
      <c r="O107" s="16">
        <f t="shared" si="30"/>
        <v>1091</v>
      </c>
      <c r="P107" s="16">
        <f t="shared" si="31"/>
        <v>27236</v>
      </c>
      <c r="Q107" s="16">
        <f t="shared" si="32"/>
        <v>2094</v>
      </c>
      <c r="R107" s="13">
        <v>1100</v>
      </c>
      <c r="S107" s="16">
        <f t="shared" si="20"/>
        <v>1100</v>
      </c>
      <c r="T107" s="16">
        <f t="shared" si="28"/>
        <v>51371</v>
      </c>
      <c r="U107" s="16">
        <f t="shared" si="29"/>
        <v>2942</v>
      </c>
    </row>
    <row r="108" spans="1:21" x14ac:dyDescent="0.35">
      <c r="A108" s="15" t="s">
        <v>12</v>
      </c>
      <c r="B108" s="15" t="s">
        <v>58</v>
      </c>
      <c r="C108" s="15">
        <v>130020302</v>
      </c>
      <c r="D108" s="15" t="s">
        <v>262</v>
      </c>
      <c r="E108" s="15" t="s">
        <v>532</v>
      </c>
      <c r="F108" s="15">
        <v>25.396526857983815</v>
      </c>
      <c r="G108" s="15">
        <v>46.701126544858781</v>
      </c>
      <c r="H108" s="15">
        <v>2.6076465468385469E-2</v>
      </c>
      <c r="I108" s="15">
        <v>5.7279303768126351E-2</v>
      </c>
      <c r="J108" s="27">
        <v>1.3248680277836247</v>
      </c>
      <c r="K108" s="16">
        <v>1187</v>
      </c>
      <c r="L108" s="16">
        <v>30146</v>
      </c>
      <c r="M108" s="16">
        <v>786</v>
      </c>
      <c r="N108" s="15" t="s">
        <v>407</v>
      </c>
      <c r="O108" s="16">
        <f t="shared" si="30"/>
        <v>1306</v>
      </c>
      <c r="P108" s="16">
        <f t="shared" si="31"/>
        <v>33168</v>
      </c>
      <c r="Q108" s="16">
        <f t="shared" si="32"/>
        <v>865</v>
      </c>
      <c r="R108" s="13">
        <v>2790</v>
      </c>
      <c r="S108" s="16">
        <f t="shared" si="20"/>
        <v>2790</v>
      </c>
      <c r="T108" s="16">
        <f t="shared" si="28"/>
        <v>130296</v>
      </c>
      <c r="U108" s="16">
        <f t="shared" si="29"/>
        <v>7463</v>
      </c>
    </row>
    <row r="109" spans="1:21" x14ac:dyDescent="0.35">
      <c r="A109" s="15" t="s">
        <v>5</v>
      </c>
      <c r="B109" s="15" t="s">
        <v>119</v>
      </c>
      <c r="C109" s="15">
        <v>681000002</v>
      </c>
      <c r="D109" s="15" t="s">
        <v>262</v>
      </c>
      <c r="E109" s="15" t="s">
        <v>533</v>
      </c>
      <c r="F109" s="15">
        <v>24.89</v>
      </c>
      <c r="G109" s="15">
        <v>46.701126544858781</v>
      </c>
      <c r="H109" s="15">
        <v>8.8002088840790069E-2</v>
      </c>
      <c r="I109" s="15">
        <v>5.7279303768126351E-2</v>
      </c>
      <c r="J109" s="27">
        <v>0.99273335002503749</v>
      </c>
      <c r="K109" s="16">
        <v>3656</v>
      </c>
      <c r="L109" s="16">
        <v>90998</v>
      </c>
      <c r="M109" s="16">
        <v>8008</v>
      </c>
      <c r="N109" s="15" t="s">
        <v>410</v>
      </c>
      <c r="O109" s="16">
        <f t="shared" si="30"/>
        <v>4022</v>
      </c>
      <c r="P109" s="16">
        <f t="shared" si="31"/>
        <v>100108</v>
      </c>
      <c r="Q109" s="16">
        <f t="shared" si="32"/>
        <v>8810</v>
      </c>
      <c r="R109" s="13">
        <v>3851</v>
      </c>
      <c r="S109" s="16">
        <f t="shared" si="20"/>
        <v>3851</v>
      </c>
      <c r="T109" s="16">
        <f t="shared" si="28"/>
        <v>179846</v>
      </c>
      <c r="U109" s="16">
        <f t="shared" si="29"/>
        <v>10301</v>
      </c>
    </row>
    <row r="110" spans="1:21" x14ac:dyDescent="0.35">
      <c r="A110" s="15" t="s">
        <v>5</v>
      </c>
      <c r="B110" s="15" t="s">
        <v>389</v>
      </c>
      <c r="C110" s="15">
        <v>601000001</v>
      </c>
      <c r="D110" s="15" t="s">
        <v>262</v>
      </c>
      <c r="E110" s="15" t="s">
        <v>534</v>
      </c>
      <c r="F110" s="15">
        <v>24.89</v>
      </c>
      <c r="G110" s="15">
        <v>46.701126544858781</v>
      </c>
      <c r="H110" s="15">
        <v>8.787789961358268E-2</v>
      </c>
      <c r="I110" s="15">
        <v>5.7279303768126351E-2</v>
      </c>
      <c r="J110" s="27">
        <v>0.93429569770088783</v>
      </c>
      <c r="K110" s="16">
        <v>1997</v>
      </c>
      <c r="L110" s="16">
        <v>49705</v>
      </c>
      <c r="M110" s="16">
        <v>4368</v>
      </c>
      <c r="N110" s="15" t="s">
        <v>410</v>
      </c>
      <c r="O110" s="16">
        <f t="shared" si="30"/>
        <v>2197</v>
      </c>
      <c r="P110" s="16">
        <f t="shared" si="31"/>
        <v>54683</v>
      </c>
      <c r="Q110" s="16">
        <f t="shared" si="32"/>
        <v>4805</v>
      </c>
      <c r="R110" s="13">
        <v>2520</v>
      </c>
      <c r="S110" s="16">
        <f t="shared" si="20"/>
        <v>2520</v>
      </c>
      <c r="T110" s="16">
        <f t="shared" si="28"/>
        <v>117687</v>
      </c>
      <c r="U110" s="16">
        <f t="shared" si="29"/>
        <v>6741</v>
      </c>
    </row>
    <row r="111" spans="1:21" x14ac:dyDescent="0.35">
      <c r="A111" s="15" t="s">
        <v>5</v>
      </c>
      <c r="B111" s="15" t="s">
        <v>59</v>
      </c>
      <c r="C111" s="15">
        <v>600200001</v>
      </c>
      <c r="D111" s="15" t="s">
        <v>262</v>
      </c>
      <c r="E111" s="15" t="s">
        <v>535</v>
      </c>
      <c r="F111" s="15">
        <v>25.058479327259985</v>
      </c>
      <c r="G111" s="15">
        <v>46.701126544858781</v>
      </c>
      <c r="H111" s="15">
        <v>3.8368553446807681E-2</v>
      </c>
      <c r="I111" s="15">
        <v>5.7279303768126351E-2</v>
      </c>
      <c r="J111" s="27">
        <v>1.1397873644507308</v>
      </c>
      <c r="K111" s="16">
        <v>1012</v>
      </c>
      <c r="L111" s="16">
        <v>25359</v>
      </c>
      <c r="M111" s="16">
        <v>973</v>
      </c>
      <c r="N111" s="15" t="s">
        <v>407</v>
      </c>
      <c r="O111" s="16">
        <f t="shared" si="30"/>
        <v>1114</v>
      </c>
      <c r="P111" s="16">
        <f t="shared" si="31"/>
        <v>27915</v>
      </c>
      <c r="Q111" s="16">
        <f t="shared" si="32"/>
        <v>1071</v>
      </c>
      <c r="R111" s="13">
        <v>1308</v>
      </c>
      <c r="S111" s="16">
        <f t="shared" si="20"/>
        <v>1308</v>
      </c>
      <c r="T111" s="16">
        <f t="shared" si="28"/>
        <v>61085</v>
      </c>
      <c r="U111" s="16">
        <f t="shared" si="29"/>
        <v>3499</v>
      </c>
    </row>
    <row r="112" spans="1:21" x14ac:dyDescent="0.35">
      <c r="A112" s="15" t="s">
        <v>9</v>
      </c>
      <c r="B112" s="15" t="s">
        <v>60</v>
      </c>
      <c r="C112" s="15">
        <v>620200038</v>
      </c>
      <c r="D112" s="15" t="s">
        <v>262</v>
      </c>
      <c r="E112" s="15" t="s">
        <v>536</v>
      </c>
      <c r="F112" s="15">
        <v>26.463437500000008</v>
      </c>
      <c r="G112" s="15">
        <v>46.701126544858781</v>
      </c>
      <c r="H112" s="15">
        <v>6.4324861214437618E-2</v>
      </c>
      <c r="I112" s="15">
        <v>5.7279303768126351E-2</v>
      </c>
      <c r="J112" s="27">
        <v>1.3839081967213116</v>
      </c>
      <c r="K112" s="16">
        <v>211</v>
      </c>
      <c r="L112" s="16">
        <v>5584</v>
      </c>
      <c r="M112" s="16">
        <v>359</v>
      </c>
      <c r="N112" s="15" t="s">
        <v>407</v>
      </c>
      <c r="O112" s="16">
        <f t="shared" si="30"/>
        <v>233</v>
      </c>
      <c r="P112" s="16">
        <f t="shared" si="31"/>
        <v>6166</v>
      </c>
      <c r="Q112" s="16">
        <f t="shared" si="32"/>
        <v>397</v>
      </c>
      <c r="R112" s="13">
        <v>570</v>
      </c>
      <c r="S112" s="16">
        <f t="shared" si="20"/>
        <v>570</v>
      </c>
      <c r="T112" s="16">
        <f t="shared" si="28"/>
        <v>26620</v>
      </c>
      <c r="U112" s="16">
        <f t="shared" si="29"/>
        <v>1525</v>
      </c>
    </row>
    <row r="113" spans="1:21" x14ac:dyDescent="0.35">
      <c r="A113" s="15" t="s">
        <v>12</v>
      </c>
      <c r="B113" s="15" t="s">
        <v>61</v>
      </c>
      <c r="C113" s="15">
        <v>10040307</v>
      </c>
      <c r="D113" s="15" t="s">
        <v>262</v>
      </c>
      <c r="E113" s="15" t="s">
        <v>537</v>
      </c>
      <c r="F113" s="15">
        <v>24.971450986484388</v>
      </c>
      <c r="G113" s="15">
        <v>46.701126544858781</v>
      </c>
      <c r="H113" s="15">
        <v>7.5556221636477461E-2</v>
      </c>
      <c r="I113" s="15">
        <v>5.7279303768126351E-2</v>
      </c>
      <c r="J113" s="27">
        <v>1.0489276097074469</v>
      </c>
      <c r="K113" s="16">
        <v>5782</v>
      </c>
      <c r="L113" s="16">
        <v>144385</v>
      </c>
      <c r="M113" s="16">
        <v>10909</v>
      </c>
      <c r="N113" s="15" t="s">
        <v>407</v>
      </c>
      <c r="O113" s="16">
        <f t="shared" si="30"/>
        <v>6361</v>
      </c>
      <c r="P113" s="16">
        <f t="shared" si="31"/>
        <v>158843</v>
      </c>
      <c r="Q113" s="16">
        <f t="shared" si="32"/>
        <v>12002</v>
      </c>
      <c r="R113" s="13">
        <v>10000</v>
      </c>
      <c r="S113" s="16">
        <f t="shared" si="20"/>
        <v>10000</v>
      </c>
      <c r="T113" s="16">
        <f t="shared" si="28"/>
        <v>467011</v>
      </c>
      <c r="U113" s="16">
        <f t="shared" si="29"/>
        <v>26750</v>
      </c>
    </row>
    <row r="114" spans="1:21" x14ac:dyDescent="0.35">
      <c r="A114" s="15" t="s">
        <v>9</v>
      </c>
      <c r="B114" s="15" t="s">
        <v>42</v>
      </c>
      <c r="C114" s="15">
        <v>170020401</v>
      </c>
      <c r="D114" s="15" t="s">
        <v>262</v>
      </c>
      <c r="E114" s="15" t="s">
        <v>538</v>
      </c>
      <c r="F114" s="15">
        <v>103.78620338073516</v>
      </c>
      <c r="G114" s="15">
        <v>46.701126544858781</v>
      </c>
      <c r="H114" s="15">
        <v>4.106913352401035E-2</v>
      </c>
      <c r="I114" s="15">
        <v>5.7279303768126351E-2</v>
      </c>
      <c r="J114" s="26">
        <v>0.89581819473048796</v>
      </c>
      <c r="K114" s="16">
        <v>3140</v>
      </c>
      <c r="L114" s="16">
        <v>325889</v>
      </c>
      <c r="M114" s="16">
        <v>13384</v>
      </c>
      <c r="N114" s="15" t="s">
        <v>407</v>
      </c>
      <c r="O114" s="16">
        <f>K114</f>
        <v>3140</v>
      </c>
      <c r="P114" s="16">
        <f>L114</f>
        <v>325889</v>
      </c>
      <c r="Q114" s="16">
        <f>M114</f>
        <v>13384</v>
      </c>
      <c r="R114" s="13">
        <v>3140</v>
      </c>
      <c r="S114" s="16">
        <f t="shared" si="20"/>
        <v>3140</v>
      </c>
      <c r="T114" s="16">
        <f t="shared" si="28"/>
        <v>146642</v>
      </c>
      <c r="U114" s="16">
        <f t="shared" si="29"/>
        <v>8400</v>
      </c>
    </row>
    <row r="115" spans="1:21" x14ac:dyDescent="0.35">
      <c r="A115" s="15" t="s">
        <v>15</v>
      </c>
      <c r="B115" s="15" t="s">
        <v>62</v>
      </c>
      <c r="C115" s="15">
        <v>660200027</v>
      </c>
      <c r="D115" s="15" t="s">
        <v>262</v>
      </c>
      <c r="E115" s="15" t="s">
        <v>539</v>
      </c>
      <c r="F115" s="15">
        <v>25.3480790960452</v>
      </c>
      <c r="G115" s="15">
        <v>46.701126544858781</v>
      </c>
      <c r="H115" s="15">
        <v>8.6925317778902098E-2</v>
      </c>
      <c r="I115" s="15">
        <v>5.7279303768126351E-2</v>
      </c>
      <c r="J115" s="27">
        <v>1.2449128633144269</v>
      </c>
      <c r="K115" s="16">
        <v>2286</v>
      </c>
      <c r="L115" s="16">
        <v>57946</v>
      </c>
      <c r="M115" s="16">
        <v>5037</v>
      </c>
      <c r="N115" s="15" t="s">
        <v>407</v>
      </c>
      <c r="O115" s="16">
        <f>ROUNDUP(K115+(K115*10%),)</f>
        <v>2515</v>
      </c>
      <c r="P115" s="16">
        <f>ROUND(O115*F115,)</f>
        <v>63750</v>
      </c>
      <c r="Q115" s="16">
        <f>ROUND(P115*H115,)</f>
        <v>5541</v>
      </c>
      <c r="R115" s="13">
        <v>4982</v>
      </c>
      <c r="S115" s="16">
        <f t="shared" si="20"/>
        <v>4982</v>
      </c>
      <c r="T115" s="16">
        <f t="shared" si="28"/>
        <v>232665</v>
      </c>
      <c r="U115" s="16">
        <f t="shared" si="29"/>
        <v>13327</v>
      </c>
    </row>
    <row r="116" spans="1:21" x14ac:dyDescent="0.35">
      <c r="A116" s="15" t="s">
        <v>15</v>
      </c>
      <c r="B116" s="15" t="s">
        <v>172</v>
      </c>
      <c r="C116" s="15">
        <v>701400002</v>
      </c>
      <c r="D116" s="15" t="s">
        <v>262</v>
      </c>
      <c r="E116" s="15" t="s">
        <v>540</v>
      </c>
      <c r="F116" s="15">
        <v>24.89</v>
      </c>
      <c r="G116" s="15">
        <v>46.701126544858781</v>
      </c>
      <c r="H116" s="15">
        <v>0.24015781799468222</v>
      </c>
      <c r="I116" s="15">
        <v>5.7279303768126351E-2</v>
      </c>
      <c r="J116" s="27">
        <v>1.1524630225080386</v>
      </c>
      <c r="K116" s="16">
        <v>178</v>
      </c>
      <c r="L116" s="16">
        <v>4430</v>
      </c>
      <c r="M116" s="16">
        <v>1064</v>
      </c>
      <c r="N116" s="15" t="s">
        <v>410</v>
      </c>
      <c r="O116" s="16">
        <f>ROUNDUP(K116+(K116*10%),)</f>
        <v>196</v>
      </c>
      <c r="P116" s="16">
        <f>ROUND(O116*F116,)</f>
        <v>4878</v>
      </c>
      <c r="Q116" s="16">
        <f>ROUND(P116*H116,)</f>
        <v>1171</v>
      </c>
      <c r="R116" s="13">
        <v>150</v>
      </c>
      <c r="S116" s="16">
        <f t="shared" si="20"/>
        <v>196</v>
      </c>
      <c r="T116" s="16">
        <f t="shared" si="28"/>
        <v>9153</v>
      </c>
      <c r="U116" s="16">
        <f t="shared" si="29"/>
        <v>524</v>
      </c>
    </row>
    <row r="117" spans="1:21" x14ac:dyDescent="0.35">
      <c r="A117" s="15" t="s">
        <v>5</v>
      </c>
      <c r="B117" s="15" t="s">
        <v>64</v>
      </c>
      <c r="C117" s="15">
        <v>680200030</v>
      </c>
      <c r="D117" s="15" t="s">
        <v>262</v>
      </c>
      <c r="E117" s="15" t="s">
        <v>541</v>
      </c>
      <c r="F117" s="15">
        <v>33.423096234309625</v>
      </c>
      <c r="G117" s="15">
        <v>46.701126544858781</v>
      </c>
      <c r="H117" s="15">
        <v>4.2500613410915211E-2</v>
      </c>
      <c r="I117" s="15">
        <v>5.7279303768126351E-2</v>
      </c>
      <c r="J117" s="27">
        <v>1.1187438105489773</v>
      </c>
      <c r="K117" s="16">
        <v>381</v>
      </c>
      <c r="L117" s="16">
        <v>12734</v>
      </c>
      <c r="M117" s="16">
        <v>541</v>
      </c>
      <c r="N117" s="15" t="s">
        <v>407</v>
      </c>
      <c r="O117" s="16">
        <f>ROUNDUP(K117+(K117*10%),)</f>
        <v>420</v>
      </c>
      <c r="P117" s="16">
        <f>ROUND(O117*F117,)</f>
        <v>14038</v>
      </c>
      <c r="Q117" s="16">
        <f>ROUND(P117*H117,)</f>
        <v>597</v>
      </c>
      <c r="R117" s="13">
        <v>450</v>
      </c>
      <c r="S117" s="16">
        <f t="shared" si="20"/>
        <v>450</v>
      </c>
      <c r="T117" s="16">
        <f t="shared" si="28"/>
        <v>21016</v>
      </c>
      <c r="U117" s="16">
        <f t="shared" si="29"/>
        <v>1204</v>
      </c>
    </row>
    <row r="118" spans="1:21" x14ac:dyDescent="0.35">
      <c r="A118" s="15" t="s">
        <v>15</v>
      </c>
      <c r="B118" s="15" t="s">
        <v>16</v>
      </c>
      <c r="C118" s="15">
        <v>700200041</v>
      </c>
      <c r="D118" s="15" t="s">
        <v>262</v>
      </c>
      <c r="E118" s="15" t="s">
        <v>542</v>
      </c>
      <c r="F118" s="15">
        <v>29.879692307692302</v>
      </c>
      <c r="G118" s="15">
        <v>46.701126544858781</v>
      </c>
      <c r="H118" s="15">
        <v>0.18870547529065282</v>
      </c>
      <c r="I118" s="15">
        <v>5.7279303768126351E-2</v>
      </c>
      <c r="J118" s="27">
        <v>0.96577675840978594</v>
      </c>
      <c r="K118" s="16">
        <v>130</v>
      </c>
      <c r="L118" s="16">
        <v>3884</v>
      </c>
      <c r="M118" s="16">
        <v>733</v>
      </c>
      <c r="N118" s="15" t="s">
        <v>410</v>
      </c>
      <c r="O118" s="16">
        <f>ROUNDUP(K118+(K118*10%),)</f>
        <v>143</v>
      </c>
      <c r="P118" s="16">
        <f>ROUND(O118*F118,)</f>
        <v>4273</v>
      </c>
      <c r="Q118" s="16">
        <f>ROUND(P118*H118,)</f>
        <v>806</v>
      </c>
      <c r="R118" s="13">
        <v>420</v>
      </c>
      <c r="S118" s="16">
        <f t="shared" si="20"/>
        <v>420</v>
      </c>
      <c r="T118" s="16">
        <f t="shared" si="28"/>
        <v>19614</v>
      </c>
      <c r="U118" s="16">
        <f t="shared" si="29"/>
        <v>1123</v>
      </c>
    </row>
    <row r="119" spans="1:21" x14ac:dyDescent="0.35">
      <c r="A119" s="15" t="s">
        <v>15</v>
      </c>
      <c r="B119" s="15" t="s">
        <v>266</v>
      </c>
      <c r="C119" s="15">
        <v>961000003</v>
      </c>
      <c r="D119" s="15" t="s">
        <v>262</v>
      </c>
      <c r="E119" s="15" t="s">
        <v>543</v>
      </c>
      <c r="F119" s="15">
        <v>26.671657894736846</v>
      </c>
      <c r="G119" s="15">
        <v>46.701126544858781</v>
      </c>
      <c r="H119" s="15">
        <v>0.16437712809674765</v>
      </c>
      <c r="I119" s="15">
        <v>5.7279303768126351E-2</v>
      </c>
      <c r="J119" s="26">
        <v>0.87336757990867586</v>
      </c>
      <c r="K119" s="16">
        <v>1397</v>
      </c>
      <c r="L119" s="16">
        <v>37260</v>
      </c>
      <c r="M119" s="16">
        <v>6125</v>
      </c>
      <c r="N119" s="15" t="s">
        <v>407</v>
      </c>
      <c r="O119" s="16">
        <f>K119</f>
        <v>1397</v>
      </c>
      <c r="P119" s="16">
        <f>L119</f>
        <v>37260</v>
      </c>
      <c r="Q119" s="16">
        <f>M119</f>
        <v>6125</v>
      </c>
      <c r="R119" s="13">
        <v>2500</v>
      </c>
      <c r="S119" s="16">
        <f t="shared" si="20"/>
        <v>2500</v>
      </c>
      <c r="T119" s="16">
        <f t="shared" si="28"/>
        <v>116753</v>
      </c>
      <c r="U119" s="16">
        <f t="shared" si="29"/>
        <v>6688</v>
      </c>
    </row>
    <row r="120" spans="1:21" x14ac:dyDescent="0.35">
      <c r="A120" s="15" t="s">
        <v>12</v>
      </c>
      <c r="B120" s="15" t="s">
        <v>123</v>
      </c>
      <c r="C120" s="15">
        <v>130013001</v>
      </c>
      <c r="D120" s="15" t="s">
        <v>262</v>
      </c>
      <c r="E120" s="15" t="s">
        <v>544</v>
      </c>
      <c r="F120" s="15">
        <v>24.89</v>
      </c>
      <c r="G120" s="15">
        <v>46.701126544858781</v>
      </c>
      <c r="H120" s="15">
        <v>2.929556716218026E-2</v>
      </c>
      <c r="I120" s="15">
        <v>5.7279303768126351E-2</v>
      </c>
      <c r="J120" s="27">
        <v>0.97669620253164557</v>
      </c>
      <c r="K120" s="16">
        <v>38</v>
      </c>
      <c r="L120" s="16">
        <v>946</v>
      </c>
      <c r="M120" s="16">
        <v>28</v>
      </c>
      <c r="N120" s="15" t="s">
        <v>407</v>
      </c>
      <c r="O120" s="16">
        <f>ROUNDUP(K120+(K120*10%),)</f>
        <v>42</v>
      </c>
      <c r="P120" s="16">
        <f>ROUND(O120*F120,)</f>
        <v>1045</v>
      </c>
      <c r="Q120" s="16">
        <f>ROUND(P120*H120,)</f>
        <v>31</v>
      </c>
      <c r="R120" s="13">
        <v>100</v>
      </c>
      <c r="S120" s="16">
        <f t="shared" si="20"/>
        <v>100</v>
      </c>
      <c r="T120" s="16">
        <f t="shared" si="28"/>
        <v>4670</v>
      </c>
      <c r="U120" s="16">
        <f t="shared" si="29"/>
        <v>267</v>
      </c>
    </row>
    <row r="121" spans="1:21" x14ac:dyDescent="0.35">
      <c r="A121" s="15" t="s">
        <v>25</v>
      </c>
      <c r="B121" s="15" t="s">
        <v>32</v>
      </c>
      <c r="C121" s="15">
        <v>740200008</v>
      </c>
      <c r="D121" s="15" t="s">
        <v>262</v>
      </c>
      <c r="E121" s="15" t="s">
        <v>545</v>
      </c>
      <c r="F121" s="15">
        <v>131.77937499999999</v>
      </c>
      <c r="G121" s="15">
        <v>46.701126544858781</v>
      </c>
      <c r="H121" s="15">
        <v>7.7465334262917344E-3</v>
      </c>
      <c r="I121" s="15">
        <v>5.7279303768126351E-2</v>
      </c>
      <c r="J121" s="27">
        <v>1.1890542599320286</v>
      </c>
      <c r="K121" s="16">
        <v>32</v>
      </c>
      <c r="L121" s="16">
        <v>4217</v>
      </c>
      <c r="M121" s="16">
        <v>33</v>
      </c>
      <c r="N121" s="15" t="s">
        <v>407</v>
      </c>
      <c r="O121" s="16">
        <f>ROUNDUP(K121+(K121*10%),)</f>
        <v>36</v>
      </c>
      <c r="P121" s="16">
        <f>ROUND(O121*F121,)</f>
        <v>4744</v>
      </c>
      <c r="Q121" s="16">
        <f>ROUND(P121*H121,)</f>
        <v>37</v>
      </c>
      <c r="R121" s="13">
        <v>84</v>
      </c>
      <c r="S121" s="16">
        <f t="shared" si="20"/>
        <v>84</v>
      </c>
      <c r="T121" s="16">
        <f t="shared" si="28"/>
        <v>3923</v>
      </c>
      <c r="U121" s="16">
        <f t="shared" si="29"/>
        <v>225</v>
      </c>
    </row>
    <row r="122" spans="1:21" x14ac:dyDescent="0.35">
      <c r="A122" s="15" t="s">
        <v>12</v>
      </c>
      <c r="B122" s="15" t="s">
        <v>89</v>
      </c>
      <c r="C122" s="15">
        <v>801000013</v>
      </c>
      <c r="D122" s="15" t="s">
        <v>262</v>
      </c>
      <c r="E122" s="15" t="s">
        <v>546</v>
      </c>
      <c r="F122" s="15">
        <v>24.889999999999997</v>
      </c>
      <c r="G122" s="15">
        <v>46.701126544858781</v>
      </c>
      <c r="H122" s="15">
        <v>4.8775497799172451E-2</v>
      </c>
      <c r="I122" s="15">
        <v>5.7279303768126351E-2</v>
      </c>
      <c r="J122" s="27">
        <v>2.9204799357945426</v>
      </c>
      <c r="K122" s="16">
        <v>300</v>
      </c>
      <c r="L122" s="16">
        <v>7467</v>
      </c>
      <c r="M122" s="16">
        <v>364</v>
      </c>
      <c r="N122" s="15" t="s">
        <v>407</v>
      </c>
      <c r="O122" s="16">
        <f>ROUNDUP(K122+(K122*10%),)</f>
        <v>330</v>
      </c>
      <c r="P122" s="16">
        <f>ROUND(O122*F122,)</f>
        <v>8214</v>
      </c>
      <c r="Q122" s="16">
        <f>ROUND(P122*H122,)</f>
        <v>401</v>
      </c>
      <c r="R122" s="13">
        <v>300</v>
      </c>
      <c r="S122" s="16">
        <f t="shared" si="20"/>
        <v>330</v>
      </c>
      <c r="T122" s="16">
        <f t="shared" si="28"/>
        <v>15411</v>
      </c>
      <c r="U122" s="16">
        <f t="shared" si="29"/>
        <v>883</v>
      </c>
    </row>
    <row r="123" spans="1:21" x14ac:dyDescent="0.35">
      <c r="A123" s="15" t="s">
        <v>12</v>
      </c>
      <c r="B123" s="15" t="s">
        <v>33</v>
      </c>
      <c r="C123" s="15">
        <v>10011803</v>
      </c>
      <c r="D123" s="15" t="s">
        <v>262</v>
      </c>
      <c r="E123" s="15" t="s">
        <v>547</v>
      </c>
      <c r="F123" s="15">
        <v>104.70521771452847</v>
      </c>
      <c r="G123" s="15">
        <v>46.701126544858781</v>
      </c>
      <c r="H123" s="15">
        <v>3.2499096540127781E-2</v>
      </c>
      <c r="I123" s="15">
        <v>5.7279303768126351E-2</v>
      </c>
      <c r="J123" s="27">
        <v>1.1561276026970029</v>
      </c>
      <c r="K123" s="16">
        <v>7085</v>
      </c>
      <c r="L123" s="16">
        <v>741836</v>
      </c>
      <c r="M123" s="16">
        <v>24109</v>
      </c>
      <c r="N123" s="15" t="s">
        <v>407</v>
      </c>
      <c r="O123" s="16">
        <f>ROUNDUP(K123+(K123*10%),)</f>
        <v>7794</v>
      </c>
      <c r="P123" s="16">
        <f>ROUND(O123*F123,)</f>
        <v>816072</v>
      </c>
      <c r="Q123" s="16">
        <f>ROUND(P123*H123,)</f>
        <v>26522</v>
      </c>
      <c r="R123" s="13">
        <v>9084</v>
      </c>
      <c r="S123" s="16">
        <f t="shared" si="20"/>
        <v>9084</v>
      </c>
      <c r="T123" s="16">
        <f t="shared" ref="T123:T154" si="33">ROUND(S123*G123,)</f>
        <v>424233</v>
      </c>
      <c r="U123" s="16">
        <f t="shared" ref="U123:U154" si="34">ROUND(T123*I123,)</f>
        <v>24300</v>
      </c>
    </row>
    <row r="124" spans="1:21" x14ac:dyDescent="0.35">
      <c r="A124" s="15" t="s">
        <v>5</v>
      </c>
      <c r="B124" s="15" t="s">
        <v>65</v>
      </c>
      <c r="C124" s="15">
        <v>760200002</v>
      </c>
      <c r="D124" s="15" t="s">
        <v>262</v>
      </c>
      <c r="E124" s="15" t="s">
        <v>548</v>
      </c>
      <c r="F124" s="15">
        <v>24.900990196078432</v>
      </c>
      <c r="G124" s="15">
        <v>46.701126544858781</v>
      </c>
      <c r="H124" s="15">
        <v>4.5014877876473666E-2</v>
      </c>
      <c r="I124" s="15">
        <v>5.7279303768126351E-2</v>
      </c>
      <c r="J124" s="27">
        <v>1.6581626984126983</v>
      </c>
      <c r="K124" s="16">
        <v>1322</v>
      </c>
      <c r="L124" s="16">
        <v>32919</v>
      </c>
      <c r="M124" s="16">
        <v>1482</v>
      </c>
      <c r="N124" s="15" t="s">
        <v>407</v>
      </c>
      <c r="O124" s="16">
        <f>ROUNDUP(K124+(K124*10%),)</f>
        <v>1455</v>
      </c>
      <c r="P124" s="16">
        <f>ROUND(O124*F124,)</f>
        <v>36231</v>
      </c>
      <c r="Q124" s="16">
        <f>ROUND(P124*H124,)</f>
        <v>1631</v>
      </c>
      <c r="R124" s="13">
        <v>2500</v>
      </c>
      <c r="S124" s="16">
        <f t="shared" si="20"/>
        <v>2500</v>
      </c>
      <c r="T124" s="16">
        <f t="shared" si="33"/>
        <v>116753</v>
      </c>
      <c r="U124" s="16">
        <f t="shared" si="34"/>
        <v>6688</v>
      </c>
    </row>
    <row r="125" spans="1:21" x14ac:dyDescent="0.35">
      <c r="A125" s="15" t="s">
        <v>9</v>
      </c>
      <c r="B125" s="15" t="s">
        <v>66</v>
      </c>
      <c r="C125" s="15">
        <v>641600001</v>
      </c>
      <c r="D125" s="15" t="s">
        <v>262</v>
      </c>
      <c r="E125" s="15" t="s">
        <v>549</v>
      </c>
      <c r="F125" s="15">
        <v>24.889999999999997</v>
      </c>
      <c r="G125" s="15">
        <v>46.701126544858781</v>
      </c>
      <c r="H125" s="15">
        <v>7.0683347153005144E-2</v>
      </c>
      <c r="I125" s="15">
        <v>5.7279303768126351E-2</v>
      </c>
      <c r="J125" s="26">
        <v>0.88937152857958901</v>
      </c>
      <c r="K125" s="16">
        <v>752</v>
      </c>
      <c r="L125" s="16">
        <v>18717</v>
      </c>
      <c r="M125" s="16">
        <v>1323</v>
      </c>
      <c r="N125" s="15" t="s">
        <v>410</v>
      </c>
      <c r="O125" s="16">
        <f>K125</f>
        <v>752</v>
      </c>
      <c r="P125" s="16">
        <f>L125</f>
        <v>18717</v>
      </c>
      <c r="Q125" s="16">
        <f>M125</f>
        <v>1323</v>
      </c>
      <c r="R125" s="13">
        <v>900</v>
      </c>
      <c r="S125" s="16">
        <f t="shared" si="20"/>
        <v>900</v>
      </c>
      <c r="T125" s="16">
        <f t="shared" si="33"/>
        <v>42031</v>
      </c>
      <c r="U125" s="16">
        <f t="shared" si="34"/>
        <v>2408</v>
      </c>
    </row>
    <row r="126" spans="1:21" x14ac:dyDescent="0.35">
      <c r="A126" s="15" t="s">
        <v>5</v>
      </c>
      <c r="B126" s="15" t="s">
        <v>67</v>
      </c>
      <c r="C126" s="15">
        <v>210020301</v>
      </c>
      <c r="D126" s="15" t="s">
        <v>262</v>
      </c>
      <c r="E126" s="15" t="s">
        <v>550</v>
      </c>
      <c r="F126" s="15">
        <v>26.462133583607073</v>
      </c>
      <c r="G126" s="15">
        <v>46.701126544858781</v>
      </c>
      <c r="H126" s="15">
        <v>8.3772520367090569E-2</v>
      </c>
      <c r="I126" s="15">
        <v>5.7279303768126351E-2</v>
      </c>
      <c r="J126" s="27">
        <v>1.1729550522145047</v>
      </c>
      <c r="K126" s="16">
        <v>5827</v>
      </c>
      <c r="L126" s="16">
        <v>154195</v>
      </c>
      <c r="M126" s="16">
        <v>12917</v>
      </c>
      <c r="N126" s="15" t="s">
        <v>407</v>
      </c>
      <c r="O126" s="16">
        <f t="shared" ref="O126:O136" si="35">ROUNDUP(K126+(K126*10%),)</f>
        <v>6410</v>
      </c>
      <c r="P126" s="16">
        <f t="shared" ref="P126:P136" si="36">ROUND(O126*F126,)</f>
        <v>169622</v>
      </c>
      <c r="Q126" s="16">
        <f t="shared" ref="Q126:Q136" si="37">ROUND(P126*H126,)</f>
        <v>14210</v>
      </c>
      <c r="R126" s="13">
        <v>6528</v>
      </c>
      <c r="S126" s="16">
        <f t="shared" si="20"/>
        <v>6528</v>
      </c>
      <c r="T126" s="16">
        <f t="shared" si="33"/>
        <v>304865</v>
      </c>
      <c r="U126" s="16">
        <f t="shared" si="34"/>
        <v>17462</v>
      </c>
    </row>
    <row r="127" spans="1:21" x14ac:dyDescent="0.35">
      <c r="A127" s="15" t="s">
        <v>12</v>
      </c>
      <c r="B127" s="15" t="s">
        <v>43</v>
      </c>
      <c r="C127" s="15">
        <v>10020301</v>
      </c>
      <c r="D127" s="15" t="s">
        <v>262</v>
      </c>
      <c r="E127" s="15" t="s">
        <v>551</v>
      </c>
      <c r="F127" s="15">
        <v>66.114925656244282</v>
      </c>
      <c r="G127" s="15">
        <v>46.701126544858781</v>
      </c>
      <c r="H127" s="15">
        <v>2.5725666332656563E-2</v>
      </c>
      <c r="I127" s="15">
        <v>5.7279303768126351E-2</v>
      </c>
      <c r="J127" s="27">
        <v>0.9702642858792021</v>
      </c>
      <c r="K127" s="16">
        <v>31372</v>
      </c>
      <c r="L127" s="16">
        <v>2074157</v>
      </c>
      <c r="M127" s="16">
        <v>53359</v>
      </c>
      <c r="N127" s="15" t="s">
        <v>407</v>
      </c>
      <c r="O127" s="16">
        <f t="shared" si="35"/>
        <v>34510</v>
      </c>
      <c r="P127" s="16">
        <f t="shared" si="36"/>
        <v>2281626</v>
      </c>
      <c r="Q127" s="16">
        <f t="shared" si="37"/>
        <v>58696</v>
      </c>
      <c r="R127" s="13">
        <v>39000</v>
      </c>
      <c r="S127" s="16">
        <f t="shared" si="20"/>
        <v>39000</v>
      </c>
      <c r="T127" s="16">
        <f t="shared" si="33"/>
        <v>1821344</v>
      </c>
      <c r="U127" s="16">
        <f t="shared" si="34"/>
        <v>104325</v>
      </c>
    </row>
    <row r="128" spans="1:21" x14ac:dyDescent="0.35">
      <c r="A128" s="15" t="s">
        <v>12</v>
      </c>
      <c r="B128" s="15" t="s">
        <v>44</v>
      </c>
      <c r="C128" s="15">
        <v>10020302</v>
      </c>
      <c r="D128" s="15" t="s">
        <v>262</v>
      </c>
      <c r="E128" s="15" t="s">
        <v>552</v>
      </c>
      <c r="F128" s="15">
        <v>279.0167924528302</v>
      </c>
      <c r="G128" s="15">
        <v>46.701126544858781</v>
      </c>
      <c r="H128" s="15">
        <v>7.4610599168193252E-3</v>
      </c>
      <c r="I128" s="15">
        <v>5.7279303768126351E-2</v>
      </c>
      <c r="J128" s="27">
        <v>1.5498991666666668</v>
      </c>
      <c r="K128" s="16">
        <v>97</v>
      </c>
      <c r="L128" s="16">
        <v>27065</v>
      </c>
      <c r="M128" s="16">
        <v>202</v>
      </c>
      <c r="N128" s="15" t="s">
        <v>407</v>
      </c>
      <c r="O128" s="16">
        <f t="shared" si="35"/>
        <v>107</v>
      </c>
      <c r="P128" s="16">
        <f t="shared" si="36"/>
        <v>29855</v>
      </c>
      <c r="Q128" s="16">
        <f t="shared" si="37"/>
        <v>223</v>
      </c>
      <c r="R128" s="13">
        <v>278</v>
      </c>
      <c r="S128" s="16">
        <f t="shared" si="20"/>
        <v>278</v>
      </c>
      <c r="T128" s="16">
        <f t="shared" si="33"/>
        <v>12983</v>
      </c>
      <c r="U128" s="16">
        <f t="shared" si="34"/>
        <v>744</v>
      </c>
    </row>
    <row r="129" spans="1:21" x14ac:dyDescent="0.35">
      <c r="A129" s="15" t="s">
        <v>12</v>
      </c>
      <c r="B129" s="15" t="s">
        <v>34</v>
      </c>
      <c r="C129" s="15">
        <v>10000234</v>
      </c>
      <c r="D129" s="15" t="s">
        <v>262</v>
      </c>
      <c r="E129" s="15" t="s">
        <v>553</v>
      </c>
      <c r="F129" s="15">
        <v>44.09756194081212</v>
      </c>
      <c r="G129" s="15">
        <v>46.701126544858781</v>
      </c>
      <c r="H129" s="15">
        <v>2.1935657511579523E-2</v>
      </c>
      <c r="I129" s="15">
        <v>5.7279303768126351E-2</v>
      </c>
      <c r="J129" s="27">
        <v>1.0240120722233885</v>
      </c>
      <c r="K129" s="16">
        <v>5348</v>
      </c>
      <c r="L129" s="16">
        <v>235834</v>
      </c>
      <c r="M129" s="16">
        <v>5173</v>
      </c>
      <c r="N129" s="15" t="s">
        <v>407</v>
      </c>
      <c r="O129" s="16">
        <f t="shared" si="35"/>
        <v>5883</v>
      </c>
      <c r="P129" s="16">
        <f t="shared" si="36"/>
        <v>259426</v>
      </c>
      <c r="Q129" s="16">
        <f t="shared" si="37"/>
        <v>5691</v>
      </c>
      <c r="R129" s="13">
        <v>6000</v>
      </c>
      <c r="S129" s="16">
        <f t="shared" si="20"/>
        <v>6000</v>
      </c>
      <c r="T129" s="16">
        <f t="shared" si="33"/>
        <v>280207</v>
      </c>
      <c r="U129" s="16">
        <f t="shared" si="34"/>
        <v>16050</v>
      </c>
    </row>
    <row r="130" spans="1:21" x14ac:dyDescent="0.35">
      <c r="A130" s="15" t="s">
        <v>12</v>
      </c>
      <c r="B130" s="15" t="s">
        <v>184</v>
      </c>
      <c r="C130" s="15">
        <v>10021301</v>
      </c>
      <c r="D130" s="15" t="s">
        <v>262</v>
      </c>
      <c r="E130" s="15" t="s">
        <v>554</v>
      </c>
      <c r="F130" s="15">
        <v>31.754775725593667</v>
      </c>
      <c r="G130" s="15">
        <v>46.701126544858781</v>
      </c>
      <c r="H130" s="15">
        <v>0.22043928322750364</v>
      </c>
      <c r="I130" s="15">
        <v>5.7279303768126351E-2</v>
      </c>
      <c r="J130" s="27">
        <v>0.90632099999999993</v>
      </c>
      <c r="K130" s="16">
        <v>379</v>
      </c>
      <c r="L130" s="16">
        <v>12035</v>
      </c>
      <c r="M130" s="16">
        <v>2653</v>
      </c>
      <c r="N130" s="15" t="s">
        <v>410</v>
      </c>
      <c r="O130" s="16">
        <f t="shared" si="35"/>
        <v>417</v>
      </c>
      <c r="P130" s="16">
        <f t="shared" si="36"/>
        <v>13242</v>
      </c>
      <c r="Q130" s="16">
        <f t="shared" si="37"/>
        <v>2919</v>
      </c>
      <c r="R130" s="13">
        <v>258</v>
      </c>
      <c r="S130" s="16">
        <f t="shared" si="20"/>
        <v>417</v>
      </c>
      <c r="T130" s="16">
        <f t="shared" si="33"/>
        <v>19474</v>
      </c>
      <c r="U130" s="16">
        <f t="shared" si="34"/>
        <v>1115</v>
      </c>
    </row>
    <row r="131" spans="1:21" x14ac:dyDescent="0.35">
      <c r="A131" s="15" t="s">
        <v>12</v>
      </c>
      <c r="B131" s="15" t="s">
        <v>110</v>
      </c>
      <c r="C131" s="15">
        <v>801200001</v>
      </c>
      <c r="D131" s="15" t="s">
        <v>262</v>
      </c>
      <c r="E131" s="15" t="s">
        <v>555</v>
      </c>
      <c r="F131" s="15">
        <v>24.89</v>
      </c>
      <c r="G131" s="15">
        <v>46.701126544858781</v>
      </c>
      <c r="H131" s="15">
        <v>7.8034807091268171E-2</v>
      </c>
      <c r="I131" s="15">
        <v>5.7279303768126351E-2</v>
      </c>
      <c r="J131" s="27">
        <v>1.0382384718200044</v>
      </c>
      <c r="K131" s="16">
        <v>844</v>
      </c>
      <c r="L131" s="16">
        <v>21007</v>
      </c>
      <c r="M131" s="16">
        <v>1639</v>
      </c>
      <c r="N131" s="15" t="s">
        <v>407</v>
      </c>
      <c r="O131" s="16">
        <f t="shared" si="35"/>
        <v>929</v>
      </c>
      <c r="P131" s="16">
        <f t="shared" si="36"/>
        <v>23123</v>
      </c>
      <c r="Q131" s="16">
        <f t="shared" si="37"/>
        <v>1804</v>
      </c>
      <c r="R131" s="13">
        <v>1440</v>
      </c>
      <c r="S131" s="16">
        <f t="shared" si="20"/>
        <v>1440</v>
      </c>
      <c r="T131" s="16">
        <f t="shared" si="33"/>
        <v>67250</v>
      </c>
      <c r="U131" s="16">
        <f t="shared" si="34"/>
        <v>3852</v>
      </c>
    </row>
    <row r="132" spans="1:21" x14ac:dyDescent="0.35">
      <c r="A132" s="15" t="s">
        <v>9</v>
      </c>
      <c r="B132" s="15" t="s">
        <v>68</v>
      </c>
      <c r="C132" s="15">
        <v>840200047</v>
      </c>
      <c r="D132" s="15" t="s">
        <v>262</v>
      </c>
      <c r="E132" s="15" t="s">
        <v>556</v>
      </c>
      <c r="F132" s="15">
        <v>28.436586206896546</v>
      </c>
      <c r="G132" s="15">
        <v>46.701126544858781</v>
      </c>
      <c r="H132" s="15">
        <v>7.3424110028241923E-2</v>
      </c>
      <c r="I132" s="15">
        <v>5.7279303768126351E-2</v>
      </c>
      <c r="J132" s="27">
        <v>1.1042755417323156</v>
      </c>
      <c r="K132" s="16">
        <v>289</v>
      </c>
      <c r="L132" s="16">
        <v>8218</v>
      </c>
      <c r="M132" s="16">
        <v>603</v>
      </c>
      <c r="N132" s="15" t="s">
        <v>407</v>
      </c>
      <c r="O132" s="16">
        <f t="shared" si="35"/>
        <v>318</v>
      </c>
      <c r="P132" s="16">
        <f t="shared" si="36"/>
        <v>9043</v>
      </c>
      <c r="Q132" s="16">
        <f t="shared" si="37"/>
        <v>664</v>
      </c>
      <c r="R132" s="13">
        <v>600</v>
      </c>
      <c r="S132" s="16">
        <f t="shared" si="20"/>
        <v>600</v>
      </c>
      <c r="T132" s="16">
        <f t="shared" si="33"/>
        <v>28021</v>
      </c>
      <c r="U132" s="16">
        <f t="shared" si="34"/>
        <v>1605</v>
      </c>
    </row>
    <row r="133" spans="1:21" x14ac:dyDescent="0.35">
      <c r="A133" s="15" t="s">
        <v>12</v>
      </c>
      <c r="B133" s="15" t="s">
        <v>92</v>
      </c>
      <c r="C133" s="15">
        <v>801400002</v>
      </c>
      <c r="D133" s="15" t="s">
        <v>262</v>
      </c>
      <c r="E133" s="15" t="s">
        <v>557</v>
      </c>
      <c r="F133" s="15">
        <v>24.927731568998109</v>
      </c>
      <c r="G133" s="15">
        <v>46.701126544858781</v>
      </c>
      <c r="H133" s="15">
        <v>8.6930562475369885E-2</v>
      </c>
      <c r="I133" s="15">
        <v>5.7279303768126351E-2</v>
      </c>
      <c r="J133" s="27">
        <v>1.0060077818155122</v>
      </c>
      <c r="K133" s="16">
        <v>1469</v>
      </c>
      <c r="L133" s="16">
        <v>36619</v>
      </c>
      <c r="M133" s="16">
        <v>3183</v>
      </c>
      <c r="N133" s="15" t="s">
        <v>407</v>
      </c>
      <c r="O133" s="16">
        <f t="shared" si="35"/>
        <v>1616</v>
      </c>
      <c r="P133" s="16">
        <f t="shared" si="36"/>
        <v>40283</v>
      </c>
      <c r="Q133" s="16">
        <f t="shared" si="37"/>
        <v>3502</v>
      </c>
      <c r="R133" s="13">
        <v>2000</v>
      </c>
      <c r="S133" s="16">
        <f t="shared" ref="S133:S196" si="38">IF(R133&gt;K133,R133,O133)</f>
        <v>2000</v>
      </c>
      <c r="T133" s="16">
        <f t="shared" si="33"/>
        <v>93402</v>
      </c>
      <c r="U133" s="16">
        <f t="shared" si="34"/>
        <v>5350</v>
      </c>
    </row>
    <row r="134" spans="1:21" x14ac:dyDescent="0.35">
      <c r="A134" s="15" t="s">
        <v>12</v>
      </c>
      <c r="B134" s="15" t="s">
        <v>19</v>
      </c>
      <c r="C134" s="15">
        <v>801600003</v>
      </c>
      <c r="D134" s="15" t="s">
        <v>262</v>
      </c>
      <c r="E134" s="15" t="s">
        <v>558</v>
      </c>
      <c r="F134" s="15">
        <v>24.89</v>
      </c>
      <c r="G134" s="15">
        <v>46.701126544858781</v>
      </c>
      <c r="H134" s="15">
        <v>8.325440602912744E-2</v>
      </c>
      <c r="I134" s="15">
        <v>5.7279303768126351E-2</v>
      </c>
      <c r="J134" s="27">
        <v>0.92740517626059793</v>
      </c>
      <c r="K134" s="16">
        <v>60</v>
      </c>
      <c r="L134" s="16">
        <v>1493</v>
      </c>
      <c r="M134" s="16">
        <v>124</v>
      </c>
      <c r="N134" s="15" t="s">
        <v>407</v>
      </c>
      <c r="O134" s="16">
        <f t="shared" si="35"/>
        <v>66</v>
      </c>
      <c r="P134" s="16">
        <f t="shared" si="36"/>
        <v>1643</v>
      </c>
      <c r="Q134" s="16">
        <f t="shared" si="37"/>
        <v>137</v>
      </c>
      <c r="R134" s="13">
        <v>220</v>
      </c>
      <c r="S134" s="16">
        <f t="shared" si="38"/>
        <v>220</v>
      </c>
      <c r="T134" s="16">
        <f t="shared" si="33"/>
        <v>10274</v>
      </c>
      <c r="U134" s="16">
        <f t="shared" si="34"/>
        <v>588</v>
      </c>
    </row>
    <row r="135" spans="1:21" x14ac:dyDescent="0.35">
      <c r="A135" s="15" t="s">
        <v>9</v>
      </c>
      <c r="B135" s="15" t="s">
        <v>71</v>
      </c>
      <c r="C135" s="15">
        <v>900200046</v>
      </c>
      <c r="D135" s="15" t="s">
        <v>262</v>
      </c>
      <c r="E135" s="15" t="s">
        <v>559</v>
      </c>
      <c r="F135" s="15">
        <v>24.89</v>
      </c>
      <c r="G135" s="15">
        <v>46.701126544858781</v>
      </c>
      <c r="H135" s="15">
        <v>0.23971245291362531</v>
      </c>
      <c r="I135" s="15">
        <v>5.7279303768126351E-2</v>
      </c>
      <c r="J135" s="27">
        <v>1.1282338432823384</v>
      </c>
      <c r="K135" s="16">
        <v>102</v>
      </c>
      <c r="L135" s="16">
        <v>2539</v>
      </c>
      <c r="M135" s="16">
        <v>609</v>
      </c>
      <c r="N135" s="15" t="s">
        <v>412</v>
      </c>
      <c r="O135" s="16">
        <f t="shared" si="35"/>
        <v>113</v>
      </c>
      <c r="P135" s="16">
        <f t="shared" si="36"/>
        <v>2813</v>
      </c>
      <c r="Q135" s="16">
        <f t="shared" si="37"/>
        <v>674</v>
      </c>
      <c r="R135" s="13">
        <v>150</v>
      </c>
      <c r="S135" s="16">
        <f t="shared" si="38"/>
        <v>150</v>
      </c>
      <c r="T135" s="16">
        <f t="shared" si="33"/>
        <v>7005</v>
      </c>
      <c r="U135" s="16">
        <f t="shared" si="34"/>
        <v>401</v>
      </c>
    </row>
    <row r="136" spans="1:21" x14ac:dyDescent="0.35">
      <c r="A136" s="15" t="s">
        <v>15</v>
      </c>
      <c r="B136" s="15" t="s">
        <v>194</v>
      </c>
      <c r="C136" s="15">
        <v>701800002</v>
      </c>
      <c r="D136" s="15" t="s">
        <v>262</v>
      </c>
      <c r="E136" s="15" t="s">
        <v>560</v>
      </c>
      <c r="F136" s="15">
        <v>24.889999999999997</v>
      </c>
      <c r="G136" s="15">
        <v>46.701126544858781</v>
      </c>
      <c r="H136" s="15">
        <v>9.0798546251632944E-2</v>
      </c>
      <c r="I136" s="15">
        <v>5.7279303768126351E-2</v>
      </c>
      <c r="J136" s="27">
        <v>1.0454604200323103</v>
      </c>
      <c r="K136" s="16">
        <v>625</v>
      </c>
      <c r="L136" s="16">
        <v>15556</v>
      </c>
      <c r="M136" s="16">
        <v>1412</v>
      </c>
      <c r="N136" s="15" t="s">
        <v>407</v>
      </c>
      <c r="O136" s="16">
        <f t="shared" si="35"/>
        <v>688</v>
      </c>
      <c r="P136" s="16">
        <f t="shared" si="36"/>
        <v>17124</v>
      </c>
      <c r="Q136" s="16">
        <f t="shared" si="37"/>
        <v>1555</v>
      </c>
      <c r="R136" s="13">
        <v>1200</v>
      </c>
      <c r="S136" s="16">
        <f t="shared" si="38"/>
        <v>1200</v>
      </c>
      <c r="T136" s="16">
        <f t="shared" si="33"/>
        <v>56041</v>
      </c>
      <c r="U136" s="16">
        <f t="shared" si="34"/>
        <v>3210</v>
      </c>
    </row>
    <row r="137" spans="1:21" x14ac:dyDescent="0.35">
      <c r="A137" s="15" t="s">
        <v>5</v>
      </c>
      <c r="B137" s="15" t="s">
        <v>125</v>
      </c>
      <c r="C137" s="15">
        <v>440800001</v>
      </c>
      <c r="D137" s="15" t="s">
        <v>262</v>
      </c>
      <c r="E137" s="15" t="s">
        <v>561</v>
      </c>
      <c r="F137" s="15">
        <v>24.89</v>
      </c>
      <c r="G137" s="15">
        <v>46.701126544858781</v>
      </c>
      <c r="H137" s="15">
        <v>0.1004419445560466</v>
      </c>
      <c r="I137" s="15">
        <v>5.7279303768126351E-2</v>
      </c>
      <c r="J137" s="26">
        <v>0.81990588235294115</v>
      </c>
      <c r="K137" s="16">
        <v>70</v>
      </c>
      <c r="L137" s="16">
        <v>1742</v>
      </c>
      <c r="M137" s="16">
        <v>175</v>
      </c>
      <c r="N137" s="15" t="s">
        <v>410</v>
      </c>
      <c r="O137" s="16">
        <f>K137</f>
        <v>70</v>
      </c>
      <c r="P137" s="16">
        <f>L137</f>
        <v>1742</v>
      </c>
      <c r="Q137" s="16">
        <f>M137</f>
        <v>175</v>
      </c>
      <c r="R137" s="13">
        <v>150</v>
      </c>
      <c r="S137" s="16">
        <f t="shared" si="38"/>
        <v>150</v>
      </c>
      <c r="T137" s="16">
        <f t="shared" si="33"/>
        <v>7005</v>
      </c>
      <c r="U137" s="16">
        <f t="shared" si="34"/>
        <v>401</v>
      </c>
    </row>
    <row r="138" spans="1:21" x14ac:dyDescent="0.35">
      <c r="A138" s="15" t="s">
        <v>12</v>
      </c>
      <c r="B138" s="15" t="s">
        <v>13</v>
      </c>
      <c r="C138" s="15">
        <v>10064120</v>
      </c>
      <c r="D138" s="15" t="s">
        <v>262</v>
      </c>
      <c r="E138" s="15" t="s">
        <v>562</v>
      </c>
      <c r="F138" s="15">
        <v>24.903200042996883</v>
      </c>
      <c r="G138" s="15">
        <v>46.701126544858781</v>
      </c>
      <c r="H138" s="15">
        <v>5.5897397758156088E-2</v>
      </c>
      <c r="I138" s="15">
        <v>5.7279303768126351E-2</v>
      </c>
      <c r="J138" s="27">
        <v>1.0773236614198116</v>
      </c>
      <c r="K138" s="16">
        <v>15249</v>
      </c>
      <c r="L138" s="16">
        <v>379749</v>
      </c>
      <c r="M138" s="16">
        <v>21227</v>
      </c>
      <c r="N138" s="15" t="s">
        <v>407</v>
      </c>
      <c r="O138" s="16">
        <f>ROUNDUP(K138+(K138*10%),)</f>
        <v>16774</v>
      </c>
      <c r="P138" s="16">
        <f>ROUND(O138*F138,)</f>
        <v>417726</v>
      </c>
      <c r="Q138" s="16">
        <f>ROUND(P138*H138,)</f>
        <v>23350</v>
      </c>
      <c r="R138" s="13">
        <v>18875.710736213812</v>
      </c>
      <c r="S138" s="16">
        <f t="shared" si="38"/>
        <v>18875.710736213812</v>
      </c>
      <c r="T138" s="16">
        <f t="shared" si="33"/>
        <v>881517</v>
      </c>
      <c r="U138" s="16">
        <f t="shared" si="34"/>
        <v>50493</v>
      </c>
    </row>
    <row r="139" spans="1:21" x14ac:dyDescent="0.35">
      <c r="A139" s="15" t="s">
        <v>5</v>
      </c>
      <c r="B139" s="15" t="s">
        <v>126</v>
      </c>
      <c r="C139" s="15">
        <v>781800005</v>
      </c>
      <c r="D139" s="15" t="s">
        <v>262</v>
      </c>
      <c r="E139" s="15" t="s">
        <v>563</v>
      </c>
      <c r="F139" s="15">
        <v>24.901296296296294</v>
      </c>
      <c r="G139" s="15">
        <v>46.701126544858781</v>
      </c>
      <c r="H139" s="15">
        <v>0.20351957481513433</v>
      </c>
      <c r="I139" s="15">
        <v>5.7279303768126351E-2</v>
      </c>
      <c r="J139" s="27">
        <v>1.0387189672293942</v>
      </c>
      <c r="K139" s="16">
        <v>160</v>
      </c>
      <c r="L139" s="16">
        <v>3984</v>
      </c>
      <c r="M139" s="16">
        <v>811</v>
      </c>
      <c r="N139" s="15" t="s">
        <v>407</v>
      </c>
      <c r="O139" s="16">
        <f>ROUNDUP(K139+(K139*10%),)</f>
        <v>176</v>
      </c>
      <c r="P139" s="16">
        <f>ROUND(O139*F139,)</f>
        <v>4383</v>
      </c>
      <c r="Q139" s="16">
        <f>ROUND(P139*H139,)</f>
        <v>892</v>
      </c>
      <c r="R139" s="13">
        <v>350</v>
      </c>
      <c r="S139" s="16">
        <f t="shared" si="38"/>
        <v>350</v>
      </c>
      <c r="T139" s="16">
        <f t="shared" si="33"/>
        <v>16345</v>
      </c>
      <c r="U139" s="16">
        <f t="shared" si="34"/>
        <v>936</v>
      </c>
    </row>
    <row r="140" spans="1:21" x14ac:dyDescent="0.35">
      <c r="A140" s="15" t="s">
        <v>25</v>
      </c>
      <c r="B140" s="15" t="s">
        <v>39</v>
      </c>
      <c r="C140" s="15">
        <v>90000026</v>
      </c>
      <c r="D140" s="15" t="s">
        <v>262</v>
      </c>
      <c r="E140" s="15" t="s">
        <v>564</v>
      </c>
      <c r="F140" s="15">
        <v>25.117885089883675</v>
      </c>
      <c r="G140" s="15">
        <v>46.701126544858781</v>
      </c>
      <c r="H140" s="15">
        <v>5.6974907464891679E-2</v>
      </c>
      <c r="I140" s="15">
        <v>5.7279303768126351E-2</v>
      </c>
      <c r="J140" s="27">
        <v>1.4721873654344535</v>
      </c>
      <c r="K140" s="16">
        <v>1812</v>
      </c>
      <c r="L140" s="16">
        <v>45514</v>
      </c>
      <c r="M140" s="16">
        <v>2593</v>
      </c>
      <c r="N140" s="15" t="s">
        <v>407</v>
      </c>
      <c r="O140" s="16">
        <f>ROUNDUP(K140+(K140*10%),)</f>
        <v>1994</v>
      </c>
      <c r="P140" s="16">
        <f>ROUND(O140*F140,)</f>
        <v>50085</v>
      </c>
      <c r="Q140" s="16">
        <f>ROUND(P140*H140,)</f>
        <v>2854</v>
      </c>
      <c r="R140" s="13">
        <v>2500</v>
      </c>
      <c r="S140" s="16">
        <f t="shared" si="38"/>
        <v>2500</v>
      </c>
      <c r="T140" s="16">
        <f t="shared" si="33"/>
        <v>116753</v>
      </c>
      <c r="U140" s="16">
        <f t="shared" si="34"/>
        <v>6688</v>
      </c>
    </row>
    <row r="141" spans="1:21" x14ac:dyDescent="0.35">
      <c r="A141" s="15" t="s">
        <v>9</v>
      </c>
      <c r="B141" s="15" t="s">
        <v>10</v>
      </c>
      <c r="C141" s="15">
        <v>270020302</v>
      </c>
      <c r="D141" s="15" t="s">
        <v>262</v>
      </c>
      <c r="E141" s="15" t="s">
        <v>565</v>
      </c>
      <c r="F141" s="15">
        <v>55.048166666666646</v>
      </c>
      <c r="G141" s="15">
        <v>46.701126544858781</v>
      </c>
      <c r="H141" s="15">
        <v>9.6178397302564361E-2</v>
      </c>
      <c r="I141" s="15">
        <v>5.7279303768126351E-2</v>
      </c>
      <c r="J141" s="27">
        <v>1.3081720492229476</v>
      </c>
      <c r="K141" s="16">
        <v>204</v>
      </c>
      <c r="L141" s="16">
        <v>11230</v>
      </c>
      <c r="M141" s="16">
        <v>1080</v>
      </c>
      <c r="N141" s="15" t="s">
        <v>407</v>
      </c>
      <c r="O141" s="16">
        <f>ROUNDUP(K141+(K141*10%),)</f>
        <v>225</v>
      </c>
      <c r="P141" s="16">
        <f>ROUND(O141*F141,)</f>
        <v>12386</v>
      </c>
      <c r="Q141" s="16">
        <f>ROUND(P141*H141,)</f>
        <v>1191</v>
      </c>
      <c r="R141" s="13">
        <v>552</v>
      </c>
      <c r="S141" s="16">
        <f t="shared" si="38"/>
        <v>552</v>
      </c>
      <c r="T141" s="16">
        <f t="shared" si="33"/>
        <v>25779</v>
      </c>
      <c r="U141" s="16">
        <f t="shared" si="34"/>
        <v>1477</v>
      </c>
    </row>
    <row r="142" spans="1:21" x14ac:dyDescent="0.35">
      <c r="A142" s="15" t="s">
        <v>12</v>
      </c>
      <c r="B142" s="15" t="s">
        <v>319</v>
      </c>
      <c r="C142" s="15">
        <v>804462601</v>
      </c>
      <c r="D142" s="15" t="s">
        <v>7</v>
      </c>
      <c r="E142" s="15" t="s">
        <v>566</v>
      </c>
      <c r="F142" s="15">
        <v>503.22865546218492</v>
      </c>
      <c r="G142" s="15">
        <v>453.68847658755647</v>
      </c>
      <c r="H142" s="15">
        <v>3.7689400928892607E-2</v>
      </c>
      <c r="I142" s="15">
        <v>3.3026281544175973E-2</v>
      </c>
      <c r="J142" s="27">
        <v>1.0274924056834887</v>
      </c>
      <c r="K142" s="16">
        <v>129.81818181818181</v>
      </c>
      <c r="L142" s="16">
        <v>65328</v>
      </c>
      <c r="M142" s="16">
        <v>2462</v>
      </c>
      <c r="N142" s="15" t="s">
        <v>405</v>
      </c>
      <c r="O142" s="16">
        <f>ROUNDUP(K142+(K142*10%),)</f>
        <v>143</v>
      </c>
      <c r="P142" s="16">
        <f>ROUND(O142*F142,)</f>
        <v>71962</v>
      </c>
      <c r="Q142" s="16">
        <f>ROUND(P142*H142,)</f>
        <v>2712</v>
      </c>
      <c r="R142" s="13">
        <v>150</v>
      </c>
      <c r="S142" s="16">
        <f t="shared" si="38"/>
        <v>150</v>
      </c>
      <c r="T142" s="16">
        <f t="shared" si="33"/>
        <v>68053</v>
      </c>
      <c r="U142" s="16">
        <f t="shared" si="34"/>
        <v>2248</v>
      </c>
    </row>
    <row r="143" spans="1:21" x14ac:dyDescent="0.35">
      <c r="A143" s="15" t="s">
        <v>12</v>
      </c>
      <c r="B143" s="15" t="s">
        <v>27</v>
      </c>
      <c r="C143" s="15">
        <v>10011804</v>
      </c>
      <c r="D143" s="15" t="s">
        <v>7</v>
      </c>
      <c r="E143" s="15" t="s">
        <v>567</v>
      </c>
      <c r="F143" s="15">
        <v>507.89543989254537</v>
      </c>
      <c r="G143" s="15">
        <v>453.68847658755647</v>
      </c>
      <c r="H143" s="15">
        <v>2.7157459353958975E-2</v>
      </c>
      <c r="I143" s="15">
        <v>3.3026281544175973E-2</v>
      </c>
      <c r="J143" s="26">
        <v>0.78083073842751705</v>
      </c>
      <c r="K143" s="16">
        <v>1489</v>
      </c>
      <c r="L143" s="16">
        <v>756256</v>
      </c>
      <c r="M143" s="16">
        <v>20538</v>
      </c>
      <c r="N143" s="15" t="s">
        <v>410</v>
      </c>
      <c r="O143" s="16">
        <f t="shared" ref="O143:Q145" si="39">K143</f>
        <v>1489</v>
      </c>
      <c r="P143" s="16">
        <f t="shared" si="39"/>
        <v>756256</v>
      </c>
      <c r="Q143" s="16">
        <f t="shared" si="39"/>
        <v>20538</v>
      </c>
      <c r="R143" s="13">
        <v>2370</v>
      </c>
      <c r="S143" s="16">
        <f t="shared" si="38"/>
        <v>2370</v>
      </c>
      <c r="T143" s="16">
        <f t="shared" si="33"/>
        <v>1075242</v>
      </c>
      <c r="U143" s="16">
        <f t="shared" si="34"/>
        <v>35511</v>
      </c>
    </row>
    <row r="144" spans="1:21" x14ac:dyDescent="0.35">
      <c r="A144" s="15" t="s">
        <v>15</v>
      </c>
      <c r="B144" s="15" t="s">
        <v>52</v>
      </c>
      <c r="C144" s="15">
        <v>420200052</v>
      </c>
      <c r="D144" s="15" t="s">
        <v>7</v>
      </c>
      <c r="E144" s="15" t="s">
        <v>568</v>
      </c>
      <c r="F144" s="15">
        <v>239.83210526315793</v>
      </c>
      <c r="G144" s="15">
        <v>453.68847658755647</v>
      </c>
      <c r="H144" s="15">
        <v>4.9815550791013886E-2</v>
      </c>
      <c r="I144" s="15">
        <v>3.3026281544175973E-2</v>
      </c>
      <c r="J144" s="26">
        <v>0.68313256902954955</v>
      </c>
      <c r="K144" s="16">
        <v>38</v>
      </c>
      <c r="L144" s="16">
        <v>9114</v>
      </c>
      <c r="M144" s="16">
        <v>454</v>
      </c>
      <c r="N144" s="15" t="s">
        <v>410</v>
      </c>
      <c r="O144" s="16">
        <f t="shared" si="39"/>
        <v>38</v>
      </c>
      <c r="P144" s="16">
        <f t="shared" si="39"/>
        <v>9114</v>
      </c>
      <c r="Q144" s="16">
        <f t="shared" si="39"/>
        <v>454</v>
      </c>
      <c r="R144" s="13">
        <v>100</v>
      </c>
      <c r="S144" s="16">
        <f t="shared" si="38"/>
        <v>100</v>
      </c>
      <c r="T144" s="16">
        <f t="shared" si="33"/>
        <v>45369</v>
      </c>
      <c r="U144" s="16">
        <f t="shared" si="34"/>
        <v>1498</v>
      </c>
    </row>
    <row r="145" spans="1:21" x14ac:dyDescent="0.35">
      <c r="A145" s="15" t="s">
        <v>5</v>
      </c>
      <c r="B145" s="15" t="s">
        <v>6</v>
      </c>
      <c r="C145" s="15">
        <v>50020401</v>
      </c>
      <c r="D145" s="15" t="s">
        <v>7</v>
      </c>
      <c r="E145" s="15" t="s">
        <v>569</v>
      </c>
      <c r="F145" s="15">
        <v>371.03057692307692</v>
      </c>
      <c r="G145" s="15">
        <v>453.68847658755647</v>
      </c>
      <c r="H145" s="15">
        <v>4.1274502740720274E-2</v>
      </c>
      <c r="I145" s="15">
        <v>3.3026281544175973E-2</v>
      </c>
      <c r="J145" s="26">
        <v>0.61438174489663244</v>
      </c>
      <c r="K145" s="16">
        <v>156</v>
      </c>
      <c r="L145" s="16">
        <v>57881</v>
      </c>
      <c r="M145" s="16">
        <v>2389</v>
      </c>
      <c r="N145" s="15" t="s">
        <v>410</v>
      </c>
      <c r="O145" s="16">
        <f t="shared" si="39"/>
        <v>156</v>
      </c>
      <c r="P145" s="16">
        <f t="shared" si="39"/>
        <v>57881</v>
      </c>
      <c r="Q145" s="16">
        <f t="shared" si="39"/>
        <v>2389</v>
      </c>
      <c r="R145" s="13">
        <v>312</v>
      </c>
      <c r="S145" s="16">
        <f t="shared" si="38"/>
        <v>312</v>
      </c>
      <c r="T145" s="16">
        <f t="shared" si="33"/>
        <v>141551</v>
      </c>
      <c r="U145" s="16">
        <f t="shared" si="34"/>
        <v>4675</v>
      </c>
    </row>
    <row r="146" spans="1:21" x14ac:dyDescent="0.35">
      <c r="A146" s="15" t="s">
        <v>25</v>
      </c>
      <c r="B146" s="15" t="s">
        <v>57</v>
      </c>
      <c r="C146" s="15">
        <v>110000048</v>
      </c>
      <c r="D146" s="15" t="s">
        <v>7</v>
      </c>
      <c r="E146" s="15" t="s">
        <v>570</v>
      </c>
      <c r="F146" s="15">
        <v>416.08648936170215</v>
      </c>
      <c r="G146" s="15">
        <v>453.68847658755647</v>
      </c>
      <c r="H146" s="15">
        <v>3.698767279272866E-2</v>
      </c>
      <c r="I146" s="15">
        <v>3.3026281544175973E-2</v>
      </c>
      <c r="J146" s="27">
        <v>1.0732917768670125</v>
      </c>
      <c r="K146" s="16">
        <v>282</v>
      </c>
      <c r="L146" s="16">
        <v>117336</v>
      </c>
      <c r="M146" s="16">
        <v>4340</v>
      </c>
      <c r="N146" s="15" t="s">
        <v>410</v>
      </c>
      <c r="O146" s="16">
        <f>ROUNDUP(K146+(K146*10%),)</f>
        <v>311</v>
      </c>
      <c r="P146" s="16">
        <f>ROUND(O146*F146,)</f>
        <v>129403</v>
      </c>
      <c r="Q146" s="16">
        <f>ROUND(P146*H146,)</f>
        <v>4786</v>
      </c>
      <c r="R146" s="13">
        <v>250</v>
      </c>
      <c r="S146" s="16">
        <f t="shared" si="38"/>
        <v>311</v>
      </c>
      <c r="T146" s="16">
        <f t="shared" si="33"/>
        <v>141097</v>
      </c>
      <c r="U146" s="16">
        <f t="shared" si="34"/>
        <v>4660</v>
      </c>
    </row>
    <row r="147" spans="1:21" x14ac:dyDescent="0.35">
      <c r="A147" s="15" t="s">
        <v>9</v>
      </c>
      <c r="B147" s="15" t="s">
        <v>42</v>
      </c>
      <c r="C147" s="15">
        <v>170020401</v>
      </c>
      <c r="D147" s="15" t="s">
        <v>7</v>
      </c>
      <c r="E147" s="15" t="s">
        <v>571</v>
      </c>
      <c r="F147" s="15">
        <v>306.54398809523798</v>
      </c>
      <c r="G147" s="15">
        <v>453.68847658755647</v>
      </c>
      <c r="H147" s="15">
        <v>4.2078168304517792E-2</v>
      </c>
      <c r="I147" s="15">
        <v>3.3026281544175973E-2</v>
      </c>
      <c r="J147" s="27">
        <v>0.97334282137162786</v>
      </c>
      <c r="K147" s="16">
        <v>168</v>
      </c>
      <c r="L147" s="16">
        <v>51499</v>
      </c>
      <c r="M147" s="16">
        <v>2167</v>
      </c>
      <c r="N147" s="15" t="s">
        <v>410</v>
      </c>
      <c r="O147" s="16">
        <f>ROUNDUP(K147+(K147*10%),)</f>
        <v>185</v>
      </c>
      <c r="P147" s="16">
        <f>ROUND(O147*F147,)</f>
        <v>56711</v>
      </c>
      <c r="Q147" s="16">
        <f>ROUND(P147*H147,)</f>
        <v>2386</v>
      </c>
      <c r="R147" s="13">
        <v>224</v>
      </c>
      <c r="S147" s="16">
        <f t="shared" si="38"/>
        <v>224</v>
      </c>
      <c r="T147" s="16">
        <f t="shared" si="33"/>
        <v>101626</v>
      </c>
      <c r="U147" s="16">
        <f t="shared" si="34"/>
        <v>3356</v>
      </c>
    </row>
    <row r="148" spans="1:21" x14ac:dyDescent="0.35">
      <c r="A148" s="15" t="s">
        <v>5</v>
      </c>
      <c r="B148" s="15" t="s">
        <v>64</v>
      </c>
      <c r="C148" s="15">
        <v>680200030</v>
      </c>
      <c r="D148" s="15" t="s">
        <v>7</v>
      </c>
      <c r="E148" s="15" t="s">
        <v>572</v>
      </c>
      <c r="F148" s="15">
        <v>373.52</v>
      </c>
      <c r="G148" s="15">
        <v>453.68847658755647</v>
      </c>
      <c r="H148" s="15">
        <v>2.9449560933818807E-2</v>
      </c>
      <c r="I148" s="15">
        <v>3.3026281544175973E-2</v>
      </c>
      <c r="J148" s="26">
        <v>0.54009463722397477</v>
      </c>
      <c r="K148" s="16">
        <v>5</v>
      </c>
      <c r="L148" s="16">
        <v>1868</v>
      </c>
      <c r="M148" s="16">
        <v>55</v>
      </c>
      <c r="N148" s="15" t="s">
        <v>407</v>
      </c>
      <c r="O148" s="16">
        <f>K148</f>
        <v>5</v>
      </c>
      <c r="P148" s="16">
        <f>L148</f>
        <v>1868</v>
      </c>
      <c r="Q148" s="16">
        <f>M148</f>
        <v>55</v>
      </c>
      <c r="R148" s="13">
        <v>5</v>
      </c>
      <c r="S148" s="16">
        <f t="shared" si="38"/>
        <v>5</v>
      </c>
      <c r="T148" s="16">
        <f t="shared" si="33"/>
        <v>2268</v>
      </c>
      <c r="U148" s="16">
        <f t="shared" si="34"/>
        <v>75</v>
      </c>
    </row>
    <row r="149" spans="1:21" x14ac:dyDescent="0.35">
      <c r="A149" s="15" t="s">
        <v>25</v>
      </c>
      <c r="B149" s="15" t="s">
        <v>32</v>
      </c>
      <c r="C149" s="15">
        <v>740200008</v>
      </c>
      <c r="D149" s="15" t="s">
        <v>7</v>
      </c>
      <c r="E149" s="15" t="s">
        <v>573</v>
      </c>
      <c r="F149" s="15">
        <v>490.70470588235293</v>
      </c>
      <c r="G149" s="15">
        <v>453.68847658755647</v>
      </c>
      <c r="H149" s="15">
        <v>3.3924799627906087E-2</v>
      </c>
      <c r="I149" s="15">
        <v>3.3026281544175973E-2</v>
      </c>
      <c r="J149" s="27">
        <v>1.3037886301352539</v>
      </c>
      <c r="K149" s="16">
        <v>52</v>
      </c>
      <c r="L149" s="16">
        <v>25517</v>
      </c>
      <c r="M149" s="16">
        <v>866</v>
      </c>
      <c r="N149" s="15" t="s">
        <v>407</v>
      </c>
      <c r="O149" s="16">
        <f>ROUNDUP(K149+(K149*10%),)</f>
        <v>58</v>
      </c>
      <c r="P149" s="16">
        <f>ROUND(O149*F149,)</f>
        <v>28461</v>
      </c>
      <c r="Q149" s="16">
        <f>ROUND(P149*H149,)</f>
        <v>966</v>
      </c>
      <c r="R149" s="13">
        <v>52</v>
      </c>
      <c r="S149" s="16">
        <f t="shared" si="38"/>
        <v>58</v>
      </c>
      <c r="T149" s="16">
        <f t="shared" si="33"/>
        <v>26314</v>
      </c>
      <c r="U149" s="16">
        <f t="shared" si="34"/>
        <v>869</v>
      </c>
    </row>
    <row r="150" spans="1:21" x14ac:dyDescent="0.35">
      <c r="A150" s="15" t="s">
        <v>12</v>
      </c>
      <c r="B150" s="15" t="s">
        <v>33</v>
      </c>
      <c r="C150" s="15">
        <v>10011803</v>
      </c>
      <c r="D150" s="15" t="s">
        <v>7</v>
      </c>
      <c r="E150" s="15" t="s">
        <v>574</v>
      </c>
      <c r="F150" s="15">
        <v>162.12200000000001</v>
      </c>
      <c r="G150" s="15">
        <v>453.68847658755647</v>
      </c>
      <c r="H150" s="15">
        <v>6.7850137550733394E-2</v>
      </c>
      <c r="I150" s="15">
        <v>3.3026281544175973E-2</v>
      </c>
      <c r="J150" s="27">
        <v>1.1033695652173914</v>
      </c>
      <c r="K150" s="16">
        <v>15</v>
      </c>
      <c r="L150" s="16">
        <v>2432</v>
      </c>
      <c r="M150" s="16">
        <v>165</v>
      </c>
      <c r="N150" s="15" t="s">
        <v>410</v>
      </c>
      <c r="O150" s="16">
        <f>ROUNDUP(K150+(K150*10%),)</f>
        <v>17</v>
      </c>
      <c r="P150" s="16">
        <f>ROUND(O150*F150,)</f>
        <v>2756</v>
      </c>
      <c r="Q150" s="16">
        <f>ROUND(P150*H150,)</f>
        <v>187</v>
      </c>
      <c r="R150" s="13">
        <v>14.400928411501987</v>
      </c>
      <c r="S150" s="16">
        <f t="shared" si="38"/>
        <v>17</v>
      </c>
      <c r="T150" s="16">
        <f t="shared" si="33"/>
        <v>7713</v>
      </c>
      <c r="U150" s="16">
        <f t="shared" si="34"/>
        <v>255</v>
      </c>
    </row>
    <row r="151" spans="1:21" x14ac:dyDescent="0.35">
      <c r="A151" s="15" t="s">
        <v>5</v>
      </c>
      <c r="B151" s="15" t="s">
        <v>67</v>
      </c>
      <c r="C151" s="15">
        <v>210020301</v>
      </c>
      <c r="D151" s="15" t="s">
        <v>7</v>
      </c>
      <c r="E151" s="15" t="s">
        <v>575</v>
      </c>
      <c r="F151" s="15">
        <v>434.32227848101263</v>
      </c>
      <c r="G151" s="15">
        <v>453.68847658755647</v>
      </c>
      <c r="H151" s="15">
        <v>4.1764471695462685E-2</v>
      </c>
      <c r="I151" s="15">
        <v>3.3026281544175973E-2</v>
      </c>
      <c r="J151" s="26">
        <v>0.67162615171527795</v>
      </c>
      <c r="K151" s="16">
        <v>79</v>
      </c>
      <c r="L151" s="16">
        <v>34311</v>
      </c>
      <c r="M151" s="16">
        <v>1433</v>
      </c>
      <c r="N151" s="15" t="s">
        <v>410</v>
      </c>
      <c r="O151" s="16">
        <f>K151</f>
        <v>79</v>
      </c>
      <c r="P151" s="16">
        <f>L151</f>
        <v>34311</v>
      </c>
      <c r="Q151" s="16">
        <f>M151</f>
        <v>1433</v>
      </c>
      <c r="R151" s="13">
        <v>164</v>
      </c>
      <c r="S151" s="16">
        <f t="shared" si="38"/>
        <v>164</v>
      </c>
      <c r="T151" s="16">
        <f t="shared" si="33"/>
        <v>74405</v>
      </c>
      <c r="U151" s="16">
        <f t="shared" si="34"/>
        <v>2457</v>
      </c>
    </row>
    <row r="152" spans="1:21" x14ac:dyDescent="0.35">
      <c r="A152" s="15" t="s">
        <v>12</v>
      </c>
      <c r="B152" s="15" t="s">
        <v>43</v>
      </c>
      <c r="C152" s="15">
        <v>10020301</v>
      </c>
      <c r="D152" s="15" t="s">
        <v>7</v>
      </c>
      <c r="E152" s="15" t="s">
        <v>576</v>
      </c>
      <c r="F152" s="15">
        <v>402.16280276816605</v>
      </c>
      <c r="G152" s="15">
        <v>453.68847658755647</v>
      </c>
      <c r="H152" s="15">
        <v>3.7160663729548842E-2</v>
      </c>
      <c r="I152" s="15">
        <v>3.3026281544175973E-2</v>
      </c>
      <c r="J152" s="27">
        <v>0.91490461263708156</v>
      </c>
      <c r="K152" s="16">
        <v>289</v>
      </c>
      <c r="L152" s="16">
        <v>116225</v>
      </c>
      <c r="M152" s="16">
        <v>4319</v>
      </c>
      <c r="N152" s="15" t="s">
        <v>410</v>
      </c>
      <c r="O152" s="16">
        <f t="shared" ref="O152:O159" si="40">ROUNDUP(K152+(K152*10%),)</f>
        <v>318</v>
      </c>
      <c r="P152" s="16">
        <f t="shared" ref="P152:P159" si="41">ROUND(O152*F152,)</f>
        <v>127888</v>
      </c>
      <c r="Q152" s="16">
        <f t="shared" ref="Q152:Q159" si="42">ROUND(P152*H152,)</f>
        <v>4752</v>
      </c>
      <c r="R152" s="13">
        <v>250</v>
      </c>
      <c r="S152" s="16">
        <f t="shared" si="38"/>
        <v>318</v>
      </c>
      <c r="T152" s="16">
        <f t="shared" si="33"/>
        <v>144273</v>
      </c>
      <c r="U152" s="16">
        <f t="shared" si="34"/>
        <v>4765</v>
      </c>
    </row>
    <row r="153" spans="1:21" x14ac:dyDescent="0.35">
      <c r="A153" s="15" t="s">
        <v>12</v>
      </c>
      <c r="B153" s="15" t="s">
        <v>13</v>
      </c>
      <c r="C153" s="15">
        <v>10064120</v>
      </c>
      <c r="D153" s="15" t="s">
        <v>7</v>
      </c>
      <c r="E153" s="15" t="s">
        <v>577</v>
      </c>
      <c r="F153" s="15">
        <v>477.09327823691461</v>
      </c>
      <c r="G153" s="15">
        <v>453.68847658755647</v>
      </c>
      <c r="H153" s="15">
        <v>4.095623601277848E-2</v>
      </c>
      <c r="I153" s="15">
        <v>3.3026281544175973E-2</v>
      </c>
      <c r="J153" s="27">
        <v>1.0482266765819361</v>
      </c>
      <c r="K153" s="16">
        <v>363</v>
      </c>
      <c r="L153" s="16">
        <v>173185</v>
      </c>
      <c r="M153" s="16">
        <v>7093</v>
      </c>
      <c r="N153" s="15" t="s">
        <v>410</v>
      </c>
      <c r="O153" s="16">
        <f t="shared" si="40"/>
        <v>400</v>
      </c>
      <c r="P153" s="16">
        <f t="shared" si="41"/>
        <v>190837</v>
      </c>
      <c r="Q153" s="16">
        <f t="shared" si="42"/>
        <v>7816</v>
      </c>
      <c r="R153" s="13">
        <v>370</v>
      </c>
      <c r="S153" s="16">
        <f t="shared" si="38"/>
        <v>370</v>
      </c>
      <c r="T153" s="16">
        <f t="shared" si="33"/>
        <v>167865</v>
      </c>
      <c r="U153" s="16">
        <f t="shared" si="34"/>
        <v>5544</v>
      </c>
    </row>
    <row r="154" spans="1:21" x14ac:dyDescent="0.35">
      <c r="A154" s="15" t="s">
        <v>15</v>
      </c>
      <c r="B154" s="15" t="s">
        <v>45</v>
      </c>
      <c r="C154" s="15">
        <v>250000092</v>
      </c>
      <c r="D154" s="15" t="s">
        <v>7</v>
      </c>
      <c r="E154" s="15" t="s">
        <v>578</v>
      </c>
      <c r="F154" s="15">
        <v>272.1694117647059</v>
      </c>
      <c r="G154" s="15">
        <v>453.68847658755647</v>
      </c>
      <c r="H154" s="15">
        <v>4.5747170159301014E-2</v>
      </c>
      <c r="I154" s="15">
        <v>3.3026281544175973E-2</v>
      </c>
      <c r="J154" s="27">
        <v>0.95189343829890838</v>
      </c>
      <c r="K154" s="16">
        <v>102</v>
      </c>
      <c r="L154" s="16">
        <v>27761</v>
      </c>
      <c r="M154" s="16">
        <v>1270</v>
      </c>
      <c r="N154" s="15" t="s">
        <v>410</v>
      </c>
      <c r="O154" s="16">
        <f t="shared" si="40"/>
        <v>113</v>
      </c>
      <c r="P154" s="16">
        <f t="shared" si="41"/>
        <v>30755</v>
      </c>
      <c r="Q154" s="16">
        <f t="shared" si="42"/>
        <v>1407</v>
      </c>
      <c r="R154" s="13">
        <v>120</v>
      </c>
      <c r="S154" s="16">
        <f t="shared" si="38"/>
        <v>120</v>
      </c>
      <c r="T154" s="16">
        <f t="shared" si="33"/>
        <v>54443</v>
      </c>
      <c r="U154" s="16">
        <f t="shared" si="34"/>
        <v>1798</v>
      </c>
    </row>
    <row r="155" spans="1:21" x14ac:dyDescent="0.35">
      <c r="A155" s="15" t="s">
        <v>12</v>
      </c>
      <c r="B155" s="15" t="s">
        <v>27</v>
      </c>
      <c r="C155" s="15">
        <v>10011804</v>
      </c>
      <c r="D155" s="15" t="s">
        <v>8</v>
      </c>
      <c r="E155" s="15" t="s">
        <v>579</v>
      </c>
      <c r="F155" s="15">
        <v>325.83000000000004</v>
      </c>
      <c r="G155" s="15">
        <v>390.26602116816952</v>
      </c>
      <c r="H155" s="15">
        <v>0</v>
      </c>
      <c r="I155" s="15">
        <v>2.3936069821083742E-3</v>
      </c>
      <c r="J155" s="27">
        <v>5.184196428571429</v>
      </c>
      <c r="K155" s="16">
        <v>2</v>
      </c>
      <c r="L155" s="16">
        <v>652</v>
      </c>
      <c r="M155" s="16">
        <v>0</v>
      </c>
      <c r="N155" s="15" t="s">
        <v>407</v>
      </c>
      <c r="O155" s="16">
        <f t="shared" si="40"/>
        <v>3</v>
      </c>
      <c r="P155" s="16">
        <f t="shared" si="41"/>
        <v>977</v>
      </c>
      <c r="Q155" s="16">
        <f t="shared" si="42"/>
        <v>0</v>
      </c>
      <c r="R155" s="13">
        <v>7</v>
      </c>
      <c r="S155" s="16">
        <f t="shared" si="38"/>
        <v>7</v>
      </c>
      <c r="T155" s="16">
        <f t="shared" ref="T155:T177" si="43">ROUND(S155*G155,)</f>
        <v>2732</v>
      </c>
      <c r="U155" s="16">
        <f t="shared" ref="U155:U177" si="44">ROUND(T155*I155,)</f>
        <v>7</v>
      </c>
    </row>
    <row r="156" spans="1:21" x14ac:dyDescent="0.35">
      <c r="A156" s="15" t="s">
        <v>15</v>
      </c>
      <c r="B156" s="15" t="s">
        <v>52</v>
      </c>
      <c r="C156" s="15">
        <v>420200052</v>
      </c>
      <c r="D156" s="15" t="s">
        <v>8</v>
      </c>
      <c r="E156" s="15" t="s">
        <v>580</v>
      </c>
      <c r="F156" s="15">
        <v>280.43903654485047</v>
      </c>
      <c r="G156" s="15">
        <v>390.26602116816952</v>
      </c>
      <c r="H156" s="15">
        <v>1.9783881822699697E-3</v>
      </c>
      <c r="I156" s="15">
        <v>2.3936069821083742E-3</v>
      </c>
      <c r="J156" s="27">
        <v>0.98787852217334438</v>
      </c>
      <c r="K156" s="16">
        <v>255</v>
      </c>
      <c r="L156" s="16">
        <v>71512</v>
      </c>
      <c r="M156" s="16">
        <v>141</v>
      </c>
      <c r="N156" s="15" t="s">
        <v>407</v>
      </c>
      <c r="O156" s="16">
        <f t="shared" si="40"/>
        <v>281</v>
      </c>
      <c r="P156" s="16">
        <f t="shared" si="41"/>
        <v>78803</v>
      </c>
      <c r="Q156" s="16">
        <f t="shared" si="42"/>
        <v>156</v>
      </c>
      <c r="R156" s="13">
        <v>500</v>
      </c>
      <c r="S156" s="16">
        <f t="shared" si="38"/>
        <v>500</v>
      </c>
      <c r="T156" s="16">
        <f t="shared" si="43"/>
        <v>195133</v>
      </c>
      <c r="U156" s="16">
        <f t="shared" si="44"/>
        <v>467</v>
      </c>
    </row>
    <row r="157" spans="1:21" x14ac:dyDescent="0.35">
      <c r="A157" s="15" t="s">
        <v>5</v>
      </c>
      <c r="B157" s="15" t="s">
        <v>6</v>
      </c>
      <c r="C157" s="15">
        <v>50020401</v>
      </c>
      <c r="D157" s="15" t="s">
        <v>8</v>
      </c>
      <c r="E157" s="15" t="s">
        <v>581</v>
      </c>
      <c r="F157" s="15">
        <v>291.29605633802817</v>
      </c>
      <c r="G157" s="15">
        <v>390.26602116816952</v>
      </c>
      <c r="H157" s="15">
        <v>4.9801711825053835E-3</v>
      </c>
      <c r="I157" s="15">
        <v>2.3936069821083742E-3</v>
      </c>
      <c r="J157" s="27">
        <v>1.810289156626506</v>
      </c>
      <c r="K157" s="16">
        <v>60</v>
      </c>
      <c r="L157" s="16">
        <v>17478</v>
      </c>
      <c r="M157" s="16">
        <v>87</v>
      </c>
      <c r="N157" s="15" t="s">
        <v>407</v>
      </c>
      <c r="O157" s="16">
        <f t="shared" si="40"/>
        <v>66</v>
      </c>
      <c r="P157" s="16">
        <f t="shared" si="41"/>
        <v>19226</v>
      </c>
      <c r="Q157" s="16">
        <f t="shared" si="42"/>
        <v>96</v>
      </c>
      <c r="R157" s="13">
        <v>168</v>
      </c>
      <c r="S157" s="16">
        <f t="shared" si="38"/>
        <v>168</v>
      </c>
      <c r="T157" s="16">
        <f t="shared" si="43"/>
        <v>65565</v>
      </c>
      <c r="U157" s="16">
        <f t="shared" si="44"/>
        <v>157</v>
      </c>
    </row>
    <row r="158" spans="1:21" x14ac:dyDescent="0.35">
      <c r="A158" s="15" t="s">
        <v>25</v>
      </c>
      <c r="B158" s="15" t="s">
        <v>57</v>
      </c>
      <c r="C158" s="15">
        <v>110000048</v>
      </c>
      <c r="D158" s="15" t="s">
        <v>8</v>
      </c>
      <c r="E158" s="15" t="s">
        <v>582</v>
      </c>
      <c r="F158" s="15">
        <v>486.68224755700339</v>
      </c>
      <c r="G158" s="15">
        <v>390.26602116816952</v>
      </c>
      <c r="H158" s="15">
        <v>3.6007949859264456E-3</v>
      </c>
      <c r="I158" s="15">
        <v>2.3936069821083742E-3</v>
      </c>
      <c r="J158" s="27">
        <v>1.30373898234124</v>
      </c>
      <c r="K158" s="16">
        <v>247</v>
      </c>
      <c r="L158" s="16">
        <v>120211</v>
      </c>
      <c r="M158" s="16">
        <v>433</v>
      </c>
      <c r="N158" s="15" t="s">
        <v>407</v>
      </c>
      <c r="O158" s="16">
        <f t="shared" si="40"/>
        <v>272</v>
      </c>
      <c r="P158" s="16">
        <f t="shared" si="41"/>
        <v>132378</v>
      </c>
      <c r="Q158" s="16">
        <f t="shared" si="42"/>
        <v>477</v>
      </c>
      <c r="R158" s="13">
        <v>350</v>
      </c>
      <c r="S158" s="16">
        <f t="shared" si="38"/>
        <v>350</v>
      </c>
      <c r="T158" s="16">
        <f t="shared" si="43"/>
        <v>136593</v>
      </c>
      <c r="U158" s="16">
        <f t="shared" si="44"/>
        <v>327</v>
      </c>
    </row>
    <row r="159" spans="1:21" x14ac:dyDescent="0.35">
      <c r="A159" s="15" t="s">
        <v>9</v>
      </c>
      <c r="B159" s="15" t="s">
        <v>42</v>
      </c>
      <c r="C159" s="15">
        <v>170020401</v>
      </c>
      <c r="D159" s="15" t="s">
        <v>8</v>
      </c>
      <c r="E159" s="15" t="s">
        <v>583</v>
      </c>
      <c r="F159" s="15">
        <v>273.56194805194804</v>
      </c>
      <c r="G159" s="15">
        <v>390.26602116816952</v>
      </c>
      <c r="H159" s="15">
        <v>4.9372705534063135E-3</v>
      </c>
      <c r="I159" s="15">
        <v>2.3936069821083742E-3</v>
      </c>
      <c r="J159" s="27">
        <v>0.91027962454524147</v>
      </c>
      <c r="K159" s="16">
        <v>47</v>
      </c>
      <c r="L159" s="16">
        <v>12857</v>
      </c>
      <c r="M159" s="16">
        <v>63</v>
      </c>
      <c r="N159" s="15" t="s">
        <v>407</v>
      </c>
      <c r="O159" s="16">
        <f t="shared" si="40"/>
        <v>52</v>
      </c>
      <c r="P159" s="16">
        <f t="shared" si="41"/>
        <v>14225</v>
      </c>
      <c r="Q159" s="16">
        <f t="shared" si="42"/>
        <v>70</v>
      </c>
      <c r="R159" s="13">
        <v>95</v>
      </c>
      <c r="S159" s="16">
        <f t="shared" si="38"/>
        <v>95</v>
      </c>
      <c r="T159" s="16">
        <f t="shared" si="43"/>
        <v>37075</v>
      </c>
      <c r="U159" s="16">
        <f t="shared" si="44"/>
        <v>89</v>
      </c>
    </row>
    <row r="160" spans="1:21" x14ac:dyDescent="0.35">
      <c r="A160" s="15" t="s">
        <v>5</v>
      </c>
      <c r="B160" s="15" t="s">
        <v>64</v>
      </c>
      <c r="C160" s="15">
        <v>680200030</v>
      </c>
      <c r="D160" s="15" t="s">
        <v>8</v>
      </c>
      <c r="E160" s="15" t="s">
        <v>584</v>
      </c>
      <c r="F160" s="15">
        <v>325.66062500000004</v>
      </c>
      <c r="G160" s="15">
        <v>390.26602116816952</v>
      </c>
      <c r="H160" s="15">
        <v>4.9898571557430368E-3</v>
      </c>
      <c r="I160" s="15">
        <v>2.3936069821083742E-3</v>
      </c>
      <c r="J160" s="26">
        <v>0.40066666666666667</v>
      </c>
      <c r="K160" s="16">
        <v>19</v>
      </c>
      <c r="L160" s="16">
        <v>6188</v>
      </c>
      <c r="M160" s="16">
        <v>31</v>
      </c>
      <c r="N160" s="15" t="s">
        <v>407</v>
      </c>
      <c r="O160" s="16">
        <f>K160</f>
        <v>19</v>
      </c>
      <c r="P160" s="16">
        <f>L160</f>
        <v>6188</v>
      </c>
      <c r="Q160" s="16">
        <f>M160</f>
        <v>31</v>
      </c>
      <c r="R160" s="13">
        <v>30</v>
      </c>
      <c r="S160" s="16">
        <f t="shared" si="38"/>
        <v>30</v>
      </c>
      <c r="T160" s="16">
        <f t="shared" si="43"/>
        <v>11708</v>
      </c>
      <c r="U160" s="16">
        <f t="shared" si="44"/>
        <v>28</v>
      </c>
    </row>
    <row r="161" spans="1:21" x14ac:dyDescent="0.35">
      <c r="A161" s="15" t="s">
        <v>25</v>
      </c>
      <c r="B161" s="15" t="s">
        <v>32</v>
      </c>
      <c r="C161" s="15">
        <v>740200008</v>
      </c>
      <c r="D161" s="15" t="s">
        <v>8</v>
      </c>
      <c r="E161" s="15" t="s">
        <v>585</v>
      </c>
      <c r="F161" s="15">
        <v>342.98</v>
      </c>
      <c r="G161" s="15">
        <v>390.26602116816952</v>
      </c>
      <c r="H161" s="15">
        <v>0</v>
      </c>
      <c r="I161" s="15">
        <v>2.3936069821083742E-3</v>
      </c>
      <c r="J161" s="27">
        <v>9.2385103448275867</v>
      </c>
      <c r="K161" s="16">
        <v>1</v>
      </c>
      <c r="L161" s="16">
        <v>343</v>
      </c>
      <c r="M161" s="16">
        <v>0</v>
      </c>
      <c r="N161" s="15" t="s">
        <v>407</v>
      </c>
      <c r="O161" s="16">
        <f t="shared" ref="O161:O167" si="45">ROUNDUP(K161+(K161*10%),)</f>
        <v>2</v>
      </c>
      <c r="P161" s="16">
        <f t="shared" ref="P161:P167" si="46">ROUND(O161*F161,)</f>
        <v>686</v>
      </c>
      <c r="Q161" s="16">
        <f t="shared" ref="Q161:Q167" si="47">ROUND(P161*H161,)</f>
        <v>0</v>
      </c>
      <c r="R161" s="13">
        <v>29</v>
      </c>
      <c r="S161" s="16">
        <f t="shared" si="38"/>
        <v>29</v>
      </c>
      <c r="T161" s="16">
        <f t="shared" si="43"/>
        <v>11318</v>
      </c>
      <c r="U161" s="16">
        <f t="shared" si="44"/>
        <v>27</v>
      </c>
    </row>
    <row r="162" spans="1:21" x14ac:dyDescent="0.35">
      <c r="A162" s="15" t="s">
        <v>12</v>
      </c>
      <c r="B162" s="15" t="s">
        <v>33</v>
      </c>
      <c r="C162" s="15">
        <v>10011803</v>
      </c>
      <c r="D162" s="15" t="s">
        <v>8</v>
      </c>
      <c r="E162" s="15" t="s">
        <v>586</v>
      </c>
      <c r="F162" s="15">
        <v>165.60717546362341</v>
      </c>
      <c r="G162" s="15">
        <v>390.26602116816952</v>
      </c>
      <c r="H162" s="15">
        <v>6.8050281060581721E-3</v>
      </c>
      <c r="I162" s="15">
        <v>2.3936069821083742E-3</v>
      </c>
      <c r="J162" s="27">
        <v>1.6802854505789564</v>
      </c>
      <c r="K162" s="16">
        <v>427</v>
      </c>
      <c r="L162" s="16">
        <v>70714</v>
      </c>
      <c r="M162" s="16">
        <v>481</v>
      </c>
      <c r="N162" s="15" t="s">
        <v>407</v>
      </c>
      <c r="O162" s="16">
        <f t="shared" si="45"/>
        <v>470</v>
      </c>
      <c r="P162" s="16">
        <f t="shared" si="46"/>
        <v>77835</v>
      </c>
      <c r="Q162" s="16">
        <f t="shared" si="47"/>
        <v>530</v>
      </c>
      <c r="R162" s="13">
        <v>651</v>
      </c>
      <c r="S162" s="16">
        <f t="shared" si="38"/>
        <v>651</v>
      </c>
      <c r="T162" s="16">
        <f t="shared" si="43"/>
        <v>254063</v>
      </c>
      <c r="U162" s="16">
        <f t="shared" si="44"/>
        <v>608</v>
      </c>
    </row>
    <row r="163" spans="1:21" x14ac:dyDescent="0.35">
      <c r="A163" s="15" t="s">
        <v>5</v>
      </c>
      <c r="B163" s="15" t="s">
        <v>67</v>
      </c>
      <c r="C163" s="15">
        <v>210020301</v>
      </c>
      <c r="D163" s="15" t="s">
        <v>8</v>
      </c>
      <c r="E163" s="15" t="s">
        <v>587</v>
      </c>
      <c r="F163" s="15">
        <v>723.83013698630145</v>
      </c>
      <c r="G163" s="15">
        <v>390.26602116816952</v>
      </c>
      <c r="H163" s="15">
        <v>2.0249964042119923E-3</v>
      </c>
      <c r="I163" s="15">
        <v>2.3936069821083742E-3</v>
      </c>
      <c r="J163" s="27">
        <v>1.1891802625285646</v>
      </c>
      <c r="K163" s="16">
        <v>55</v>
      </c>
      <c r="L163" s="16">
        <v>39811</v>
      </c>
      <c r="M163" s="16">
        <v>81</v>
      </c>
      <c r="N163" s="15" t="s">
        <v>407</v>
      </c>
      <c r="O163" s="16">
        <f t="shared" si="45"/>
        <v>61</v>
      </c>
      <c r="P163" s="16">
        <f t="shared" si="46"/>
        <v>44154</v>
      </c>
      <c r="Q163" s="16">
        <f t="shared" si="47"/>
        <v>89</v>
      </c>
      <c r="R163" s="13">
        <v>112</v>
      </c>
      <c r="S163" s="16">
        <f t="shared" si="38"/>
        <v>112</v>
      </c>
      <c r="T163" s="16">
        <f t="shared" si="43"/>
        <v>43710</v>
      </c>
      <c r="U163" s="16">
        <f t="shared" si="44"/>
        <v>105</v>
      </c>
    </row>
    <row r="164" spans="1:21" x14ac:dyDescent="0.35">
      <c r="A164" s="15" t="s">
        <v>12</v>
      </c>
      <c r="B164" s="15" t="s">
        <v>43</v>
      </c>
      <c r="C164" s="15">
        <v>10020301</v>
      </c>
      <c r="D164" s="15" t="s">
        <v>8</v>
      </c>
      <c r="E164" s="15" t="s">
        <v>588</v>
      </c>
      <c r="F164" s="15">
        <v>491.65446958981624</v>
      </c>
      <c r="G164" s="15">
        <v>390.26602116816952</v>
      </c>
      <c r="H164" s="15">
        <v>8.8607668861403804E-4</v>
      </c>
      <c r="I164" s="15">
        <v>2.3936069821083742E-3</v>
      </c>
      <c r="J164" s="27">
        <v>1.109913653316037</v>
      </c>
      <c r="K164" s="16">
        <v>602</v>
      </c>
      <c r="L164" s="16">
        <v>295976</v>
      </c>
      <c r="M164" s="16">
        <v>262</v>
      </c>
      <c r="N164" s="15" t="s">
        <v>407</v>
      </c>
      <c r="O164" s="16">
        <f t="shared" si="45"/>
        <v>663</v>
      </c>
      <c r="P164" s="16">
        <f t="shared" si="46"/>
        <v>325967</v>
      </c>
      <c r="Q164" s="16">
        <f t="shared" si="47"/>
        <v>289</v>
      </c>
      <c r="R164" s="13">
        <v>800</v>
      </c>
      <c r="S164" s="16">
        <f t="shared" si="38"/>
        <v>800</v>
      </c>
      <c r="T164" s="16">
        <f t="shared" si="43"/>
        <v>312213</v>
      </c>
      <c r="U164" s="16">
        <f t="shared" si="44"/>
        <v>747</v>
      </c>
    </row>
    <row r="165" spans="1:21" x14ac:dyDescent="0.35">
      <c r="A165" s="15" t="s">
        <v>12</v>
      </c>
      <c r="B165" s="15" t="s">
        <v>34</v>
      </c>
      <c r="C165" s="15">
        <v>10000234</v>
      </c>
      <c r="D165" s="15" t="s">
        <v>8</v>
      </c>
      <c r="E165" s="15" t="s">
        <v>589</v>
      </c>
      <c r="F165" s="15">
        <v>576.10233333333338</v>
      </c>
      <c r="G165" s="15">
        <v>390.26602116816952</v>
      </c>
      <c r="H165" s="15">
        <v>0</v>
      </c>
      <c r="I165" s="15">
        <v>2.3936069821083742E-3</v>
      </c>
      <c r="J165" s="27">
        <v>3.406442660550459</v>
      </c>
      <c r="K165" s="16">
        <v>9</v>
      </c>
      <c r="L165" s="16">
        <v>5185</v>
      </c>
      <c r="M165" s="16">
        <v>0</v>
      </c>
      <c r="N165" s="15" t="s">
        <v>407</v>
      </c>
      <c r="O165" s="16">
        <f t="shared" si="45"/>
        <v>10</v>
      </c>
      <c r="P165" s="16">
        <f t="shared" si="46"/>
        <v>5761</v>
      </c>
      <c r="Q165" s="16">
        <f t="shared" si="47"/>
        <v>0</v>
      </c>
      <c r="R165" s="13">
        <v>26</v>
      </c>
      <c r="S165" s="16">
        <f t="shared" si="38"/>
        <v>26</v>
      </c>
      <c r="T165" s="16">
        <f t="shared" si="43"/>
        <v>10147</v>
      </c>
      <c r="U165" s="16">
        <f t="shared" si="44"/>
        <v>24</v>
      </c>
    </row>
    <row r="166" spans="1:21" x14ac:dyDescent="0.35">
      <c r="A166" s="15" t="s">
        <v>12</v>
      </c>
      <c r="B166" s="15" t="s">
        <v>13</v>
      </c>
      <c r="C166" s="15">
        <v>10064120</v>
      </c>
      <c r="D166" s="15" t="s">
        <v>8</v>
      </c>
      <c r="E166" s="15" t="s">
        <v>590</v>
      </c>
      <c r="F166" s="15">
        <v>742.59883495145664</v>
      </c>
      <c r="G166" s="15">
        <v>390.26602116816952</v>
      </c>
      <c r="H166" s="15">
        <v>6.8638504920007996E-4</v>
      </c>
      <c r="I166" s="15">
        <v>2.3936069821083742E-3</v>
      </c>
      <c r="J166" s="27">
        <v>1.4135054600606674</v>
      </c>
      <c r="K166" s="16">
        <v>186</v>
      </c>
      <c r="L166" s="16">
        <v>138123</v>
      </c>
      <c r="M166" s="16">
        <v>95</v>
      </c>
      <c r="N166" s="15" t="s">
        <v>407</v>
      </c>
      <c r="O166" s="16">
        <f t="shared" si="45"/>
        <v>205</v>
      </c>
      <c r="P166" s="16">
        <f t="shared" si="46"/>
        <v>152233</v>
      </c>
      <c r="Q166" s="16">
        <f t="shared" si="47"/>
        <v>104</v>
      </c>
      <c r="R166" s="13">
        <v>330</v>
      </c>
      <c r="S166" s="16">
        <f t="shared" si="38"/>
        <v>330</v>
      </c>
      <c r="T166" s="16">
        <f t="shared" si="43"/>
        <v>128788</v>
      </c>
      <c r="U166" s="16">
        <f t="shared" si="44"/>
        <v>308</v>
      </c>
    </row>
    <row r="167" spans="1:21" x14ac:dyDescent="0.35">
      <c r="A167" s="15" t="s">
        <v>15</v>
      </c>
      <c r="B167" s="15" t="s">
        <v>45</v>
      </c>
      <c r="C167" s="15">
        <v>250000092</v>
      </c>
      <c r="D167" s="15" t="s">
        <v>8</v>
      </c>
      <c r="E167" s="15" t="s">
        <v>591</v>
      </c>
      <c r="F167" s="15">
        <v>608.37576923076927</v>
      </c>
      <c r="G167" s="15">
        <v>390.26602116816952</v>
      </c>
      <c r="H167" s="15">
        <v>0</v>
      </c>
      <c r="I167" s="15">
        <v>2.3936069821083742E-3</v>
      </c>
      <c r="J167" s="27">
        <v>1.2597746576529729</v>
      </c>
      <c r="K167" s="16">
        <v>18</v>
      </c>
      <c r="L167" s="16">
        <v>10951</v>
      </c>
      <c r="M167" s="16">
        <v>0</v>
      </c>
      <c r="N167" s="15" t="s">
        <v>407</v>
      </c>
      <c r="O167" s="16">
        <f t="shared" si="45"/>
        <v>20</v>
      </c>
      <c r="P167" s="16">
        <f t="shared" si="46"/>
        <v>12168</v>
      </c>
      <c r="Q167" s="16">
        <f t="shared" si="47"/>
        <v>0</v>
      </c>
      <c r="R167" s="13">
        <v>60</v>
      </c>
      <c r="S167" s="16">
        <f t="shared" si="38"/>
        <v>60</v>
      </c>
      <c r="T167" s="16">
        <f t="shared" si="43"/>
        <v>23416</v>
      </c>
      <c r="U167" s="16">
        <f t="shared" si="44"/>
        <v>56</v>
      </c>
    </row>
    <row r="168" spans="1:21" x14ac:dyDescent="0.35">
      <c r="A168" s="15" t="s">
        <v>9</v>
      </c>
      <c r="B168" s="15" t="s">
        <v>10</v>
      </c>
      <c r="C168" s="15">
        <v>270020302</v>
      </c>
      <c r="D168" s="15" t="s">
        <v>8</v>
      </c>
      <c r="E168" s="15" t="s">
        <v>592</v>
      </c>
      <c r="F168" s="15">
        <v>343.29200000000003</v>
      </c>
      <c r="G168" s="15">
        <v>390.26602116816952</v>
      </c>
      <c r="H168" s="15">
        <v>1.9662561318061593E-2</v>
      </c>
      <c r="I168" s="15">
        <v>2.3936069821083742E-3</v>
      </c>
      <c r="J168" s="26">
        <v>0.89154865424430652</v>
      </c>
      <c r="K168" s="16">
        <v>37</v>
      </c>
      <c r="L168" s="16">
        <v>12702</v>
      </c>
      <c r="M168" s="16">
        <v>250</v>
      </c>
      <c r="N168" s="15" t="s">
        <v>407</v>
      </c>
      <c r="O168" s="16">
        <f>K168</f>
        <v>37</v>
      </c>
      <c r="P168" s="16">
        <f>L168</f>
        <v>12702</v>
      </c>
      <c r="Q168" s="16">
        <f>M168</f>
        <v>250</v>
      </c>
      <c r="R168" s="13">
        <v>44</v>
      </c>
      <c r="S168" s="16">
        <f t="shared" si="38"/>
        <v>44</v>
      </c>
      <c r="T168" s="16">
        <f t="shared" si="43"/>
        <v>17172</v>
      </c>
      <c r="U168" s="16">
        <f t="shared" si="44"/>
        <v>41</v>
      </c>
    </row>
    <row r="169" spans="1:21" x14ac:dyDescent="0.35">
      <c r="A169" s="15" t="s">
        <v>12</v>
      </c>
      <c r="B169" s="15" t="s">
        <v>27</v>
      </c>
      <c r="C169" s="15">
        <v>10011804</v>
      </c>
      <c r="D169" s="15" t="s">
        <v>342</v>
      </c>
      <c r="E169" s="15" t="s">
        <v>593</v>
      </c>
      <c r="F169" s="15">
        <v>89.407155477031822</v>
      </c>
      <c r="G169" s="15">
        <v>58.975540162774259</v>
      </c>
      <c r="H169" s="15">
        <v>7.8267161616550826E-2</v>
      </c>
      <c r="I169" s="15">
        <v>0.11852677309606978</v>
      </c>
      <c r="J169" s="27">
        <v>1.5531217505758472</v>
      </c>
      <c r="K169" s="16">
        <v>1687</v>
      </c>
      <c r="L169" s="16">
        <v>150830</v>
      </c>
      <c r="M169" s="16">
        <v>11805</v>
      </c>
      <c r="N169" s="15" t="s">
        <v>412</v>
      </c>
      <c r="O169" s="16">
        <f t="shared" ref="O169:O175" si="48">ROUNDUP(K169+(K169*10%),)</f>
        <v>1856</v>
      </c>
      <c r="P169" s="16">
        <f t="shared" ref="P169:P175" si="49">ROUND(O169*F169,)</f>
        <v>165940</v>
      </c>
      <c r="Q169" s="16">
        <f t="shared" ref="Q169:Q175" si="50">ROUND(P169*H169,)</f>
        <v>12988</v>
      </c>
      <c r="R169" s="13">
        <v>302</v>
      </c>
      <c r="S169" s="16">
        <f t="shared" si="38"/>
        <v>1856</v>
      </c>
      <c r="T169" s="16">
        <f t="shared" si="43"/>
        <v>109459</v>
      </c>
      <c r="U169" s="16">
        <f t="shared" si="44"/>
        <v>12974</v>
      </c>
    </row>
    <row r="170" spans="1:21" x14ac:dyDescent="0.35">
      <c r="A170" s="15" t="s">
        <v>5</v>
      </c>
      <c r="B170" s="15" t="s">
        <v>238</v>
      </c>
      <c r="C170" s="15">
        <v>50012101</v>
      </c>
      <c r="D170" s="15" t="s">
        <v>342</v>
      </c>
      <c r="E170" s="15" t="s">
        <v>594</v>
      </c>
      <c r="F170" s="15">
        <v>57.172355715017936</v>
      </c>
      <c r="G170" s="15">
        <v>58.975540162774259</v>
      </c>
      <c r="H170" s="15">
        <v>0.12175006602370779</v>
      </c>
      <c r="I170" s="15">
        <v>0.11852677309606978</v>
      </c>
      <c r="J170" s="27">
        <v>1.1177998618855185</v>
      </c>
      <c r="K170" s="16">
        <v>8777</v>
      </c>
      <c r="L170" s="16">
        <v>501802</v>
      </c>
      <c r="M170" s="16">
        <v>61094</v>
      </c>
      <c r="N170" s="15" t="s">
        <v>407</v>
      </c>
      <c r="O170" s="16">
        <f t="shared" si="48"/>
        <v>9655</v>
      </c>
      <c r="P170" s="16">
        <f t="shared" si="49"/>
        <v>551999</v>
      </c>
      <c r="Q170" s="16">
        <f t="shared" si="50"/>
        <v>67206</v>
      </c>
      <c r="R170" s="13">
        <v>11628</v>
      </c>
      <c r="S170" s="16">
        <f t="shared" si="38"/>
        <v>11628</v>
      </c>
      <c r="T170" s="16">
        <f t="shared" si="43"/>
        <v>685768</v>
      </c>
      <c r="U170" s="16">
        <f t="shared" si="44"/>
        <v>81282</v>
      </c>
    </row>
    <row r="171" spans="1:21" x14ac:dyDescent="0.35">
      <c r="A171" s="15" t="s">
        <v>12</v>
      </c>
      <c r="B171" s="15" t="s">
        <v>333</v>
      </c>
      <c r="C171" s="15">
        <v>130063401</v>
      </c>
      <c r="D171" s="15" t="s">
        <v>342</v>
      </c>
      <c r="E171" s="15" t="s">
        <v>595</v>
      </c>
      <c r="F171" s="15">
        <v>32.686595210093024</v>
      </c>
      <c r="G171" s="15">
        <v>58.975540162774259</v>
      </c>
      <c r="H171" s="15">
        <v>0.21415506739100584</v>
      </c>
      <c r="I171" s="15">
        <v>0.11852677309606978</v>
      </c>
      <c r="J171" s="27">
        <v>0.96445467232084436</v>
      </c>
      <c r="K171" s="16">
        <v>18244</v>
      </c>
      <c r="L171" s="16">
        <v>596334</v>
      </c>
      <c r="M171" s="16">
        <v>127708</v>
      </c>
      <c r="N171" s="15" t="s">
        <v>407</v>
      </c>
      <c r="O171" s="16">
        <f t="shared" si="48"/>
        <v>20069</v>
      </c>
      <c r="P171" s="16">
        <f t="shared" si="49"/>
        <v>655987</v>
      </c>
      <c r="Q171" s="16">
        <f t="shared" si="50"/>
        <v>140483</v>
      </c>
      <c r="R171" s="13">
        <v>20000</v>
      </c>
      <c r="S171" s="16">
        <f t="shared" si="38"/>
        <v>20000</v>
      </c>
      <c r="T171" s="16">
        <f t="shared" si="43"/>
        <v>1179511</v>
      </c>
      <c r="U171" s="16">
        <f t="shared" si="44"/>
        <v>139804</v>
      </c>
    </row>
    <row r="172" spans="1:21" x14ac:dyDescent="0.35">
      <c r="A172" s="15" t="s">
        <v>9</v>
      </c>
      <c r="B172" s="15" t="s">
        <v>339</v>
      </c>
      <c r="C172" s="15">
        <v>170010601</v>
      </c>
      <c r="D172" s="15" t="s">
        <v>342</v>
      </c>
      <c r="E172" s="15" t="s">
        <v>596</v>
      </c>
      <c r="F172" s="15">
        <v>51.125696634856844</v>
      </c>
      <c r="G172" s="15">
        <v>58.975540162774259</v>
      </c>
      <c r="H172" s="15">
        <v>0.13691744975123704</v>
      </c>
      <c r="I172" s="15">
        <v>0.11852677309606978</v>
      </c>
      <c r="J172" s="27">
        <v>1.0083174884264847</v>
      </c>
      <c r="K172" s="16">
        <v>9955</v>
      </c>
      <c r="L172" s="16">
        <v>508956</v>
      </c>
      <c r="M172" s="16">
        <v>69685</v>
      </c>
      <c r="N172" s="15" t="s">
        <v>410</v>
      </c>
      <c r="O172" s="16">
        <f t="shared" si="48"/>
        <v>10951</v>
      </c>
      <c r="P172" s="16">
        <f t="shared" si="49"/>
        <v>559878</v>
      </c>
      <c r="Q172" s="16">
        <f t="shared" si="50"/>
        <v>76657</v>
      </c>
      <c r="R172" s="13">
        <v>10800</v>
      </c>
      <c r="S172" s="16">
        <f t="shared" si="38"/>
        <v>10800</v>
      </c>
      <c r="T172" s="16">
        <f t="shared" si="43"/>
        <v>636936</v>
      </c>
      <c r="U172" s="16">
        <f t="shared" si="44"/>
        <v>75494</v>
      </c>
    </row>
    <row r="173" spans="1:21" x14ac:dyDescent="0.35">
      <c r="A173" s="15" t="s">
        <v>12</v>
      </c>
      <c r="B173" s="15" t="s">
        <v>399</v>
      </c>
      <c r="C173" s="15">
        <v>10012202</v>
      </c>
      <c r="D173" s="15" t="s">
        <v>342</v>
      </c>
      <c r="E173" s="15" t="s">
        <v>597</v>
      </c>
      <c r="F173" s="15">
        <v>89.311623473339296</v>
      </c>
      <c r="G173" s="15">
        <v>58.975540162774259</v>
      </c>
      <c r="H173" s="15">
        <v>7.8252736738960035E-2</v>
      </c>
      <c r="I173" s="15">
        <v>0.11852677309606978</v>
      </c>
      <c r="J173" s="27">
        <v>0.98117623524457165</v>
      </c>
      <c r="K173" s="16">
        <v>10071</v>
      </c>
      <c r="L173" s="16">
        <v>899457</v>
      </c>
      <c r="M173" s="16">
        <v>70385</v>
      </c>
      <c r="N173" s="15" t="s">
        <v>410</v>
      </c>
      <c r="O173" s="16">
        <f t="shared" si="48"/>
        <v>11079</v>
      </c>
      <c r="P173" s="16">
        <f t="shared" si="49"/>
        <v>989483</v>
      </c>
      <c r="Q173" s="16">
        <f t="shared" si="50"/>
        <v>77430</v>
      </c>
      <c r="R173" s="13">
        <v>8000</v>
      </c>
      <c r="S173" s="16">
        <f t="shared" si="38"/>
        <v>11079</v>
      </c>
      <c r="T173" s="16">
        <f t="shared" si="43"/>
        <v>653390</v>
      </c>
      <c r="U173" s="16">
        <f t="shared" si="44"/>
        <v>77444</v>
      </c>
    </row>
    <row r="174" spans="1:21" x14ac:dyDescent="0.35">
      <c r="A174" s="15" t="s">
        <v>25</v>
      </c>
      <c r="B174" s="15" t="s">
        <v>220</v>
      </c>
      <c r="C174" s="15">
        <v>90012101</v>
      </c>
      <c r="D174" s="15" t="s">
        <v>342</v>
      </c>
      <c r="E174" s="15" t="s">
        <v>598</v>
      </c>
      <c r="F174" s="15">
        <v>88.917759378168313</v>
      </c>
      <c r="G174" s="15">
        <v>58.975540162774259</v>
      </c>
      <c r="H174" s="15">
        <v>7.8511590217920299E-2</v>
      </c>
      <c r="I174" s="15">
        <v>0.11852677309606978</v>
      </c>
      <c r="J174" s="27">
        <v>1.034624767246684</v>
      </c>
      <c r="K174" s="16">
        <v>2516</v>
      </c>
      <c r="L174" s="16">
        <v>223717</v>
      </c>
      <c r="M174" s="16">
        <v>17564</v>
      </c>
      <c r="N174" s="15" t="s">
        <v>407</v>
      </c>
      <c r="O174" s="16">
        <f t="shared" si="48"/>
        <v>2768</v>
      </c>
      <c r="P174" s="16">
        <f t="shared" si="49"/>
        <v>246124</v>
      </c>
      <c r="Q174" s="16">
        <f t="shared" si="50"/>
        <v>19324</v>
      </c>
      <c r="R174" s="13">
        <v>3140</v>
      </c>
      <c r="S174" s="16">
        <f t="shared" si="38"/>
        <v>3140</v>
      </c>
      <c r="T174" s="16">
        <f t="shared" si="43"/>
        <v>185183</v>
      </c>
      <c r="U174" s="16">
        <f t="shared" si="44"/>
        <v>21949</v>
      </c>
    </row>
    <row r="175" spans="1:21" x14ac:dyDescent="0.35">
      <c r="A175" s="15" t="s">
        <v>15</v>
      </c>
      <c r="B175" s="15" t="s">
        <v>231</v>
      </c>
      <c r="C175" s="15">
        <v>941800004</v>
      </c>
      <c r="D175" s="15" t="s">
        <v>342</v>
      </c>
      <c r="E175" s="15" t="s">
        <v>599</v>
      </c>
      <c r="F175" s="15">
        <v>100.95114928909953</v>
      </c>
      <c r="G175" s="15">
        <v>58.975540162774259</v>
      </c>
      <c r="H175" s="15">
        <v>6.9340468625609233E-2</v>
      </c>
      <c r="I175" s="15">
        <v>0.11852677309606978</v>
      </c>
      <c r="J175" s="27">
        <v>4.0937794887588543</v>
      </c>
      <c r="K175" s="16">
        <v>829</v>
      </c>
      <c r="L175" s="16">
        <v>83689</v>
      </c>
      <c r="M175" s="16">
        <v>5803</v>
      </c>
      <c r="N175" s="15" t="s">
        <v>407</v>
      </c>
      <c r="O175" s="16">
        <f t="shared" si="48"/>
        <v>912</v>
      </c>
      <c r="P175" s="16">
        <f t="shared" si="49"/>
        <v>92067</v>
      </c>
      <c r="Q175" s="16">
        <f t="shared" si="50"/>
        <v>6384</v>
      </c>
      <c r="R175" s="13">
        <v>2200</v>
      </c>
      <c r="S175" s="16">
        <f t="shared" si="38"/>
        <v>2200</v>
      </c>
      <c r="T175" s="16">
        <f t="shared" si="43"/>
        <v>129746</v>
      </c>
      <c r="U175" s="16">
        <f t="shared" si="44"/>
        <v>15378</v>
      </c>
    </row>
    <row r="176" spans="1:21" x14ac:dyDescent="0.35">
      <c r="A176" s="15" t="s">
        <v>15</v>
      </c>
      <c r="B176" s="15" t="s">
        <v>51</v>
      </c>
      <c r="C176" s="15">
        <v>360200027</v>
      </c>
      <c r="D176" s="15" t="s">
        <v>345</v>
      </c>
      <c r="E176" s="15" t="s">
        <v>600</v>
      </c>
      <c r="F176" s="15">
        <v>94.474105263157909</v>
      </c>
      <c r="G176" s="15">
        <v>102.84452212579018</v>
      </c>
      <c r="H176" s="15">
        <v>7.4094377295254393E-2</v>
      </c>
      <c r="I176" s="15">
        <v>6.8187103701870297E-2</v>
      </c>
      <c r="J176" s="26">
        <v>0.79480704697986571</v>
      </c>
      <c r="K176" s="16">
        <v>95</v>
      </c>
      <c r="L176" s="16">
        <v>8975</v>
      </c>
      <c r="M176" s="16">
        <v>665</v>
      </c>
      <c r="N176" s="15" t="s">
        <v>410</v>
      </c>
      <c r="O176" s="16">
        <f>K176</f>
        <v>95</v>
      </c>
      <c r="P176" s="16">
        <f>L176</f>
        <v>8975</v>
      </c>
      <c r="Q176" s="16">
        <f>M176</f>
        <v>665</v>
      </c>
      <c r="R176" s="13">
        <v>15</v>
      </c>
      <c r="S176" s="16">
        <f t="shared" si="38"/>
        <v>95</v>
      </c>
      <c r="T176" s="16">
        <f t="shared" si="43"/>
        <v>9770</v>
      </c>
      <c r="U176" s="16">
        <f t="shared" si="44"/>
        <v>666</v>
      </c>
    </row>
    <row r="177" spans="1:21" x14ac:dyDescent="0.35">
      <c r="A177" s="15" t="s">
        <v>12</v>
      </c>
      <c r="B177" s="15" t="s">
        <v>346</v>
      </c>
      <c r="C177" s="15">
        <v>806012001</v>
      </c>
      <c r="D177" s="15" t="s">
        <v>345</v>
      </c>
      <c r="E177" s="15" t="s">
        <v>601</v>
      </c>
      <c r="F177" s="15">
        <v>95.64496740928108</v>
      </c>
      <c r="G177" s="15">
        <v>102.84452212579018</v>
      </c>
      <c r="H177" s="15">
        <v>7.3187332168202945E-2</v>
      </c>
      <c r="I177" s="15">
        <v>6.8187103701870297E-2</v>
      </c>
      <c r="J177" s="27">
        <v>1.0086251249145961</v>
      </c>
      <c r="K177" s="16">
        <v>10279</v>
      </c>
      <c r="L177" s="16">
        <v>983135</v>
      </c>
      <c r="M177" s="16">
        <v>71953</v>
      </c>
      <c r="N177" s="15" t="s">
        <v>410</v>
      </c>
      <c r="O177" s="16">
        <f>ROUNDUP(K177+(K177*10%),)</f>
        <v>11307</v>
      </c>
      <c r="P177" s="16">
        <f>ROUND(O177*F177,)</f>
        <v>1081458</v>
      </c>
      <c r="Q177" s="16">
        <f>ROUND(P177*H177,)</f>
        <v>79149</v>
      </c>
      <c r="R177" s="13">
        <v>8000</v>
      </c>
      <c r="S177" s="16">
        <f t="shared" si="38"/>
        <v>11307</v>
      </c>
      <c r="T177" s="16">
        <f t="shared" si="43"/>
        <v>1162863</v>
      </c>
      <c r="U177" s="16">
        <f t="shared" si="44"/>
        <v>79292</v>
      </c>
    </row>
    <row r="178" spans="1:21" x14ac:dyDescent="0.35">
      <c r="A178" s="15" t="s">
        <v>12</v>
      </c>
      <c r="B178" s="15" t="s">
        <v>27</v>
      </c>
      <c r="C178" s="15">
        <v>10011804</v>
      </c>
      <c r="D178" s="15" t="s">
        <v>345</v>
      </c>
      <c r="E178" s="15" t="s">
        <v>602</v>
      </c>
      <c r="F178" s="15">
        <v>117.31279569892479</v>
      </c>
      <c r="G178" s="15">
        <v>102.84452212579018</v>
      </c>
      <c r="H178" s="15">
        <v>6.0536622520987425E-2</v>
      </c>
      <c r="I178" s="15">
        <v>6.8187103701870297E-2</v>
      </c>
      <c r="J178" s="26">
        <v>0.89248210648821646</v>
      </c>
      <c r="K178" s="16">
        <v>4650</v>
      </c>
      <c r="L178" s="16">
        <v>545505</v>
      </c>
      <c r="M178" s="16">
        <v>33023</v>
      </c>
      <c r="N178" s="15" t="s">
        <v>410</v>
      </c>
      <c r="O178" s="16">
        <f>K178</f>
        <v>4650</v>
      </c>
      <c r="P178" s="16">
        <f>L178</f>
        <v>545505</v>
      </c>
      <c r="Q178" s="16">
        <f>M178</f>
        <v>33023</v>
      </c>
      <c r="R178" s="13">
        <v>3174</v>
      </c>
      <c r="S178" s="16">
        <f t="shared" si="38"/>
        <v>4650</v>
      </c>
      <c r="T178" s="16">
        <f>ROUND(S178*H178,)</f>
        <v>281</v>
      </c>
      <c r="U178" s="16">
        <f>ROUND(T178*J178,)</f>
        <v>251</v>
      </c>
    </row>
    <row r="179" spans="1:21" x14ac:dyDescent="0.35">
      <c r="A179" s="15" t="s">
        <v>15</v>
      </c>
      <c r="B179" s="15" t="s">
        <v>52</v>
      </c>
      <c r="C179" s="15">
        <v>420200052</v>
      </c>
      <c r="D179" s="15" t="s">
        <v>345</v>
      </c>
      <c r="E179" s="15" t="s">
        <v>603</v>
      </c>
      <c r="F179" s="15">
        <v>100.02155660377359</v>
      </c>
      <c r="G179" s="15">
        <v>102.84452212579018</v>
      </c>
      <c r="H179" s="15">
        <v>6.9984913629467613E-2</v>
      </c>
      <c r="I179" s="15">
        <v>6.8187103701870297E-2</v>
      </c>
      <c r="J179" s="27">
        <v>1.0266538611165144</v>
      </c>
      <c r="K179" s="16">
        <v>424</v>
      </c>
      <c r="L179" s="16">
        <v>42409</v>
      </c>
      <c r="M179" s="16">
        <v>2968</v>
      </c>
      <c r="N179" s="15" t="s">
        <v>410</v>
      </c>
      <c r="O179" s="16">
        <f>ROUNDUP(K179+(K179*10%),)</f>
        <v>467</v>
      </c>
      <c r="P179" s="16">
        <f>ROUND(O179*F179,)</f>
        <v>46710</v>
      </c>
      <c r="Q179" s="16">
        <f>ROUND(P179*H179,)</f>
        <v>3269</v>
      </c>
      <c r="R179" s="13">
        <v>300</v>
      </c>
      <c r="S179" s="16">
        <f t="shared" si="38"/>
        <v>467</v>
      </c>
      <c r="T179" s="16">
        <f t="shared" ref="T179:T210" si="51">ROUND(S179*G179,)</f>
        <v>48028</v>
      </c>
      <c r="U179" s="16">
        <f t="shared" ref="U179:U210" si="52">ROUND(T179*I179,)</f>
        <v>3275</v>
      </c>
    </row>
    <row r="180" spans="1:21" x14ac:dyDescent="0.35">
      <c r="A180" s="15" t="s">
        <v>5</v>
      </c>
      <c r="B180" s="15" t="s">
        <v>6</v>
      </c>
      <c r="C180" s="15">
        <v>50020401</v>
      </c>
      <c r="D180" s="15" t="s">
        <v>345</v>
      </c>
      <c r="E180" s="15" t="s">
        <v>604</v>
      </c>
      <c r="F180" s="15" t="e">
        <v>#DIV/0!</v>
      </c>
      <c r="G180" s="15">
        <v>102.84452212579018</v>
      </c>
      <c r="H180" s="15" t="e">
        <v>#DIV/0!</v>
      </c>
      <c r="I180" s="15">
        <v>6.8187103701870297E-2</v>
      </c>
      <c r="J180" s="26" t="e">
        <v>#DIV/0!</v>
      </c>
      <c r="K180" s="16">
        <v>0</v>
      </c>
      <c r="L180" s="16">
        <v>0</v>
      </c>
      <c r="M180" s="16">
        <v>0</v>
      </c>
      <c r="N180" s="15" t="s">
        <v>410</v>
      </c>
      <c r="O180" s="16">
        <f>K180</f>
        <v>0</v>
      </c>
      <c r="P180" s="16">
        <f>L180</f>
        <v>0</v>
      </c>
      <c r="Q180" s="16">
        <f>M180</f>
        <v>0</v>
      </c>
      <c r="R180" s="13">
        <v>180</v>
      </c>
      <c r="S180" s="16">
        <f t="shared" si="38"/>
        <v>180</v>
      </c>
      <c r="T180" s="16">
        <f t="shared" si="51"/>
        <v>18512</v>
      </c>
      <c r="U180" s="16">
        <f t="shared" si="52"/>
        <v>1262</v>
      </c>
    </row>
    <row r="181" spans="1:21" x14ac:dyDescent="0.35">
      <c r="A181" s="15" t="s">
        <v>25</v>
      </c>
      <c r="B181" s="15" t="s">
        <v>53</v>
      </c>
      <c r="C181" s="15">
        <v>460200036</v>
      </c>
      <c r="D181" s="15" t="s">
        <v>345</v>
      </c>
      <c r="E181" s="15" t="s">
        <v>605</v>
      </c>
      <c r="F181" s="15">
        <v>95.676820128479648</v>
      </c>
      <c r="G181" s="15">
        <v>102.84452212579018</v>
      </c>
      <c r="H181" s="15">
        <v>7.3162966647512401E-2</v>
      </c>
      <c r="I181" s="15">
        <v>6.8187103701870297E-2</v>
      </c>
      <c r="J181" s="27">
        <v>1.313459884329822</v>
      </c>
      <c r="K181" s="16">
        <v>934</v>
      </c>
      <c r="L181" s="16">
        <v>89362</v>
      </c>
      <c r="M181" s="16">
        <v>6538</v>
      </c>
      <c r="N181" s="15" t="s">
        <v>410</v>
      </c>
      <c r="O181" s="16">
        <f t="shared" ref="O181:O188" si="53">ROUNDUP(K181+(K181*10%),)</f>
        <v>1028</v>
      </c>
      <c r="P181" s="16">
        <f t="shared" ref="P181:P188" si="54">ROUND(O181*F181,)</f>
        <v>98356</v>
      </c>
      <c r="Q181" s="16">
        <f t="shared" ref="Q181:Q188" si="55">ROUND(P181*H181,)</f>
        <v>7196</v>
      </c>
      <c r="R181" s="13">
        <v>635</v>
      </c>
      <c r="S181" s="16">
        <f t="shared" si="38"/>
        <v>1028</v>
      </c>
      <c r="T181" s="16">
        <f t="shared" si="51"/>
        <v>105724</v>
      </c>
      <c r="U181" s="16">
        <f t="shared" si="52"/>
        <v>7209</v>
      </c>
    </row>
    <row r="182" spans="1:21" x14ac:dyDescent="0.35">
      <c r="A182" s="15" t="s">
        <v>12</v>
      </c>
      <c r="B182" s="15" t="s">
        <v>30</v>
      </c>
      <c r="C182" s="15">
        <v>10064111</v>
      </c>
      <c r="D182" s="15" t="s">
        <v>345</v>
      </c>
      <c r="E182" s="15" t="s">
        <v>606</v>
      </c>
      <c r="F182" s="15">
        <v>113.004</v>
      </c>
      <c r="G182" s="15">
        <v>102.84452212579018</v>
      </c>
      <c r="H182" s="15">
        <v>6.194470992177268E-2</v>
      </c>
      <c r="I182" s="15">
        <v>6.8187103701870297E-2</v>
      </c>
      <c r="J182" s="27">
        <v>2.0039723355204822</v>
      </c>
      <c r="K182" s="16">
        <v>250</v>
      </c>
      <c r="L182" s="16">
        <v>28251</v>
      </c>
      <c r="M182" s="16">
        <v>1750</v>
      </c>
      <c r="N182" s="15" t="s">
        <v>410</v>
      </c>
      <c r="O182" s="16">
        <f t="shared" si="53"/>
        <v>275</v>
      </c>
      <c r="P182" s="16">
        <f t="shared" si="54"/>
        <v>31076</v>
      </c>
      <c r="Q182" s="16">
        <f t="shared" si="55"/>
        <v>1925</v>
      </c>
      <c r="R182" s="13">
        <v>100</v>
      </c>
      <c r="S182" s="16">
        <f t="shared" si="38"/>
        <v>275</v>
      </c>
      <c r="T182" s="16">
        <f t="shared" si="51"/>
        <v>28282</v>
      </c>
      <c r="U182" s="16">
        <f t="shared" si="52"/>
        <v>1928</v>
      </c>
    </row>
    <row r="183" spans="1:21" x14ac:dyDescent="0.35">
      <c r="A183" s="15" t="s">
        <v>25</v>
      </c>
      <c r="B183" s="15" t="s">
        <v>347</v>
      </c>
      <c r="C183" s="15">
        <v>90065207</v>
      </c>
      <c r="D183" s="15" t="s">
        <v>345</v>
      </c>
      <c r="E183" s="15" t="s">
        <v>607</v>
      </c>
      <c r="F183" s="15">
        <v>107.27072137850467</v>
      </c>
      <c r="G183" s="15">
        <v>102.84452212579018</v>
      </c>
      <c r="H183" s="15">
        <v>6.5255457500845021E-2</v>
      </c>
      <c r="I183" s="15">
        <v>6.8187103701870297E-2</v>
      </c>
      <c r="J183" s="27">
        <v>1.0016947934566693</v>
      </c>
      <c r="K183" s="16">
        <v>3424</v>
      </c>
      <c r="L183" s="16">
        <v>367295</v>
      </c>
      <c r="M183" s="16">
        <v>23968</v>
      </c>
      <c r="N183" s="15" t="s">
        <v>410</v>
      </c>
      <c r="O183" s="16">
        <f t="shared" si="53"/>
        <v>3767</v>
      </c>
      <c r="P183" s="16">
        <f t="shared" si="54"/>
        <v>404089</v>
      </c>
      <c r="Q183" s="16">
        <f t="shared" si="55"/>
        <v>26369</v>
      </c>
      <c r="R183" s="13">
        <v>6300</v>
      </c>
      <c r="S183" s="16">
        <f t="shared" si="38"/>
        <v>6300</v>
      </c>
      <c r="T183" s="16">
        <f t="shared" si="51"/>
        <v>647920</v>
      </c>
      <c r="U183" s="16">
        <f t="shared" si="52"/>
        <v>44180</v>
      </c>
    </row>
    <row r="184" spans="1:21" x14ac:dyDescent="0.35">
      <c r="A184" s="15" t="s">
        <v>9</v>
      </c>
      <c r="B184" s="15" t="s">
        <v>60</v>
      </c>
      <c r="C184" s="15">
        <v>620200038</v>
      </c>
      <c r="D184" s="15" t="s">
        <v>345</v>
      </c>
      <c r="E184" s="15" t="s">
        <v>608</v>
      </c>
      <c r="F184" s="15">
        <v>100.48081632653061</v>
      </c>
      <c r="G184" s="15">
        <v>102.84452212579018</v>
      </c>
      <c r="H184" s="15">
        <v>6.9665039118036537E-2</v>
      </c>
      <c r="I184" s="15">
        <v>6.8187103701870297E-2</v>
      </c>
      <c r="J184" s="27">
        <v>0.97003018127991691</v>
      </c>
      <c r="K184" s="16">
        <v>294</v>
      </c>
      <c r="L184" s="16">
        <v>29541</v>
      </c>
      <c r="M184" s="16">
        <v>2058</v>
      </c>
      <c r="N184" s="15" t="s">
        <v>410</v>
      </c>
      <c r="O184" s="16">
        <f t="shared" si="53"/>
        <v>324</v>
      </c>
      <c r="P184" s="16">
        <f t="shared" si="54"/>
        <v>32556</v>
      </c>
      <c r="Q184" s="16">
        <f t="shared" si="55"/>
        <v>2268</v>
      </c>
      <c r="R184" s="13">
        <v>417</v>
      </c>
      <c r="S184" s="16">
        <f t="shared" si="38"/>
        <v>417</v>
      </c>
      <c r="T184" s="16">
        <f t="shared" si="51"/>
        <v>42886</v>
      </c>
      <c r="U184" s="16">
        <f t="shared" si="52"/>
        <v>2924</v>
      </c>
    </row>
    <row r="185" spans="1:21" x14ac:dyDescent="0.35">
      <c r="A185" s="15" t="s">
        <v>12</v>
      </c>
      <c r="B185" s="15" t="s">
        <v>61</v>
      </c>
      <c r="C185" s="15">
        <v>10040307</v>
      </c>
      <c r="D185" s="15" t="s">
        <v>345</v>
      </c>
      <c r="E185" s="15" t="s">
        <v>609</v>
      </c>
      <c r="F185" s="15">
        <v>102.29621769772905</v>
      </c>
      <c r="G185" s="15">
        <v>102.84452212579018</v>
      </c>
      <c r="H185" s="15">
        <v>6.8428727449963173E-2</v>
      </c>
      <c r="I185" s="15">
        <v>6.8187103701870297E-2</v>
      </c>
      <c r="J185" s="27">
        <v>1.280406885669529</v>
      </c>
      <c r="K185" s="16">
        <v>2554</v>
      </c>
      <c r="L185" s="16">
        <v>261265</v>
      </c>
      <c r="M185" s="16">
        <v>17878</v>
      </c>
      <c r="N185" s="15" t="s">
        <v>410</v>
      </c>
      <c r="O185" s="16">
        <f t="shared" si="53"/>
        <v>2810</v>
      </c>
      <c r="P185" s="16">
        <f t="shared" si="54"/>
        <v>287452</v>
      </c>
      <c r="Q185" s="16">
        <f t="shared" si="55"/>
        <v>19670</v>
      </c>
      <c r="R185" s="13">
        <v>2600</v>
      </c>
      <c r="S185" s="16">
        <f t="shared" si="38"/>
        <v>2600</v>
      </c>
      <c r="T185" s="16">
        <f t="shared" si="51"/>
        <v>267396</v>
      </c>
      <c r="U185" s="16">
        <f t="shared" si="52"/>
        <v>18233</v>
      </c>
    </row>
    <row r="186" spans="1:21" x14ac:dyDescent="0.35">
      <c r="A186" s="15" t="s">
        <v>9</v>
      </c>
      <c r="B186" s="15" t="s">
        <v>42</v>
      </c>
      <c r="C186" s="15">
        <v>170020401</v>
      </c>
      <c r="D186" s="15" t="s">
        <v>345</v>
      </c>
      <c r="E186" s="15" t="s">
        <v>610</v>
      </c>
      <c r="F186" s="15">
        <v>97.507058823529405</v>
      </c>
      <c r="G186" s="15">
        <v>102.84452212579018</v>
      </c>
      <c r="H186" s="15">
        <v>7.1789674352384744E-2</v>
      </c>
      <c r="I186" s="15">
        <v>6.8187103701870297E-2</v>
      </c>
      <c r="J186" s="27">
        <v>0.97573049580051296</v>
      </c>
      <c r="K186" s="16">
        <v>68</v>
      </c>
      <c r="L186" s="16">
        <v>6630</v>
      </c>
      <c r="M186" s="16">
        <v>476</v>
      </c>
      <c r="N186" s="15" t="s">
        <v>410</v>
      </c>
      <c r="O186" s="16">
        <f t="shared" si="53"/>
        <v>75</v>
      </c>
      <c r="P186" s="16">
        <f t="shared" si="54"/>
        <v>7313</v>
      </c>
      <c r="Q186" s="16">
        <f t="shared" si="55"/>
        <v>525</v>
      </c>
      <c r="R186" s="13">
        <v>59</v>
      </c>
      <c r="S186" s="16">
        <f t="shared" si="38"/>
        <v>75</v>
      </c>
      <c r="T186" s="16">
        <f t="shared" si="51"/>
        <v>7713</v>
      </c>
      <c r="U186" s="16">
        <f t="shared" si="52"/>
        <v>526</v>
      </c>
    </row>
    <row r="187" spans="1:21" x14ac:dyDescent="0.35">
      <c r="A187" s="15" t="s">
        <v>15</v>
      </c>
      <c r="B187" s="15" t="s">
        <v>62</v>
      </c>
      <c r="C187" s="15">
        <v>660200027</v>
      </c>
      <c r="D187" s="15" t="s">
        <v>345</v>
      </c>
      <c r="E187" s="15" t="s">
        <v>611</v>
      </c>
      <c r="F187" s="15">
        <v>96.593333333333334</v>
      </c>
      <c r="G187" s="15">
        <v>102.84452212579018</v>
      </c>
      <c r="H187" s="15">
        <v>7.2468769411277528E-2</v>
      </c>
      <c r="I187" s="15">
        <v>6.8187103701870297E-2</v>
      </c>
      <c r="J187" s="27">
        <v>1.296994633273703</v>
      </c>
      <c r="K187" s="16">
        <v>81</v>
      </c>
      <c r="L187" s="16">
        <v>7824</v>
      </c>
      <c r="M187" s="16">
        <v>567</v>
      </c>
      <c r="N187" s="15" t="s">
        <v>410</v>
      </c>
      <c r="O187" s="16">
        <f t="shared" si="53"/>
        <v>90</v>
      </c>
      <c r="P187" s="16">
        <f t="shared" si="54"/>
        <v>8693</v>
      </c>
      <c r="Q187" s="16">
        <f t="shared" si="55"/>
        <v>630</v>
      </c>
      <c r="R187" s="13">
        <v>220</v>
      </c>
      <c r="S187" s="16">
        <f t="shared" si="38"/>
        <v>220</v>
      </c>
      <c r="T187" s="16">
        <f t="shared" si="51"/>
        <v>22626</v>
      </c>
      <c r="U187" s="16">
        <f t="shared" si="52"/>
        <v>1543</v>
      </c>
    </row>
    <row r="188" spans="1:21" x14ac:dyDescent="0.35">
      <c r="A188" s="15" t="s">
        <v>15</v>
      </c>
      <c r="B188" s="15" t="s">
        <v>16</v>
      </c>
      <c r="C188" s="15">
        <v>700200041</v>
      </c>
      <c r="D188" s="15" t="s">
        <v>345</v>
      </c>
      <c r="E188" s="15" t="s">
        <v>612</v>
      </c>
      <c r="F188" s="15">
        <v>96.583249999999992</v>
      </c>
      <c r="G188" s="15">
        <v>102.84452212579018</v>
      </c>
      <c r="H188" s="15">
        <v>7.2476335182342699E-2</v>
      </c>
      <c r="I188" s="15">
        <v>6.8187103701870297E-2</v>
      </c>
      <c r="J188" s="27">
        <v>1.2720898315658142</v>
      </c>
      <c r="K188" s="16">
        <v>40</v>
      </c>
      <c r="L188" s="16">
        <v>3863</v>
      </c>
      <c r="M188" s="16">
        <v>280</v>
      </c>
      <c r="N188" s="15" t="s">
        <v>410</v>
      </c>
      <c r="O188" s="16">
        <f t="shared" si="53"/>
        <v>44</v>
      </c>
      <c r="P188" s="16">
        <f t="shared" si="54"/>
        <v>4250</v>
      </c>
      <c r="Q188" s="16">
        <f t="shared" si="55"/>
        <v>308</v>
      </c>
      <c r="R188" s="13">
        <v>264</v>
      </c>
      <c r="S188" s="16">
        <f t="shared" si="38"/>
        <v>264</v>
      </c>
      <c r="T188" s="16">
        <f t="shared" si="51"/>
        <v>27151</v>
      </c>
      <c r="U188" s="16">
        <f t="shared" si="52"/>
        <v>1851</v>
      </c>
    </row>
    <row r="189" spans="1:21" x14ac:dyDescent="0.35">
      <c r="A189" s="15" t="s">
        <v>12</v>
      </c>
      <c r="B189" s="15" t="s">
        <v>122</v>
      </c>
      <c r="C189" s="15">
        <v>10064103</v>
      </c>
      <c r="D189" s="15" t="s">
        <v>345</v>
      </c>
      <c r="E189" s="15" t="s">
        <v>613</v>
      </c>
      <c r="F189" s="15">
        <v>96.123999999999995</v>
      </c>
      <c r="G189" s="15">
        <v>102.84452212579018</v>
      </c>
      <c r="H189" s="15">
        <v>7.2822604136323923E-2</v>
      </c>
      <c r="I189" s="15">
        <v>6.8187103701870297E-2</v>
      </c>
      <c r="J189" s="26">
        <v>0.4304144385026738</v>
      </c>
      <c r="K189" s="16">
        <v>25</v>
      </c>
      <c r="L189" s="16">
        <v>2403</v>
      </c>
      <c r="M189" s="16">
        <v>175</v>
      </c>
      <c r="N189" s="15" t="s">
        <v>410</v>
      </c>
      <c r="O189" s="16">
        <f t="shared" ref="O189:Q190" si="56">K189</f>
        <v>25</v>
      </c>
      <c r="P189" s="16">
        <f t="shared" si="56"/>
        <v>2403</v>
      </c>
      <c r="Q189" s="16">
        <f t="shared" si="56"/>
        <v>175</v>
      </c>
      <c r="R189" s="13">
        <v>70</v>
      </c>
      <c r="S189" s="16">
        <f t="shared" si="38"/>
        <v>70</v>
      </c>
      <c r="T189" s="16">
        <f t="shared" si="51"/>
        <v>7199</v>
      </c>
      <c r="U189" s="16">
        <f t="shared" si="52"/>
        <v>491</v>
      </c>
    </row>
    <row r="190" spans="1:21" x14ac:dyDescent="0.35">
      <c r="A190" s="15" t="s">
        <v>12</v>
      </c>
      <c r="B190" s="15" t="s">
        <v>123</v>
      </c>
      <c r="C190" s="15">
        <v>130013001</v>
      </c>
      <c r="D190" s="15" t="s">
        <v>345</v>
      </c>
      <c r="E190" s="15" t="s">
        <v>614</v>
      </c>
      <c r="F190" s="15">
        <v>112.89403669724771</v>
      </c>
      <c r="G190" s="15">
        <v>102.84452212579018</v>
      </c>
      <c r="H190" s="15">
        <v>6.2005046544417304E-2</v>
      </c>
      <c r="I190" s="15">
        <v>6.8187103701870297E-2</v>
      </c>
      <c r="J190" s="26">
        <v>0.73006459156968651</v>
      </c>
      <c r="K190" s="16">
        <v>109</v>
      </c>
      <c r="L190" s="16">
        <v>12305</v>
      </c>
      <c r="M190" s="16">
        <v>763</v>
      </c>
      <c r="N190" s="15" t="s">
        <v>410</v>
      </c>
      <c r="O190" s="16">
        <f t="shared" si="56"/>
        <v>109</v>
      </c>
      <c r="P190" s="16">
        <f t="shared" si="56"/>
        <v>12305</v>
      </c>
      <c r="Q190" s="16">
        <f t="shared" si="56"/>
        <v>763</v>
      </c>
      <c r="R190" s="13">
        <v>500</v>
      </c>
      <c r="S190" s="16">
        <f t="shared" si="38"/>
        <v>500</v>
      </c>
      <c r="T190" s="16">
        <f t="shared" si="51"/>
        <v>51422</v>
      </c>
      <c r="U190" s="16">
        <f t="shared" si="52"/>
        <v>3506</v>
      </c>
    </row>
    <row r="191" spans="1:21" x14ac:dyDescent="0.35">
      <c r="A191" s="15" t="s">
        <v>25</v>
      </c>
      <c r="B191" s="15" t="s">
        <v>32</v>
      </c>
      <c r="C191" s="15">
        <v>740200008</v>
      </c>
      <c r="D191" s="15" t="s">
        <v>345</v>
      </c>
      <c r="E191" s="15" t="s">
        <v>615</v>
      </c>
      <c r="F191" s="15">
        <v>94.669353905496621</v>
      </c>
      <c r="G191" s="15">
        <v>102.84452212579018</v>
      </c>
      <c r="H191" s="15">
        <v>7.3941563042542027E-2</v>
      </c>
      <c r="I191" s="15">
        <v>6.8187103701870297E-2</v>
      </c>
      <c r="J191" s="27">
        <v>1.0654253354811376</v>
      </c>
      <c r="K191" s="16">
        <v>1037</v>
      </c>
      <c r="L191" s="16">
        <v>98172</v>
      </c>
      <c r="M191" s="16">
        <v>7259</v>
      </c>
      <c r="N191" s="15" t="s">
        <v>410</v>
      </c>
      <c r="O191" s="16">
        <f>ROUNDUP(K191+(K191*10%),)</f>
        <v>1141</v>
      </c>
      <c r="P191" s="16">
        <f>ROUND(O191*F191,)</f>
        <v>108018</v>
      </c>
      <c r="Q191" s="16">
        <f>ROUND(P191*H191,)</f>
        <v>7987</v>
      </c>
      <c r="R191" s="13">
        <v>1023</v>
      </c>
      <c r="S191" s="16">
        <f t="shared" si="38"/>
        <v>1141</v>
      </c>
      <c r="T191" s="16">
        <f t="shared" si="51"/>
        <v>117346</v>
      </c>
      <c r="U191" s="16">
        <f t="shared" si="52"/>
        <v>8001</v>
      </c>
    </row>
    <row r="192" spans="1:21" x14ac:dyDescent="0.35">
      <c r="A192" s="15" t="s">
        <v>5</v>
      </c>
      <c r="B192" s="15" t="s">
        <v>65</v>
      </c>
      <c r="C192" s="15">
        <v>760200002</v>
      </c>
      <c r="D192" s="15" t="s">
        <v>345</v>
      </c>
      <c r="E192" s="15" t="s">
        <v>616</v>
      </c>
      <c r="F192" s="15">
        <v>95.739081632653068</v>
      </c>
      <c r="G192" s="15">
        <v>102.84452212579018</v>
      </c>
      <c r="H192" s="15">
        <v>7.3115386951994307E-2</v>
      </c>
      <c r="I192" s="15">
        <v>6.8187103701870297E-2</v>
      </c>
      <c r="J192" s="27">
        <v>1.0592087248322146</v>
      </c>
      <c r="K192" s="16">
        <v>294</v>
      </c>
      <c r="L192" s="16">
        <v>28147</v>
      </c>
      <c r="M192" s="16">
        <v>2058</v>
      </c>
      <c r="N192" s="15" t="s">
        <v>410</v>
      </c>
      <c r="O192" s="16">
        <f>ROUNDUP(K192+(K192*10%),)</f>
        <v>324</v>
      </c>
      <c r="P192" s="16">
        <f>ROUND(O192*F192,)</f>
        <v>31019</v>
      </c>
      <c r="Q192" s="16">
        <f>ROUND(P192*H192,)</f>
        <v>2268</v>
      </c>
      <c r="R192" s="13">
        <v>275</v>
      </c>
      <c r="S192" s="16">
        <f t="shared" si="38"/>
        <v>324</v>
      </c>
      <c r="T192" s="16">
        <f t="shared" si="51"/>
        <v>33322</v>
      </c>
      <c r="U192" s="16">
        <f t="shared" si="52"/>
        <v>2272</v>
      </c>
    </row>
    <row r="193" spans="1:21" x14ac:dyDescent="0.35">
      <c r="A193" s="15" t="s">
        <v>12</v>
      </c>
      <c r="B193" s="15" t="s">
        <v>348</v>
      </c>
      <c r="C193" s="15">
        <v>19362601</v>
      </c>
      <c r="D193" s="15" t="s">
        <v>345</v>
      </c>
      <c r="E193" s="15" t="s">
        <v>617</v>
      </c>
      <c r="F193" s="15">
        <v>95.845286532951306</v>
      </c>
      <c r="G193" s="15">
        <v>102.84452212579018</v>
      </c>
      <c r="H193" s="15">
        <v>7.3034368754204965E-2</v>
      </c>
      <c r="I193" s="15">
        <v>6.8187103701870297E-2</v>
      </c>
      <c r="J193" s="26">
        <v>0.87768427831191775</v>
      </c>
      <c r="K193" s="16">
        <v>1396</v>
      </c>
      <c r="L193" s="16">
        <v>133800</v>
      </c>
      <c r="M193" s="16">
        <v>9772</v>
      </c>
      <c r="N193" s="15" t="s">
        <v>410</v>
      </c>
      <c r="O193" s="16">
        <f>K193</f>
        <v>1396</v>
      </c>
      <c r="P193" s="16">
        <f>L193</f>
        <v>133800</v>
      </c>
      <c r="Q193" s="16">
        <f>M193</f>
        <v>9772</v>
      </c>
      <c r="R193" s="13">
        <v>2000</v>
      </c>
      <c r="S193" s="16">
        <f t="shared" si="38"/>
        <v>2000</v>
      </c>
      <c r="T193" s="16">
        <f t="shared" si="51"/>
        <v>205689</v>
      </c>
      <c r="U193" s="16">
        <f t="shared" si="52"/>
        <v>14025</v>
      </c>
    </row>
    <row r="194" spans="1:21" x14ac:dyDescent="0.35">
      <c r="A194" s="15" t="s">
        <v>12</v>
      </c>
      <c r="B194" s="15" t="s">
        <v>349</v>
      </c>
      <c r="C194" s="15">
        <v>801600004</v>
      </c>
      <c r="D194" s="15" t="s">
        <v>345</v>
      </c>
      <c r="E194" s="15" t="s">
        <v>618</v>
      </c>
      <c r="F194" s="15">
        <v>109.87591143594153</v>
      </c>
      <c r="G194" s="15">
        <v>102.84452212579018</v>
      </c>
      <c r="H194" s="15">
        <v>6.3708231481484023E-2</v>
      </c>
      <c r="I194" s="15">
        <v>6.8187103701870297E-2</v>
      </c>
      <c r="J194" s="27">
        <v>1.0254603484587401</v>
      </c>
      <c r="K194" s="16">
        <v>2326</v>
      </c>
      <c r="L194" s="16">
        <v>255571</v>
      </c>
      <c r="M194" s="16">
        <v>16282</v>
      </c>
      <c r="N194" s="15" t="s">
        <v>410</v>
      </c>
      <c r="O194" s="16">
        <f>ROUNDUP(K194+(K194*10%),)</f>
        <v>2559</v>
      </c>
      <c r="P194" s="16">
        <f>ROUND(O194*F194,)</f>
        <v>281172</v>
      </c>
      <c r="Q194" s="16">
        <f>ROUND(P194*H194,)</f>
        <v>17913</v>
      </c>
      <c r="R194" s="13">
        <v>2765</v>
      </c>
      <c r="S194" s="16">
        <f t="shared" si="38"/>
        <v>2765</v>
      </c>
      <c r="T194" s="16">
        <f t="shared" si="51"/>
        <v>284365</v>
      </c>
      <c r="U194" s="16">
        <f t="shared" si="52"/>
        <v>19390</v>
      </c>
    </row>
    <row r="195" spans="1:21" x14ac:dyDescent="0.35">
      <c r="A195" s="15" t="s">
        <v>15</v>
      </c>
      <c r="B195" s="15" t="s">
        <v>350</v>
      </c>
      <c r="C195" s="15">
        <v>421200001</v>
      </c>
      <c r="D195" s="15" t="s">
        <v>345</v>
      </c>
      <c r="E195" s="15" t="s">
        <v>619</v>
      </c>
      <c r="F195" s="15">
        <v>109.90692307692308</v>
      </c>
      <c r="G195" s="15">
        <v>102.84452212579018</v>
      </c>
      <c r="H195" s="15">
        <v>6.3690255390925196E-2</v>
      </c>
      <c r="I195" s="15">
        <v>6.8187103701870297E-2</v>
      </c>
      <c r="J195" s="26">
        <v>0.48416490486257929</v>
      </c>
      <c r="K195" s="16">
        <v>39</v>
      </c>
      <c r="L195" s="16">
        <v>4286</v>
      </c>
      <c r="M195" s="16">
        <v>273</v>
      </c>
      <c r="N195" s="15" t="s">
        <v>410</v>
      </c>
      <c r="O195" s="16">
        <f t="shared" ref="O195:Q198" si="57">K195</f>
        <v>39</v>
      </c>
      <c r="P195" s="16">
        <f t="shared" si="57"/>
        <v>4286</v>
      </c>
      <c r="Q195" s="16">
        <f t="shared" si="57"/>
        <v>273</v>
      </c>
      <c r="R195" s="13">
        <v>150</v>
      </c>
      <c r="S195" s="16">
        <f t="shared" si="38"/>
        <v>150</v>
      </c>
      <c r="T195" s="16">
        <f t="shared" si="51"/>
        <v>15427</v>
      </c>
      <c r="U195" s="16">
        <f t="shared" si="52"/>
        <v>1052</v>
      </c>
    </row>
    <row r="196" spans="1:21" x14ac:dyDescent="0.35">
      <c r="A196" s="15" t="s">
        <v>25</v>
      </c>
      <c r="B196" s="15" t="s">
        <v>351</v>
      </c>
      <c r="C196" s="15">
        <v>468900005</v>
      </c>
      <c r="D196" s="15" t="s">
        <v>345</v>
      </c>
      <c r="E196" s="15" t="s">
        <v>620</v>
      </c>
      <c r="F196" s="15">
        <v>102.63774193548387</v>
      </c>
      <c r="G196" s="15">
        <v>102.84452212579018</v>
      </c>
      <c r="H196" s="15">
        <v>6.8201032758496052E-2</v>
      </c>
      <c r="I196" s="15">
        <v>6.8187103701870297E-2</v>
      </c>
      <c r="J196" s="26">
        <v>0.85562695662256338</v>
      </c>
      <c r="K196" s="16">
        <v>2139</v>
      </c>
      <c r="L196" s="16">
        <v>219542</v>
      </c>
      <c r="M196" s="16">
        <v>14973</v>
      </c>
      <c r="N196" s="15" t="s">
        <v>410</v>
      </c>
      <c r="O196" s="16">
        <f t="shared" si="57"/>
        <v>2139</v>
      </c>
      <c r="P196" s="16">
        <f t="shared" si="57"/>
        <v>219542</v>
      </c>
      <c r="Q196" s="16">
        <f t="shared" si="57"/>
        <v>14973</v>
      </c>
      <c r="R196" s="13">
        <v>4000</v>
      </c>
      <c r="S196" s="16">
        <f t="shared" si="38"/>
        <v>4000</v>
      </c>
      <c r="T196" s="16">
        <f t="shared" si="51"/>
        <v>411378</v>
      </c>
      <c r="U196" s="16">
        <f t="shared" si="52"/>
        <v>28051</v>
      </c>
    </row>
    <row r="197" spans="1:21" x14ac:dyDescent="0.35">
      <c r="A197" s="15" t="s">
        <v>12</v>
      </c>
      <c r="B197" s="15" t="s">
        <v>352</v>
      </c>
      <c r="C197" s="15">
        <v>10001562</v>
      </c>
      <c r="D197" s="15" t="s">
        <v>345</v>
      </c>
      <c r="E197" s="15" t="s">
        <v>621</v>
      </c>
      <c r="F197" s="15">
        <v>96.00039855072464</v>
      </c>
      <c r="G197" s="15">
        <v>102.84452212579018</v>
      </c>
      <c r="H197" s="15">
        <v>7.291636394927406E-2</v>
      </c>
      <c r="I197" s="15">
        <v>6.8187103701870297E-2</v>
      </c>
      <c r="J197" s="26">
        <v>0.58060376361137533</v>
      </c>
      <c r="K197" s="16">
        <v>828</v>
      </c>
      <c r="L197" s="16">
        <v>79488</v>
      </c>
      <c r="M197" s="16">
        <v>5796</v>
      </c>
      <c r="N197" s="15" t="s">
        <v>405</v>
      </c>
      <c r="O197" s="16">
        <f t="shared" si="57"/>
        <v>828</v>
      </c>
      <c r="P197" s="16">
        <f t="shared" si="57"/>
        <v>79488</v>
      </c>
      <c r="Q197" s="16">
        <f t="shared" si="57"/>
        <v>5796</v>
      </c>
      <c r="R197" s="13">
        <v>1800</v>
      </c>
      <c r="S197" s="16">
        <f t="shared" ref="S197:S260" si="58">IF(R197&gt;K197,R197,O197)</f>
        <v>1800</v>
      </c>
      <c r="T197" s="16">
        <f t="shared" si="51"/>
        <v>185120</v>
      </c>
      <c r="U197" s="16">
        <f t="shared" si="52"/>
        <v>12623</v>
      </c>
    </row>
    <row r="198" spans="1:21" x14ac:dyDescent="0.35">
      <c r="A198" s="15" t="s">
        <v>12</v>
      </c>
      <c r="B198" s="15" t="s">
        <v>43</v>
      </c>
      <c r="C198" s="15">
        <v>10020301</v>
      </c>
      <c r="D198" s="15" t="s">
        <v>345</v>
      </c>
      <c r="E198" s="15" t="s">
        <v>622</v>
      </c>
      <c r="F198" s="15">
        <v>94.778378378378378</v>
      </c>
      <c r="G198" s="15">
        <v>102.84452212579018</v>
      </c>
      <c r="H198" s="15">
        <v>7.3856507357134712E-2</v>
      </c>
      <c r="I198" s="15">
        <v>6.8187103701870297E-2</v>
      </c>
      <c r="J198" s="26">
        <v>0.86186436122558674</v>
      </c>
      <c r="K198" s="16">
        <v>296</v>
      </c>
      <c r="L198" s="16">
        <v>28054</v>
      </c>
      <c r="M198" s="16">
        <v>2072</v>
      </c>
      <c r="N198" s="15" t="s">
        <v>410</v>
      </c>
      <c r="O198" s="16">
        <f t="shared" si="57"/>
        <v>296</v>
      </c>
      <c r="P198" s="16">
        <f t="shared" si="57"/>
        <v>28054</v>
      </c>
      <c r="Q198" s="16">
        <f t="shared" si="57"/>
        <v>2072</v>
      </c>
      <c r="R198" s="13">
        <v>350</v>
      </c>
      <c r="S198" s="16">
        <f t="shared" si="58"/>
        <v>350</v>
      </c>
      <c r="T198" s="16">
        <f t="shared" si="51"/>
        <v>35996</v>
      </c>
      <c r="U198" s="16">
        <f t="shared" si="52"/>
        <v>2454</v>
      </c>
    </row>
    <row r="199" spans="1:21" x14ac:dyDescent="0.35">
      <c r="A199" s="15" t="s">
        <v>12</v>
      </c>
      <c r="B199" s="15" t="s">
        <v>35</v>
      </c>
      <c r="C199" s="15">
        <v>10001535</v>
      </c>
      <c r="D199" s="15" t="s">
        <v>345</v>
      </c>
      <c r="E199" s="15" t="s">
        <v>623</v>
      </c>
      <c r="F199" s="15">
        <v>102.74276845637584</v>
      </c>
      <c r="G199" s="15">
        <v>102.84452212579018</v>
      </c>
      <c r="H199" s="15">
        <v>6.8131315762356273E-2</v>
      </c>
      <c r="I199" s="15">
        <v>6.8187103701870297E-2</v>
      </c>
      <c r="J199" s="27">
        <v>1.0366287787727628</v>
      </c>
      <c r="K199" s="16">
        <v>1788</v>
      </c>
      <c r="L199" s="16">
        <v>183704</v>
      </c>
      <c r="M199" s="16">
        <v>12516</v>
      </c>
      <c r="N199" s="15" t="s">
        <v>410</v>
      </c>
      <c r="O199" s="16">
        <f>ROUNDUP(K199+(K199*10%),)</f>
        <v>1967</v>
      </c>
      <c r="P199" s="16">
        <f>ROUND(O199*F199,)</f>
        <v>202095</v>
      </c>
      <c r="Q199" s="16">
        <f>ROUND(P199*H199,)</f>
        <v>13769</v>
      </c>
      <c r="R199" s="13">
        <v>2250</v>
      </c>
      <c r="S199" s="16">
        <f t="shared" si="58"/>
        <v>2250</v>
      </c>
      <c r="T199" s="16">
        <f t="shared" si="51"/>
        <v>231400</v>
      </c>
      <c r="U199" s="16">
        <f t="shared" si="52"/>
        <v>15778</v>
      </c>
    </row>
    <row r="200" spans="1:21" x14ac:dyDescent="0.35">
      <c r="A200" s="15" t="s">
        <v>12</v>
      </c>
      <c r="B200" s="15" t="s">
        <v>91</v>
      </c>
      <c r="C200" s="15">
        <v>130064003</v>
      </c>
      <c r="D200" s="15" t="s">
        <v>345</v>
      </c>
      <c r="E200" s="15" t="s">
        <v>624</v>
      </c>
      <c r="F200" s="15">
        <v>106.19056567593479</v>
      </c>
      <c r="G200" s="15">
        <v>102.84452212579018</v>
      </c>
      <c r="H200" s="15">
        <v>6.5919226961857674E-2</v>
      </c>
      <c r="I200" s="15">
        <v>6.8187103701870297E-2</v>
      </c>
      <c r="J200" s="27">
        <v>1.0082785952596762</v>
      </c>
      <c r="K200" s="16">
        <v>2086</v>
      </c>
      <c r="L200" s="16">
        <v>221514</v>
      </c>
      <c r="M200" s="16">
        <v>14602</v>
      </c>
      <c r="N200" s="15" t="s">
        <v>410</v>
      </c>
      <c r="O200" s="16">
        <f>ROUNDUP(K200+(K200*10%),)</f>
        <v>2295</v>
      </c>
      <c r="P200" s="16">
        <f>ROUND(O200*F200,)</f>
        <v>243707</v>
      </c>
      <c r="Q200" s="16">
        <f>ROUND(P200*H200,)</f>
        <v>16065</v>
      </c>
      <c r="R200" s="13">
        <v>2000</v>
      </c>
      <c r="S200" s="16">
        <f t="shared" si="58"/>
        <v>2295</v>
      </c>
      <c r="T200" s="16">
        <f t="shared" si="51"/>
        <v>236028</v>
      </c>
      <c r="U200" s="16">
        <f t="shared" si="52"/>
        <v>16094</v>
      </c>
    </row>
    <row r="201" spans="1:21" x14ac:dyDescent="0.35">
      <c r="A201" s="15" t="s">
        <v>12</v>
      </c>
      <c r="B201" s="15" t="s">
        <v>19</v>
      </c>
      <c r="C201" s="15">
        <v>801600003</v>
      </c>
      <c r="D201" s="15" t="s">
        <v>345</v>
      </c>
      <c r="E201" s="15" t="s">
        <v>625</v>
      </c>
      <c r="F201" s="15">
        <v>98.993500000000012</v>
      </c>
      <c r="G201" s="15">
        <v>102.84452212579018</v>
      </c>
      <c r="H201" s="15">
        <v>7.0711713395323922E-2</v>
      </c>
      <c r="I201" s="15">
        <v>6.8187103701870297E-2</v>
      </c>
      <c r="J201" s="26">
        <v>0.87872225522492842</v>
      </c>
      <c r="K201" s="16">
        <v>240</v>
      </c>
      <c r="L201" s="16">
        <v>23758</v>
      </c>
      <c r="M201" s="16">
        <v>1680</v>
      </c>
      <c r="N201" s="15" t="s">
        <v>410</v>
      </c>
      <c r="O201" s="16">
        <f>K201</f>
        <v>240</v>
      </c>
      <c r="P201" s="16">
        <f>L201</f>
        <v>23758</v>
      </c>
      <c r="Q201" s="16">
        <f>M201</f>
        <v>1680</v>
      </c>
      <c r="R201" s="13">
        <v>300</v>
      </c>
      <c r="S201" s="16">
        <f t="shared" si="58"/>
        <v>300</v>
      </c>
      <c r="T201" s="16">
        <f t="shared" si="51"/>
        <v>30853</v>
      </c>
      <c r="U201" s="16">
        <f t="shared" si="52"/>
        <v>2104</v>
      </c>
    </row>
    <row r="202" spans="1:21" x14ac:dyDescent="0.35">
      <c r="A202" s="15" t="s">
        <v>12</v>
      </c>
      <c r="B202" s="15" t="s">
        <v>13</v>
      </c>
      <c r="C202" s="15">
        <v>10064120</v>
      </c>
      <c r="D202" s="15" t="s">
        <v>345</v>
      </c>
      <c r="E202" s="15" t="s">
        <v>626</v>
      </c>
      <c r="F202" s="15">
        <v>105.47207994579945</v>
      </c>
      <c r="G202" s="15">
        <v>102.84452212579018</v>
      </c>
      <c r="H202" s="15">
        <v>6.6368274936809787E-2</v>
      </c>
      <c r="I202" s="15">
        <v>6.8187103701870297E-2</v>
      </c>
      <c r="J202" s="27">
        <v>1.1421347567378368</v>
      </c>
      <c r="K202" s="16">
        <v>1476</v>
      </c>
      <c r="L202" s="16">
        <v>155677</v>
      </c>
      <c r="M202" s="16">
        <v>10332</v>
      </c>
      <c r="N202" s="15" t="s">
        <v>410</v>
      </c>
      <c r="O202" s="16">
        <f t="shared" ref="O202:O227" si="59">ROUNDUP(K202+(K202*10%),)</f>
        <v>1624</v>
      </c>
      <c r="P202" s="16">
        <f t="shared" ref="P202:P227" si="60">ROUND(O202*F202,)</f>
        <v>171287</v>
      </c>
      <c r="Q202" s="16">
        <f t="shared" ref="Q202:Q227" si="61">ROUND(P202*H202,)</f>
        <v>11368</v>
      </c>
      <c r="R202" s="13">
        <v>1700</v>
      </c>
      <c r="S202" s="16">
        <f t="shared" si="58"/>
        <v>1700</v>
      </c>
      <c r="T202" s="16">
        <f t="shared" si="51"/>
        <v>174836</v>
      </c>
      <c r="U202" s="16">
        <f t="shared" si="52"/>
        <v>11922</v>
      </c>
    </row>
    <row r="203" spans="1:21" x14ac:dyDescent="0.35">
      <c r="A203" s="15" t="s">
        <v>15</v>
      </c>
      <c r="B203" s="15" t="s">
        <v>45</v>
      </c>
      <c r="C203" s="15">
        <v>250000092</v>
      </c>
      <c r="D203" s="15" t="s">
        <v>345</v>
      </c>
      <c r="E203" s="15" t="s">
        <v>627</v>
      </c>
      <c r="F203" s="15">
        <v>96.416720430107532</v>
      </c>
      <c r="G203" s="15">
        <v>102.84452212579018</v>
      </c>
      <c r="H203" s="15">
        <v>7.2601515263883074E-2</v>
      </c>
      <c r="I203" s="15">
        <v>6.8187103701870297E-2</v>
      </c>
      <c r="J203" s="27">
        <v>0.95324996620251445</v>
      </c>
      <c r="K203" s="16">
        <v>186</v>
      </c>
      <c r="L203" s="16">
        <v>17934</v>
      </c>
      <c r="M203" s="16">
        <v>1302</v>
      </c>
      <c r="N203" s="15" t="s">
        <v>410</v>
      </c>
      <c r="O203" s="16">
        <f t="shared" si="59"/>
        <v>205</v>
      </c>
      <c r="P203" s="16">
        <f t="shared" si="60"/>
        <v>19765</v>
      </c>
      <c r="Q203" s="16">
        <f t="shared" si="61"/>
        <v>1435</v>
      </c>
      <c r="R203" s="13">
        <v>83</v>
      </c>
      <c r="S203" s="16">
        <f t="shared" si="58"/>
        <v>205</v>
      </c>
      <c r="T203" s="16">
        <f t="shared" si="51"/>
        <v>21083</v>
      </c>
      <c r="U203" s="16">
        <f t="shared" si="52"/>
        <v>1438</v>
      </c>
    </row>
    <row r="204" spans="1:21" x14ac:dyDescent="0.35">
      <c r="A204" s="15" t="s">
        <v>9</v>
      </c>
      <c r="B204" s="15" t="s">
        <v>10</v>
      </c>
      <c r="C204" s="15">
        <v>270020302</v>
      </c>
      <c r="D204" s="15" t="s">
        <v>345</v>
      </c>
      <c r="E204" s="15" t="s">
        <v>628</v>
      </c>
      <c r="F204" s="15">
        <v>109.90291999999999</v>
      </c>
      <c r="G204" s="15">
        <v>102.84452212579018</v>
      </c>
      <c r="H204" s="15">
        <v>6.3692575229120391E-2</v>
      </c>
      <c r="I204" s="15">
        <v>6.8187103701870297E-2</v>
      </c>
      <c r="J204" s="27">
        <v>0.96723022362419697</v>
      </c>
      <c r="K204" s="16">
        <v>250</v>
      </c>
      <c r="L204" s="16">
        <v>27476</v>
      </c>
      <c r="M204" s="16">
        <v>1750</v>
      </c>
      <c r="N204" s="15" t="s">
        <v>410</v>
      </c>
      <c r="O204" s="16">
        <f t="shared" si="59"/>
        <v>275</v>
      </c>
      <c r="P204" s="16">
        <f t="shared" si="60"/>
        <v>30223</v>
      </c>
      <c r="Q204" s="16">
        <f t="shared" si="61"/>
        <v>1925</v>
      </c>
      <c r="R204" s="13">
        <v>300</v>
      </c>
      <c r="S204" s="16">
        <f t="shared" si="58"/>
        <v>300</v>
      </c>
      <c r="T204" s="16">
        <f t="shared" si="51"/>
        <v>30853</v>
      </c>
      <c r="U204" s="16">
        <f t="shared" si="52"/>
        <v>2104</v>
      </c>
    </row>
    <row r="205" spans="1:21" x14ac:dyDescent="0.35">
      <c r="A205" s="15" t="s">
        <v>15</v>
      </c>
      <c r="B205" s="15" t="s">
        <v>51</v>
      </c>
      <c r="C205" s="15">
        <v>360200027</v>
      </c>
      <c r="D205" s="15" t="s">
        <v>353</v>
      </c>
      <c r="E205" s="15" t="s">
        <v>629</v>
      </c>
      <c r="F205" s="15">
        <v>94.487657657657664</v>
      </c>
      <c r="G205" s="15">
        <v>104.14900407863385</v>
      </c>
      <c r="H205" s="15">
        <v>2.8365399742375424E-2</v>
      </c>
      <c r="I205" s="15">
        <v>1.1113552330223226E-2</v>
      </c>
      <c r="J205" s="27">
        <v>1.0526139692956755</v>
      </c>
      <c r="K205" s="16">
        <v>190</v>
      </c>
      <c r="L205" s="16">
        <v>17953</v>
      </c>
      <c r="M205" s="16">
        <v>509</v>
      </c>
      <c r="N205" s="15" t="s">
        <v>407</v>
      </c>
      <c r="O205" s="16">
        <f t="shared" si="59"/>
        <v>209</v>
      </c>
      <c r="P205" s="16">
        <f t="shared" si="60"/>
        <v>19748</v>
      </c>
      <c r="Q205" s="16">
        <f t="shared" si="61"/>
        <v>560</v>
      </c>
      <c r="R205" s="13">
        <v>190</v>
      </c>
      <c r="S205" s="16">
        <f t="shared" si="58"/>
        <v>209</v>
      </c>
      <c r="T205" s="16">
        <f t="shared" si="51"/>
        <v>21767</v>
      </c>
      <c r="U205" s="16">
        <f t="shared" si="52"/>
        <v>242</v>
      </c>
    </row>
    <row r="206" spans="1:21" x14ac:dyDescent="0.35">
      <c r="A206" s="15" t="s">
        <v>12</v>
      </c>
      <c r="B206" s="15" t="s">
        <v>346</v>
      </c>
      <c r="C206" s="15">
        <v>806012001</v>
      </c>
      <c r="D206" s="15" t="s">
        <v>353</v>
      </c>
      <c r="E206" s="15" t="s">
        <v>630</v>
      </c>
      <c r="F206" s="15">
        <v>94.717871900826424</v>
      </c>
      <c r="G206" s="15">
        <v>104.14900407863385</v>
      </c>
      <c r="H206" s="15">
        <v>1.5574744047404812E-2</v>
      </c>
      <c r="I206" s="15">
        <v>1.1113552330223226E-2</v>
      </c>
      <c r="J206" s="27">
        <v>0.96222049852755565</v>
      </c>
      <c r="K206" s="16">
        <v>968</v>
      </c>
      <c r="L206" s="16">
        <v>91687</v>
      </c>
      <c r="M206" s="16">
        <v>1428</v>
      </c>
      <c r="N206" s="15" t="s">
        <v>410</v>
      </c>
      <c r="O206" s="16">
        <f t="shared" si="59"/>
        <v>1065</v>
      </c>
      <c r="P206" s="16">
        <f t="shared" si="60"/>
        <v>100875</v>
      </c>
      <c r="Q206" s="16">
        <f t="shared" si="61"/>
        <v>1571</v>
      </c>
      <c r="R206" s="13">
        <v>2500</v>
      </c>
      <c r="S206" s="16">
        <f t="shared" si="58"/>
        <v>2500</v>
      </c>
      <c r="T206" s="16">
        <f t="shared" si="51"/>
        <v>260373</v>
      </c>
      <c r="U206" s="16">
        <f t="shared" si="52"/>
        <v>2894</v>
      </c>
    </row>
    <row r="207" spans="1:21" x14ac:dyDescent="0.35">
      <c r="A207" s="15" t="s">
        <v>15</v>
      </c>
      <c r="B207" s="15" t="s">
        <v>52</v>
      </c>
      <c r="C207" s="15">
        <v>420200052</v>
      </c>
      <c r="D207" s="15" t="s">
        <v>353</v>
      </c>
      <c r="E207" s="15" t="s">
        <v>631</v>
      </c>
      <c r="F207" s="15">
        <v>103.59526538280882</v>
      </c>
      <c r="G207" s="15">
        <v>104.14900407863385</v>
      </c>
      <c r="H207" s="15">
        <v>1.0346657458353118E-2</v>
      </c>
      <c r="I207" s="15">
        <v>1.1113552330223226E-2</v>
      </c>
      <c r="J207" s="27">
        <v>0.95981911273928977</v>
      </c>
      <c r="K207" s="16">
        <v>1739</v>
      </c>
      <c r="L207" s="16">
        <v>180152</v>
      </c>
      <c r="M207" s="16">
        <v>1864</v>
      </c>
      <c r="N207" s="15" t="s">
        <v>407</v>
      </c>
      <c r="O207" s="16">
        <f t="shared" si="59"/>
        <v>1913</v>
      </c>
      <c r="P207" s="16">
        <f t="shared" si="60"/>
        <v>198178</v>
      </c>
      <c r="Q207" s="16">
        <f t="shared" si="61"/>
        <v>2050</v>
      </c>
      <c r="R207" s="13">
        <v>2500</v>
      </c>
      <c r="S207" s="16">
        <f t="shared" si="58"/>
        <v>2500</v>
      </c>
      <c r="T207" s="16">
        <f t="shared" si="51"/>
        <v>260373</v>
      </c>
      <c r="U207" s="16">
        <f t="shared" si="52"/>
        <v>2894</v>
      </c>
    </row>
    <row r="208" spans="1:21" x14ac:dyDescent="0.35">
      <c r="A208" s="15" t="s">
        <v>5</v>
      </c>
      <c r="B208" s="15" t="s">
        <v>6</v>
      </c>
      <c r="C208" s="15">
        <v>50020401</v>
      </c>
      <c r="D208" s="15" t="s">
        <v>353</v>
      </c>
      <c r="E208" s="15" t="s">
        <v>632</v>
      </c>
      <c r="F208" s="15">
        <v>107.89686751112633</v>
      </c>
      <c r="G208" s="15">
        <v>104.14900407863385</v>
      </c>
      <c r="H208" s="15">
        <v>1.1260705642330608E-2</v>
      </c>
      <c r="I208" s="15">
        <v>1.1113552330223226E-2</v>
      </c>
      <c r="J208" s="27">
        <v>0.95311283069318964</v>
      </c>
      <c r="K208" s="16">
        <v>5842</v>
      </c>
      <c r="L208" s="16">
        <v>630334</v>
      </c>
      <c r="M208" s="16">
        <v>7098</v>
      </c>
      <c r="N208" s="15" t="s">
        <v>410</v>
      </c>
      <c r="O208" s="16">
        <f t="shared" si="59"/>
        <v>6427</v>
      </c>
      <c r="P208" s="16">
        <f t="shared" si="60"/>
        <v>693453</v>
      </c>
      <c r="Q208" s="16">
        <f t="shared" si="61"/>
        <v>7809</v>
      </c>
      <c r="R208" s="13">
        <v>9669</v>
      </c>
      <c r="S208" s="16">
        <f t="shared" si="58"/>
        <v>9669</v>
      </c>
      <c r="T208" s="16">
        <f t="shared" si="51"/>
        <v>1007017</v>
      </c>
      <c r="U208" s="16">
        <f t="shared" si="52"/>
        <v>11192</v>
      </c>
    </row>
    <row r="209" spans="1:21" x14ac:dyDescent="0.35">
      <c r="A209" s="15" t="s">
        <v>25</v>
      </c>
      <c r="B209" s="15" t="s">
        <v>53</v>
      </c>
      <c r="C209" s="15">
        <v>460200036</v>
      </c>
      <c r="D209" s="15" t="s">
        <v>353</v>
      </c>
      <c r="E209" s="15" t="s">
        <v>633</v>
      </c>
      <c r="F209" s="15">
        <v>95.68226722607713</v>
      </c>
      <c r="G209" s="15">
        <v>104.14900407863385</v>
      </c>
      <c r="H209" s="15">
        <v>1.0306218130474293E-2</v>
      </c>
      <c r="I209" s="15">
        <v>1.1113552330223226E-2</v>
      </c>
      <c r="J209" s="27">
        <v>0.99081378268661424</v>
      </c>
      <c r="K209" s="16">
        <v>5763</v>
      </c>
      <c r="L209" s="16">
        <v>551417</v>
      </c>
      <c r="M209" s="16">
        <v>5683</v>
      </c>
      <c r="N209" s="15" t="s">
        <v>407</v>
      </c>
      <c r="O209" s="16">
        <f t="shared" si="59"/>
        <v>6340</v>
      </c>
      <c r="P209" s="16">
        <f t="shared" si="60"/>
        <v>606626</v>
      </c>
      <c r="Q209" s="16">
        <f t="shared" si="61"/>
        <v>6252</v>
      </c>
      <c r="R209" s="13">
        <v>5811</v>
      </c>
      <c r="S209" s="16">
        <f t="shared" si="58"/>
        <v>5811</v>
      </c>
      <c r="T209" s="16">
        <f t="shared" si="51"/>
        <v>605210</v>
      </c>
      <c r="U209" s="16">
        <f t="shared" si="52"/>
        <v>6726</v>
      </c>
    </row>
    <row r="210" spans="1:21" x14ac:dyDescent="0.35">
      <c r="A210" s="15" t="s">
        <v>12</v>
      </c>
      <c r="B210" s="15" t="s">
        <v>30</v>
      </c>
      <c r="C210" s="15">
        <v>10064111</v>
      </c>
      <c r="D210" s="15" t="s">
        <v>353</v>
      </c>
      <c r="E210" s="15" t="s">
        <v>634</v>
      </c>
      <c r="F210" s="15">
        <v>105.99528089887642</v>
      </c>
      <c r="G210" s="15">
        <v>104.14900407863385</v>
      </c>
      <c r="H210" s="15">
        <v>1.0475718593764477E-2</v>
      </c>
      <c r="I210" s="15">
        <v>1.1113552330223226E-2</v>
      </c>
      <c r="J210" s="27">
        <v>1.0673373954599761</v>
      </c>
      <c r="K210" s="16">
        <v>1471</v>
      </c>
      <c r="L210" s="16">
        <v>155919</v>
      </c>
      <c r="M210" s="16">
        <v>1633</v>
      </c>
      <c r="N210" s="15" t="s">
        <v>407</v>
      </c>
      <c r="O210" s="16">
        <f t="shared" si="59"/>
        <v>1619</v>
      </c>
      <c r="P210" s="16">
        <f t="shared" si="60"/>
        <v>171606</v>
      </c>
      <c r="Q210" s="16">
        <f t="shared" si="61"/>
        <v>1798</v>
      </c>
      <c r="R210" s="13">
        <v>3000</v>
      </c>
      <c r="S210" s="16">
        <f t="shared" si="58"/>
        <v>3000</v>
      </c>
      <c r="T210" s="16">
        <f t="shared" si="51"/>
        <v>312447</v>
      </c>
      <c r="U210" s="16">
        <f t="shared" si="52"/>
        <v>3472</v>
      </c>
    </row>
    <row r="211" spans="1:21" x14ac:dyDescent="0.35">
      <c r="A211" s="15" t="s">
        <v>25</v>
      </c>
      <c r="B211" s="15" t="s">
        <v>347</v>
      </c>
      <c r="C211" s="15">
        <v>90065207</v>
      </c>
      <c r="D211" s="15" t="s">
        <v>353</v>
      </c>
      <c r="E211" s="15" t="s">
        <v>635</v>
      </c>
      <c r="F211" s="15">
        <v>105.67189834555688</v>
      </c>
      <c r="G211" s="15">
        <v>104.14900407863385</v>
      </c>
      <c r="H211" s="15">
        <v>1.6608712643349413E-3</v>
      </c>
      <c r="I211" s="15">
        <v>1.1113552330223226E-2</v>
      </c>
      <c r="J211" s="27">
        <v>1.2595422362479083</v>
      </c>
      <c r="K211" s="16">
        <v>3854</v>
      </c>
      <c r="L211" s="16">
        <v>407259</v>
      </c>
      <c r="M211" s="16">
        <v>676</v>
      </c>
      <c r="N211" s="15" t="s">
        <v>407</v>
      </c>
      <c r="O211" s="16">
        <f t="shared" si="59"/>
        <v>4240</v>
      </c>
      <c r="P211" s="16">
        <f t="shared" si="60"/>
        <v>448049</v>
      </c>
      <c r="Q211" s="16">
        <f t="shared" si="61"/>
        <v>744</v>
      </c>
      <c r="R211" s="13">
        <v>6300</v>
      </c>
      <c r="S211" s="16">
        <f t="shared" si="58"/>
        <v>6300</v>
      </c>
      <c r="T211" s="16">
        <f t="shared" ref="T211:T242" si="62">ROUND(S211*G211,)</f>
        <v>656139</v>
      </c>
      <c r="U211" s="16">
        <f t="shared" ref="U211:U242" si="63">ROUND(T211*I211,)</f>
        <v>7292</v>
      </c>
    </row>
    <row r="212" spans="1:21" x14ac:dyDescent="0.35">
      <c r="A212" s="15" t="s">
        <v>9</v>
      </c>
      <c r="B212" s="15" t="s">
        <v>60</v>
      </c>
      <c r="C212" s="15">
        <v>620200038</v>
      </c>
      <c r="D212" s="15" t="s">
        <v>353</v>
      </c>
      <c r="E212" s="15" t="s">
        <v>636</v>
      </c>
      <c r="F212" s="15">
        <v>105.17405374169314</v>
      </c>
      <c r="G212" s="15">
        <v>104.14900407863385</v>
      </c>
      <c r="H212" s="15">
        <v>7.9806069876601424E-3</v>
      </c>
      <c r="I212" s="15">
        <v>1.1113552330223226E-2</v>
      </c>
      <c r="J212" s="27">
        <v>1.0585607922547005</v>
      </c>
      <c r="K212" s="16">
        <v>2920</v>
      </c>
      <c r="L212" s="16">
        <v>307108</v>
      </c>
      <c r="M212" s="16">
        <v>2451</v>
      </c>
      <c r="N212" s="15" t="s">
        <v>407</v>
      </c>
      <c r="O212" s="16">
        <f t="shared" si="59"/>
        <v>3212</v>
      </c>
      <c r="P212" s="16">
        <f t="shared" si="60"/>
        <v>337819</v>
      </c>
      <c r="Q212" s="16">
        <f t="shared" si="61"/>
        <v>2696</v>
      </c>
      <c r="R212" s="13">
        <v>2920</v>
      </c>
      <c r="S212" s="16">
        <f t="shared" si="58"/>
        <v>3212</v>
      </c>
      <c r="T212" s="16">
        <f t="shared" si="62"/>
        <v>334527</v>
      </c>
      <c r="U212" s="16">
        <f t="shared" si="63"/>
        <v>3718</v>
      </c>
    </row>
    <row r="213" spans="1:21" x14ac:dyDescent="0.35">
      <c r="A213" s="15" t="s">
        <v>12</v>
      </c>
      <c r="B213" s="15" t="s">
        <v>61</v>
      </c>
      <c r="C213" s="15">
        <v>10040307</v>
      </c>
      <c r="D213" s="15" t="s">
        <v>353</v>
      </c>
      <c r="E213" s="15" t="s">
        <v>637</v>
      </c>
      <c r="F213" s="15">
        <v>102.67031616112985</v>
      </c>
      <c r="G213" s="15">
        <v>104.14900407863385</v>
      </c>
      <c r="H213" s="15">
        <v>7.8016222684904142E-3</v>
      </c>
      <c r="I213" s="15">
        <v>1.1113552330223226E-2</v>
      </c>
      <c r="J213" s="27">
        <v>1.0926181167281406</v>
      </c>
      <c r="K213" s="16">
        <v>5494</v>
      </c>
      <c r="L213" s="16">
        <v>564071</v>
      </c>
      <c r="M213" s="16">
        <v>4401</v>
      </c>
      <c r="N213" s="15" t="s">
        <v>407</v>
      </c>
      <c r="O213" s="16">
        <f t="shared" si="59"/>
        <v>6044</v>
      </c>
      <c r="P213" s="16">
        <f t="shared" si="60"/>
        <v>620539</v>
      </c>
      <c r="Q213" s="16">
        <f t="shared" si="61"/>
        <v>4841</v>
      </c>
      <c r="R213" s="13">
        <v>7000</v>
      </c>
      <c r="S213" s="16">
        <f t="shared" si="58"/>
        <v>7000</v>
      </c>
      <c r="T213" s="16">
        <f t="shared" si="62"/>
        <v>729043</v>
      </c>
      <c r="U213" s="16">
        <f t="shared" si="63"/>
        <v>8102</v>
      </c>
    </row>
    <row r="214" spans="1:21" x14ac:dyDescent="0.35">
      <c r="A214" s="15" t="s">
        <v>9</v>
      </c>
      <c r="B214" s="15" t="s">
        <v>42</v>
      </c>
      <c r="C214" s="15">
        <v>170020401</v>
      </c>
      <c r="D214" s="15" t="s">
        <v>353</v>
      </c>
      <c r="E214" s="15" t="s">
        <v>638</v>
      </c>
      <c r="F214" s="15">
        <v>104.67213554987212</v>
      </c>
      <c r="G214" s="15">
        <v>104.14900407863385</v>
      </c>
      <c r="H214" s="15">
        <v>2.4409430445401246E-2</v>
      </c>
      <c r="I214" s="15">
        <v>1.1113552330223226E-2</v>
      </c>
      <c r="J214" s="27">
        <v>0.9536753157969291</v>
      </c>
      <c r="K214" s="16">
        <v>782</v>
      </c>
      <c r="L214" s="16">
        <v>81854</v>
      </c>
      <c r="M214" s="16">
        <v>1998</v>
      </c>
      <c r="N214" s="15" t="s">
        <v>410</v>
      </c>
      <c r="O214" s="16">
        <f t="shared" si="59"/>
        <v>861</v>
      </c>
      <c r="P214" s="16">
        <f t="shared" si="60"/>
        <v>90123</v>
      </c>
      <c r="Q214" s="16">
        <f t="shared" si="61"/>
        <v>2200</v>
      </c>
      <c r="R214" s="13">
        <v>1349</v>
      </c>
      <c r="S214" s="16">
        <f t="shared" si="58"/>
        <v>1349</v>
      </c>
      <c r="T214" s="16">
        <f t="shared" si="62"/>
        <v>140497</v>
      </c>
      <c r="U214" s="16">
        <f t="shared" si="63"/>
        <v>1561</v>
      </c>
    </row>
    <row r="215" spans="1:21" x14ac:dyDescent="0.35">
      <c r="A215" s="15" t="s">
        <v>15</v>
      </c>
      <c r="B215" s="15" t="s">
        <v>62</v>
      </c>
      <c r="C215" s="15">
        <v>660200027</v>
      </c>
      <c r="D215" s="15" t="s">
        <v>353</v>
      </c>
      <c r="E215" s="15" t="s">
        <v>639</v>
      </c>
      <c r="F215" s="15">
        <v>104.17126914660832</v>
      </c>
      <c r="G215" s="15">
        <v>104.14900407863385</v>
      </c>
      <c r="H215" s="15">
        <v>2.0953122351320529E-3</v>
      </c>
      <c r="I215" s="15">
        <v>1.1113552330223226E-2</v>
      </c>
      <c r="J215" s="27">
        <v>1.1337966775940183</v>
      </c>
      <c r="K215" s="16">
        <v>1168</v>
      </c>
      <c r="L215" s="16">
        <v>121672</v>
      </c>
      <c r="M215" s="16">
        <v>255</v>
      </c>
      <c r="N215" s="15" t="s">
        <v>407</v>
      </c>
      <c r="O215" s="16">
        <f t="shared" si="59"/>
        <v>1285</v>
      </c>
      <c r="P215" s="16">
        <f t="shared" si="60"/>
        <v>133860</v>
      </c>
      <c r="Q215" s="16">
        <f t="shared" si="61"/>
        <v>280</v>
      </c>
      <c r="R215" s="13">
        <v>2880</v>
      </c>
      <c r="S215" s="16">
        <f t="shared" si="58"/>
        <v>2880</v>
      </c>
      <c r="T215" s="16">
        <f t="shared" si="62"/>
        <v>299949</v>
      </c>
      <c r="U215" s="16">
        <f t="shared" si="63"/>
        <v>3333</v>
      </c>
    </row>
    <row r="216" spans="1:21" x14ac:dyDescent="0.35">
      <c r="A216" s="15" t="s">
        <v>15</v>
      </c>
      <c r="B216" s="15" t="s">
        <v>16</v>
      </c>
      <c r="C216" s="15">
        <v>700200041</v>
      </c>
      <c r="D216" s="15" t="s">
        <v>353</v>
      </c>
      <c r="E216" s="15" t="s">
        <v>640</v>
      </c>
      <c r="F216" s="15">
        <v>104.63188940092166</v>
      </c>
      <c r="G216" s="15">
        <v>104.14900407863385</v>
      </c>
      <c r="H216" s="15">
        <v>1.9217398249088018E-2</v>
      </c>
      <c r="I216" s="15">
        <v>1.1113552330223226E-2</v>
      </c>
      <c r="J216" s="27">
        <v>1.0460748609003541</v>
      </c>
      <c r="K216" s="16">
        <v>575</v>
      </c>
      <c r="L216" s="16">
        <v>60163</v>
      </c>
      <c r="M216" s="16">
        <v>1156</v>
      </c>
      <c r="N216" s="15" t="s">
        <v>407</v>
      </c>
      <c r="O216" s="16">
        <f t="shared" si="59"/>
        <v>633</v>
      </c>
      <c r="P216" s="16">
        <f t="shared" si="60"/>
        <v>66232</v>
      </c>
      <c r="Q216" s="16">
        <f t="shared" si="61"/>
        <v>1273</v>
      </c>
      <c r="R216" s="13">
        <v>780</v>
      </c>
      <c r="S216" s="16">
        <f t="shared" si="58"/>
        <v>780</v>
      </c>
      <c r="T216" s="16">
        <f t="shared" si="62"/>
        <v>81236</v>
      </c>
      <c r="U216" s="16">
        <f t="shared" si="63"/>
        <v>903</v>
      </c>
    </row>
    <row r="217" spans="1:21" x14ac:dyDescent="0.35">
      <c r="A217" s="15" t="s">
        <v>12</v>
      </c>
      <c r="B217" s="15" t="s">
        <v>122</v>
      </c>
      <c r="C217" s="15">
        <v>10064103</v>
      </c>
      <c r="D217" s="15" t="s">
        <v>353</v>
      </c>
      <c r="E217" s="15" t="s">
        <v>641</v>
      </c>
      <c r="F217" s="15">
        <v>96.58742887249737</v>
      </c>
      <c r="G217" s="15">
        <v>104.14900407863385</v>
      </c>
      <c r="H217" s="15">
        <v>0</v>
      </c>
      <c r="I217" s="15">
        <v>1.1113552330223226E-2</v>
      </c>
      <c r="J217" s="27">
        <v>1.201478890989288</v>
      </c>
      <c r="K217" s="16">
        <v>790</v>
      </c>
      <c r="L217" s="16">
        <v>76304</v>
      </c>
      <c r="M217" s="16">
        <v>0</v>
      </c>
      <c r="N217" s="15" t="s">
        <v>407</v>
      </c>
      <c r="O217" s="16">
        <f t="shared" si="59"/>
        <v>869</v>
      </c>
      <c r="P217" s="16">
        <f t="shared" si="60"/>
        <v>83934</v>
      </c>
      <c r="Q217" s="16">
        <f t="shared" si="61"/>
        <v>0</v>
      </c>
      <c r="R217" s="13">
        <v>2000</v>
      </c>
      <c r="S217" s="16">
        <f t="shared" si="58"/>
        <v>2000</v>
      </c>
      <c r="T217" s="16">
        <f t="shared" si="62"/>
        <v>208298</v>
      </c>
      <c r="U217" s="16">
        <f t="shared" si="63"/>
        <v>2315</v>
      </c>
    </row>
    <row r="218" spans="1:21" x14ac:dyDescent="0.35">
      <c r="A218" s="15" t="s">
        <v>12</v>
      </c>
      <c r="B218" s="15" t="s">
        <v>123</v>
      </c>
      <c r="C218" s="15">
        <v>130013001</v>
      </c>
      <c r="D218" s="15" t="s">
        <v>353</v>
      </c>
      <c r="E218" s="15" t="s">
        <v>642</v>
      </c>
      <c r="F218" s="15">
        <v>112.37747599080211</v>
      </c>
      <c r="G218" s="15">
        <v>104.14900407863385</v>
      </c>
      <c r="H218" s="15">
        <v>1.1146997518122988E-2</v>
      </c>
      <c r="I218" s="15">
        <v>1.1113552330223226E-2</v>
      </c>
      <c r="J218" s="27">
        <v>0.95800432006973646</v>
      </c>
      <c r="K218" s="16">
        <v>7393</v>
      </c>
      <c r="L218" s="16">
        <v>830807</v>
      </c>
      <c r="M218" s="16">
        <v>9261</v>
      </c>
      <c r="N218" s="15" t="s">
        <v>410</v>
      </c>
      <c r="O218" s="16">
        <f t="shared" si="59"/>
        <v>8133</v>
      </c>
      <c r="P218" s="16">
        <f t="shared" si="60"/>
        <v>913966</v>
      </c>
      <c r="Q218" s="16">
        <f t="shared" si="61"/>
        <v>10188</v>
      </c>
      <c r="R218" s="13">
        <v>8400</v>
      </c>
      <c r="S218" s="16">
        <f t="shared" si="58"/>
        <v>8400</v>
      </c>
      <c r="T218" s="16">
        <f t="shared" si="62"/>
        <v>874852</v>
      </c>
      <c r="U218" s="16">
        <f t="shared" si="63"/>
        <v>9723</v>
      </c>
    </row>
    <row r="219" spans="1:21" x14ac:dyDescent="0.35">
      <c r="A219" s="15" t="s">
        <v>25</v>
      </c>
      <c r="B219" s="15" t="s">
        <v>32</v>
      </c>
      <c r="C219" s="15">
        <v>740200008</v>
      </c>
      <c r="D219" s="15" t="s">
        <v>353</v>
      </c>
      <c r="E219" s="15" t="s">
        <v>643</v>
      </c>
      <c r="F219" s="15">
        <v>95.098717652495381</v>
      </c>
      <c r="G219" s="15">
        <v>104.14900407863385</v>
      </c>
      <c r="H219" s="15">
        <v>1.4320171482474251E-2</v>
      </c>
      <c r="I219" s="15">
        <v>1.1113552330223226E-2</v>
      </c>
      <c r="J219" s="27">
        <v>0.9561861535157461</v>
      </c>
      <c r="K219" s="16">
        <v>4328</v>
      </c>
      <c r="L219" s="16">
        <v>411587</v>
      </c>
      <c r="M219" s="16">
        <v>5894</v>
      </c>
      <c r="N219" s="15" t="s">
        <v>410</v>
      </c>
      <c r="O219" s="16">
        <f t="shared" si="59"/>
        <v>4761</v>
      </c>
      <c r="P219" s="16">
        <f t="shared" si="60"/>
        <v>452765</v>
      </c>
      <c r="Q219" s="16">
        <f t="shared" si="61"/>
        <v>6484</v>
      </c>
      <c r="R219" s="13">
        <v>4087</v>
      </c>
      <c r="S219" s="16">
        <f t="shared" si="58"/>
        <v>4761</v>
      </c>
      <c r="T219" s="16">
        <f t="shared" si="62"/>
        <v>495853</v>
      </c>
      <c r="U219" s="16">
        <f t="shared" si="63"/>
        <v>5511</v>
      </c>
    </row>
    <row r="220" spans="1:21" x14ac:dyDescent="0.35">
      <c r="A220" s="15" t="s">
        <v>12</v>
      </c>
      <c r="B220" s="15" t="s">
        <v>33</v>
      </c>
      <c r="C220" s="15">
        <v>10011803</v>
      </c>
      <c r="D220" s="15" t="s">
        <v>353</v>
      </c>
      <c r="E220" s="15" t="s">
        <v>644</v>
      </c>
      <c r="F220" s="15">
        <v>107.32362887183862</v>
      </c>
      <c r="G220" s="15">
        <v>104.14900407863385</v>
      </c>
      <c r="H220" s="15">
        <v>1.5902694362844354E-2</v>
      </c>
      <c r="I220" s="15">
        <v>1.1113552330223226E-2</v>
      </c>
      <c r="J220" s="27">
        <v>1.2422926124481959</v>
      </c>
      <c r="K220" s="16">
        <v>2990</v>
      </c>
      <c r="L220" s="16">
        <v>320898</v>
      </c>
      <c r="M220" s="16">
        <v>5103</v>
      </c>
      <c r="N220" s="15" t="s">
        <v>407</v>
      </c>
      <c r="O220" s="16">
        <f t="shared" si="59"/>
        <v>3289</v>
      </c>
      <c r="P220" s="16">
        <f t="shared" si="60"/>
        <v>352987</v>
      </c>
      <c r="Q220" s="16">
        <f t="shared" si="61"/>
        <v>5613</v>
      </c>
      <c r="R220" s="13">
        <v>2990.3751199845842</v>
      </c>
      <c r="S220" s="16">
        <f t="shared" si="58"/>
        <v>2990.3751199845842</v>
      </c>
      <c r="T220" s="16">
        <f t="shared" si="62"/>
        <v>311445</v>
      </c>
      <c r="U220" s="16">
        <f t="shared" si="63"/>
        <v>3461</v>
      </c>
    </row>
    <row r="221" spans="1:21" x14ac:dyDescent="0.35">
      <c r="A221" s="15" t="s">
        <v>5</v>
      </c>
      <c r="B221" s="15" t="s">
        <v>65</v>
      </c>
      <c r="C221" s="15">
        <v>760200002</v>
      </c>
      <c r="D221" s="15" t="s">
        <v>353</v>
      </c>
      <c r="E221" s="15" t="s">
        <v>645</v>
      </c>
      <c r="F221" s="15">
        <v>95.303235509904624</v>
      </c>
      <c r="G221" s="15">
        <v>104.14900407863385</v>
      </c>
      <c r="H221" s="15">
        <v>9.2687887933261028E-3</v>
      </c>
      <c r="I221" s="15">
        <v>1.1113552330223226E-2</v>
      </c>
      <c r="J221" s="27">
        <v>1.0696516237501106</v>
      </c>
      <c r="K221" s="16">
        <v>1363</v>
      </c>
      <c r="L221" s="16">
        <v>129898</v>
      </c>
      <c r="M221" s="16">
        <v>1204</v>
      </c>
      <c r="N221" s="15" t="s">
        <v>410</v>
      </c>
      <c r="O221" s="16">
        <f t="shared" si="59"/>
        <v>1500</v>
      </c>
      <c r="P221" s="16">
        <f t="shared" si="60"/>
        <v>142955</v>
      </c>
      <c r="Q221" s="16">
        <f t="shared" si="61"/>
        <v>1325</v>
      </c>
      <c r="R221" s="13">
        <v>1420</v>
      </c>
      <c r="S221" s="16">
        <f t="shared" si="58"/>
        <v>1420</v>
      </c>
      <c r="T221" s="16">
        <f t="shared" si="62"/>
        <v>147892</v>
      </c>
      <c r="U221" s="16">
        <f t="shared" si="63"/>
        <v>1644</v>
      </c>
    </row>
    <row r="222" spans="1:21" x14ac:dyDescent="0.35">
      <c r="A222" s="15" t="s">
        <v>12</v>
      </c>
      <c r="B222" s="15" t="s">
        <v>348</v>
      </c>
      <c r="C222" s="15">
        <v>19362601</v>
      </c>
      <c r="D222" s="15" t="s">
        <v>353</v>
      </c>
      <c r="E222" s="15" t="s">
        <v>646</v>
      </c>
      <c r="F222" s="15">
        <v>95.943979492187495</v>
      </c>
      <c r="G222" s="15">
        <v>104.14900407863385</v>
      </c>
      <c r="H222" s="15">
        <v>8.8349081879496444E-3</v>
      </c>
      <c r="I222" s="15">
        <v>1.1113552330223226E-2</v>
      </c>
      <c r="J222" s="27">
        <v>2.0850275870377066</v>
      </c>
      <c r="K222" s="16">
        <v>4152</v>
      </c>
      <c r="L222" s="16">
        <v>398359</v>
      </c>
      <c r="M222" s="16">
        <v>3519</v>
      </c>
      <c r="N222" s="15" t="s">
        <v>407</v>
      </c>
      <c r="O222" s="16">
        <f t="shared" si="59"/>
        <v>4568</v>
      </c>
      <c r="P222" s="16">
        <f t="shared" si="60"/>
        <v>438272</v>
      </c>
      <c r="Q222" s="16">
        <f t="shared" si="61"/>
        <v>3872</v>
      </c>
      <c r="R222" s="13">
        <v>15000</v>
      </c>
      <c r="S222" s="16">
        <f t="shared" si="58"/>
        <v>15000</v>
      </c>
      <c r="T222" s="16">
        <f t="shared" si="62"/>
        <v>1562235</v>
      </c>
      <c r="U222" s="16">
        <f t="shared" si="63"/>
        <v>17362</v>
      </c>
    </row>
    <row r="223" spans="1:21" x14ac:dyDescent="0.35">
      <c r="A223" s="15" t="s">
        <v>12</v>
      </c>
      <c r="B223" s="15" t="s">
        <v>349</v>
      </c>
      <c r="C223" s="15">
        <v>801600004</v>
      </c>
      <c r="D223" s="15" t="s">
        <v>353</v>
      </c>
      <c r="E223" s="15" t="s">
        <v>647</v>
      </c>
      <c r="F223" s="15">
        <v>111.15999999999998</v>
      </c>
      <c r="G223" s="15">
        <v>104.14900407863385</v>
      </c>
      <c r="H223" s="15">
        <v>2.0215824138502658E-3</v>
      </c>
      <c r="I223" s="15">
        <v>1.1113552330223226E-2</v>
      </c>
      <c r="J223" s="27">
        <v>0.9384810950512108</v>
      </c>
      <c r="K223" s="16">
        <v>1129</v>
      </c>
      <c r="L223" s="16">
        <v>125500</v>
      </c>
      <c r="M223" s="16">
        <v>254</v>
      </c>
      <c r="N223" s="15" t="s">
        <v>407</v>
      </c>
      <c r="O223" s="16">
        <f t="shared" si="59"/>
        <v>1242</v>
      </c>
      <c r="P223" s="16">
        <f t="shared" si="60"/>
        <v>138061</v>
      </c>
      <c r="Q223" s="16">
        <f t="shared" si="61"/>
        <v>279</v>
      </c>
      <c r="R223" s="13">
        <v>2061</v>
      </c>
      <c r="S223" s="16">
        <f t="shared" si="58"/>
        <v>2061</v>
      </c>
      <c r="T223" s="16">
        <f t="shared" si="62"/>
        <v>214651</v>
      </c>
      <c r="U223" s="16">
        <f t="shared" si="63"/>
        <v>2386</v>
      </c>
    </row>
    <row r="224" spans="1:21" x14ac:dyDescent="0.35">
      <c r="A224" s="15" t="s">
        <v>15</v>
      </c>
      <c r="B224" s="15" t="s">
        <v>350</v>
      </c>
      <c r="C224" s="15">
        <v>421200001</v>
      </c>
      <c r="D224" s="15" t="s">
        <v>353</v>
      </c>
      <c r="E224" s="15" t="s">
        <v>648</v>
      </c>
      <c r="F224" s="15">
        <v>108.79385991058123</v>
      </c>
      <c r="G224" s="15">
        <v>104.14900407863385</v>
      </c>
      <c r="H224" s="15">
        <v>1.2241895098328764E-2</v>
      </c>
      <c r="I224" s="15">
        <v>1.1113552330223226E-2</v>
      </c>
      <c r="J224" s="27">
        <v>1.2090985183206959</v>
      </c>
      <c r="K224" s="16">
        <v>2838</v>
      </c>
      <c r="L224" s="16">
        <v>308757</v>
      </c>
      <c r="M224" s="16">
        <v>3780</v>
      </c>
      <c r="N224" s="15" t="s">
        <v>407</v>
      </c>
      <c r="O224" s="16">
        <f t="shared" si="59"/>
        <v>3122</v>
      </c>
      <c r="P224" s="16">
        <f t="shared" si="60"/>
        <v>339654</v>
      </c>
      <c r="Q224" s="16">
        <f t="shared" si="61"/>
        <v>4158</v>
      </c>
      <c r="R224" s="13">
        <v>6000</v>
      </c>
      <c r="S224" s="16">
        <f t="shared" si="58"/>
        <v>6000</v>
      </c>
      <c r="T224" s="16">
        <f t="shared" si="62"/>
        <v>624894</v>
      </c>
      <c r="U224" s="16">
        <f t="shared" si="63"/>
        <v>6945</v>
      </c>
    </row>
    <row r="225" spans="1:21" x14ac:dyDescent="0.35">
      <c r="A225" s="15" t="s">
        <v>5</v>
      </c>
      <c r="B225" s="15" t="s">
        <v>354</v>
      </c>
      <c r="C225" s="15">
        <v>780200005</v>
      </c>
      <c r="D225" s="15" t="s">
        <v>353</v>
      </c>
      <c r="E225" s="15" t="s">
        <v>649</v>
      </c>
      <c r="F225" s="15">
        <v>99.042867357001953</v>
      </c>
      <c r="G225" s="15">
        <v>104.14900407863385</v>
      </c>
      <c r="H225" s="15">
        <v>2.5876369403233172E-2</v>
      </c>
      <c r="I225" s="15">
        <v>1.1113552330223226E-2</v>
      </c>
      <c r="J225" s="27">
        <v>1.0480596723755395</v>
      </c>
      <c r="K225" s="16">
        <v>4056</v>
      </c>
      <c r="L225" s="16">
        <v>401718</v>
      </c>
      <c r="M225" s="16">
        <v>10395</v>
      </c>
      <c r="N225" s="15" t="s">
        <v>410</v>
      </c>
      <c r="O225" s="16">
        <f t="shared" si="59"/>
        <v>4462</v>
      </c>
      <c r="P225" s="16">
        <f t="shared" si="60"/>
        <v>441929</v>
      </c>
      <c r="Q225" s="16">
        <f t="shared" si="61"/>
        <v>11436</v>
      </c>
      <c r="R225" s="13">
        <v>6500</v>
      </c>
      <c r="S225" s="16">
        <f t="shared" si="58"/>
        <v>6500</v>
      </c>
      <c r="T225" s="16">
        <f t="shared" si="62"/>
        <v>676969</v>
      </c>
      <c r="U225" s="16">
        <f t="shared" si="63"/>
        <v>7524</v>
      </c>
    </row>
    <row r="226" spans="1:21" x14ac:dyDescent="0.35">
      <c r="A226" s="15" t="s">
        <v>25</v>
      </c>
      <c r="B226" s="15" t="s">
        <v>351</v>
      </c>
      <c r="C226" s="15">
        <v>468900005</v>
      </c>
      <c r="D226" s="15" t="s">
        <v>353</v>
      </c>
      <c r="E226" s="15" t="s">
        <v>650</v>
      </c>
      <c r="F226" s="15">
        <v>108.67285818181819</v>
      </c>
      <c r="G226" s="15">
        <v>104.14900407863385</v>
      </c>
      <c r="H226" s="15">
        <v>1.3358971136368492E-2</v>
      </c>
      <c r="I226" s="15">
        <v>1.1113552330223226E-2</v>
      </c>
      <c r="J226" s="27">
        <v>1.6664029304653545</v>
      </c>
      <c r="K226" s="16">
        <v>5039</v>
      </c>
      <c r="L226" s="16">
        <v>547603</v>
      </c>
      <c r="M226" s="16">
        <v>7315</v>
      </c>
      <c r="N226" s="15" t="s">
        <v>407</v>
      </c>
      <c r="O226" s="16">
        <f t="shared" si="59"/>
        <v>5543</v>
      </c>
      <c r="P226" s="16">
        <f t="shared" si="60"/>
        <v>602374</v>
      </c>
      <c r="Q226" s="16">
        <f t="shared" si="61"/>
        <v>8047</v>
      </c>
      <c r="R226" s="13">
        <v>8000</v>
      </c>
      <c r="S226" s="16">
        <f t="shared" si="58"/>
        <v>8000</v>
      </c>
      <c r="T226" s="16">
        <f t="shared" si="62"/>
        <v>833192</v>
      </c>
      <c r="U226" s="16">
        <f t="shared" si="63"/>
        <v>9260</v>
      </c>
    </row>
    <row r="227" spans="1:21" x14ac:dyDescent="0.35">
      <c r="A227" s="15" t="s">
        <v>12</v>
      </c>
      <c r="B227" s="15" t="s">
        <v>352</v>
      </c>
      <c r="C227" s="15">
        <v>10001562</v>
      </c>
      <c r="D227" s="15" t="s">
        <v>353</v>
      </c>
      <c r="E227" s="15" t="s">
        <v>651</v>
      </c>
      <c r="F227" s="15">
        <v>96.283067092651763</v>
      </c>
      <c r="G227" s="15">
        <v>104.14900407863385</v>
      </c>
      <c r="H227" s="15">
        <v>0</v>
      </c>
      <c r="I227" s="15">
        <v>1.1113552330223226E-2</v>
      </c>
      <c r="J227" s="27">
        <v>2.5374646719538574</v>
      </c>
      <c r="K227" s="16">
        <v>349</v>
      </c>
      <c r="L227" s="16">
        <v>33603</v>
      </c>
      <c r="M227" s="16">
        <v>0</v>
      </c>
      <c r="N227" s="15" t="s">
        <v>407</v>
      </c>
      <c r="O227" s="16">
        <f t="shared" si="59"/>
        <v>384</v>
      </c>
      <c r="P227" s="16">
        <f t="shared" si="60"/>
        <v>36973</v>
      </c>
      <c r="Q227" s="16">
        <f t="shared" si="61"/>
        <v>0</v>
      </c>
      <c r="R227" s="13">
        <v>1800</v>
      </c>
      <c r="S227" s="16">
        <f t="shared" si="58"/>
        <v>1800</v>
      </c>
      <c r="T227" s="16">
        <f t="shared" si="62"/>
        <v>187468</v>
      </c>
      <c r="U227" s="16">
        <f t="shared" si="63"/>
        <v>2083</v>
      </c>
    </row>
    <row r="228" spans="1:21" x14ac:dyDescent="0.35">
      <c r="A228" s="15" t="s">
        <v>5</v>
      </c>
      <c r="B228" s="15" t="s">
        <v>67</v>
      </c>
      <c r="C228" s="15">
        <v>210020301</v>
      </c>
      <c r="D228" s="15" t="s">
        <v>353</v>
      </c>
      <c r="E228" s="15" t="s">
        <v>652</v>
      </c>
      <c r="F228" s="15">
        <v>111.16</v>
      </c>
      <c r="G228" s="15">
        <v>104.14900407863385</v>
      </c>
      <c r="H228" s="15">
        <v>1.6714011473718083E-2</v>
      </c>
      <c r="I228" s="15">
        <v>1.1113552330223226E-2</v>
      </c>
      <c r="J228" s="26">
        <v>0.6045487235610747</v>
      </c>
      <c r="K228" s="16">
        <v>908</v>
      </c>
      <c r="L228" s="16">
        <v>100933</v>
      </c>
      <c r="M228" s="16">
        <v>1687</v>
      </c>
      <c r="N228" s="15" t="s">
        <v>410</v>
      </c>
      <c r="O228" s="16">
        <f>K228</f>
        <v>908</v>
      </c>
      <c r="P228" s="16">
        <f>L228</f>
        <v>100933</v>
      </c>
      <c r="Q228" s="16">
        <f>M228</f>
        <v>1687</v>
      </c>
      <c r="R228" s="13">
        <v>2640</v>
      </c>
      <c r="S228" s="16">
        <f t="shared" si="58"/>
        <v>2640</v>
      </c>
      <c r="T228" s="16">
        <f t="shared" si="62"/>
        <v>274953</v>
      </c>
      <c r="U228" s="16">
        <f t="shared" si="63"/>
        <v>3056</v>
      </c>
    </row>
    <row r="229" spans="1:21" x14ac:dyDescent="0.35">
      <c r="A229" s="15" t="s">
        <v>12</v>
      </c>
      <c r="B229" s="15" t="s">
        <v>43</v>
      </c>
      <c r="C229" s="15">
        <v>10020301</v>
      </c>
      <c r="D229" s="15" t="s">
        <v>353</v>
      </c>
      <c r="E229" s="15" t="s">
        <v>653</v>
      </c>
      <c r="F229" s="15">
        <v>95.348044280442807</v>
      </c>
      <c r="G229" s="15">
        <v>104.14900407863385</v>
      </c>
      <c r="H229" s="15">
        <v>9.0753162234919488E-3</v>
      </c>
      <c r="I229" s="15">
        <v>1.1113552330223226E-2</v>
      </c>
      <c r="J229" s="27">
        <v>1.0799670253384241</v>
      </c>
      <c r="K229" s="16">
        <v>365</v>
      </c>
      <c r="L229" s="16">
        <v>34802</v>
      </c>
      <c r="M229" s="16">
        <v>316</v>
      </c>
      <c r="N229" s="15" t="s">
        <v>407</v>
      </c>
      <c r="O229" s="16">
        <f t="shared" ref="O229:O243" si="64">ROUNDUP(K229+(K229*10%),)</f>
        <v>402</v>
      </c>
      <c r="P229" s="16">
        <f t="shared" ref="P229:P243" si="65">ROUND(O229*F229,)</f>
        <v>38330</v>
      </c>
      <c r="Q229" s="16">
        <f t="shared" ref="Q229:Q243" si="66">ROUND(P229*H229,)</f>
        <v>348</v>
      </c>
      <c r="R229" s="13">
        <v>700</v>
      </c>
      <c r="S229" s="16">
        <f t="shared" si="58"/>
        <v>700</v>
      </c>
      <c r="T229" s="16">
        <f t="shared" si="62"/>
        <v>72904</v>
      </c>
      <c r="U229" s="16">
        <f t="shared" si="63"/>
        <v>810</v>
      </c>
    </row>
    <row r="230" spans="1:21" x14ac:dyDescent="0.35">
      <c r="A230" s="15" t="s">
        <v>12</v>
      </c>
      <c r="B230" s="15" t="s">
        <v>44</v>
      </c>
      <c r="C230" s="15">
        <v>10020302</v>
      </c>
      <c r="D230" s="15" t="s">
        <v>353</v>
      </c>
      <c r="E230" s="15" t="s">
        <v>654</v>
      </c>
      <c r="F230" s="15">
        <v>98.858845829823068</v>
      </c>
      <c r="G230" s="15">
        <v>104.14900407863385</v>
      </c>
      <c r="H230" s="15">
        <v>1.0132476376374202E-2</v>
      </c>
      <c r="I230" s="15">
        <v>1.1113552330223226E-2</v>
      </c>
      <c r="J230" s="27">
        <v>0.96551872192654664</v>
      </c>
      <c r="K230" s="16">
        <v>1166</v>
      </c>
      <c r="L230" s="16">
        <v>115269</v>
      </c>
      <c r="M230" s="16">
        <v>1168</v>
      </c>
      <c r="N230" s="15" t="s">
        <v>407</v>
      </c>
      <c r="O230" s="16">
        <f t="shared" si="64"/>
        <v>1283</v>
      </c>
      <c r="P230" s="16">
        <f t="shared" si="65"/>
        <v>126836</v>
      </c>
      <c r="Q230" s="16">
        <f t="shared" si="66"/>
        <v>1285</v>
      </c>
      <c r="R230" s="13">
        <v>1166</v>
      </c>
      <c r="S230" s="16">
        <f t="shared" si="58"/>
        <v>1283</v>
      </c>
      <c r="T230" s="16">
        <f t="shared" si="62"/>
        <v>133623</v>
      </c>
      <c r="U230" s="16">
        <f t="shared" si="63"/>
        <v>1485</v>
      </c>
    </row>
    <row r="231" spans="1:21" x14ac:dyDescent="0.35">
      <c r="A231" s="15" t="s">
        <v>12</v>
      </c>
      <c r="B231" s="15" t="s">
        <v>34</v>
      </c>
      <c r="C231" s="15">
        <v>10000234</v>
      </c>
      <c r="D231" s="15" t="s">
        <v>353</v>
      </c>
      <c r="E231" s="15" t="s">
        <v>655</v>
      </c>
      <c r="F231" s="15">
        <v>103.98738853503184</v>
      </c>
      <c r="G231" s="15">
        <v>104.14900407863385</v>
      </c>
      <c r="H231" s="15">
        <v>1.0897736660047376E-2</v>
      </c>
      <c r="I231" s="15">
        <v>1.1113552330223226E-2</v>
      </c>
      <c r="J231" s="27">
        <v>0.96900168800931308</v>
      </c>
      <c r="K231" s="16">
        <v>1884</v>
      </c>
      <c r="L231" s="16">
        <v>195912</v>
      </c>
      <c r="M231" s="16">
        <v>2135</v>
      </c>
      <c r="N231" s="15" t="s">
        <v>410</v>
      </c>
      <c r="O231" s="16">
        <f t="shared" si="64"/>
        <v>2073</v>
      </c>
      <c r="P231" s="16">
        <f t="shared" si="65"/>
        <v>215566</v>
      </c>
      <c r="Q231" s="16">
        <f t="shared" si="66"/>
        <v>2349</v>
      </c>
      <c r="R231" s="13">
        <v>2232.3000000000002</v>
      </c>
      <c r="S231" s="16">
        <f t="shared" si="58"/>
        <v>2232.3000000000002</v>
      </c>
      <c r="T231" s="16">
        <f t="shared" si="62"/>
        <v>232492</v>
      </c>
      <c r="U231" s="16">
        <f t="shared" si="63"/>
        <v>2584</v>
      </c>
    </row>
    <row r="232" spans="1:21" x14ac:dyDescent="0.35">
      <c r="A232" s="15" t="s">
        <v>12</v>
      </c>
      <c r="B232" s="15" t="s">
        <v>35</v>
      </c>
      <c r="C232" s="15">
        <v>10001535</v>
      </c>
      <c r="D232" s="15" t="s">
        <v>353</v>
      </c>
      <c r="E232" s="15" t="s">
        <v>656</v>
      </c>
      <c r="F232" s="15">
        <v>107.07421816227836</v>
      </c>
      <c r="G232" s="15">
        <v>104.14900407863385</v>
      </c>
      <c r="H232" s="15">
        <v>1.2839678113259359E-2</v>
      </c>
      <c r="I232" s="15">
        <v>1.1113552330223226E-2</v>
      </c>
      <c r="J232" s="27">
        <v>1.1304935841404147</v>
      </c>
      <c r="K232" s="16">
        <v>3187</v>
      </c>
      <c r="L232" s="16">
        <v>341246</v>
      </c>
      <c r="M232" s="16">
        <v>4381</v>
      </c>
      <c r="N232" s="15" t="s">
        <v>407</v>
      </c>
      <c r="O232" s="16">
        <f t="shared" si="64"/>
        <v>3506</v>
      </c>
      <c r="P232" s="16">
        <f t="shared" si="65"/>
        <v>375402</v>
      </c>
      <c r="Q232" s="16">
        <f t="shared" si="66"/>
        <v>4820</v>
      </c>
      <c r="R232" s="13">
        <v>6000</v>
      </c>
      <c r="S232" s="16">
        <f t="shared" si="58"/>
        <v>6000</v>
      </c>
      <c r="T232" s="16">
        <f t="shared" si="62"/>
        <v>624894</v>
      </c>
      <c r="U232" s="16">
        <f t="shared" si="63"/>
        <v>6945</v>
      </c>
    </row>
    <row r="233" spans="1:21" x14ac:dyDescent="0.35">
      <c r="A233" s="15" t="s">
        <v>12</v>
      </c>
      <c r="B233" s="15" t="s">
        <v>91</v>
      </c>
      <c r="C233" s="15">
        <v>130064003</v>
      </c>
      <c r="D233" s="15" t="s">
        <v>353</v>
      </c>
      <c r="E233" s="15" t="s">
        <v>657</v>
      </c>
      <c r="F233" s="15">
        <v>107.07790530846485</v>
      </c>
      <c r="G233" s="15">
        <v>104.14900407863385</v>
      </c>
      <c r="H233" s="15">
        <v>1.8870932948161209E-2</v>
      </c>
      <c r="I233" s="15">
        <v>1.1113552330223226E-2</v>
      </c>
      <c r="J233" s="27">
        <v>1.1005811392447626</v>
      </c>
      <c r="K233" s="16">
        <v>2543</v>
      </c>
      <c r="L233" s="16">
        <v>272299</v>
      </c>
      <c r="M233" s="16">
        <v>5139</v>
      </c>
      <c r="N233" s="15" t="s">
        <v>407</v>
      </c>
      <c r="O233" s="16">
        <f t="shared" si="64"/>
        <v>2798</v>
      </c>
      <c r="P233" s="16">
        <f t="shared" si="65"/>
        <v>299604</v>
      </c>
      <c r="Q233" s="16">
        <f t="shared" si="66"/>
        <v>5654</v>
      </c>
      <c r="R233" s="13">
        <v>9530</v>
      </c>
      <c r="S233" s="16">
        <f t="shared" si="58"/>
        <v>9530</v>
      </c>
      <c r="T233" s="16">
        <f t="shared" si="62"/>
        <v>992540</v>
      </c>
      <c r="U233" s="16">
        <f t="shared" si="63"/>
        <v>11031</v>
      </c>
    </row>
    <row r="234" spans="1:21" x14ac:dyDescent="0.35">
      <c r="A234" s="15" t="s">
        <v>12</v>
      </c>
      <c r="B234" s="15" t="s">
        <v>19</v>
      </c>
      <c r="C234" s="15">
        <v>801600003</v>
      </c>
      <c r="D234" s="15" t="s">
        <v>353</v>
      </c>
      <c r="E234" s="15" t="s">
        <v>658</v>
      </c>
      <c r="F234" s="15">
        <v>100.61081655480986</v>
      </c>
      <c r="G234" s="15">
        <v>104.14900407863385</v>
      </c>
      <c r="H234" s="15">
        <v>4.0468694185304592E-3</v>
      </c>
      <c r="I234" s="15">
        <v>1.1113552330223226E-2</v>
      </c>
      <c r="J234" s="27">
        <v>1.1500423948780065</v>
      </c>
      <c r="K234" s="16">
        <v>1400</v>
      </c>
      <c r="L234" s="16">
        <v>140855</v>
      </c>
      <c r="M234" s="16">
        <v>570</v>
      </c>
      <c r="N234" s="15" t="s">
        <v>407</v>
      </c>
      <c r="O234" s="16">
        <f t="shared" si="64"/>
        <v>1540</v>
      </c>
      <c r="P234" s="16">
        <f t="shared" si="65"/>
        <v>154941</v>
      </c>
      <c r="Q234" s="16">
        <f t="shared" si="66"/>
        <v>627</v>
      </c>
      <c r="R234" s="13">
        <v>1400</v>
      </c>
      <c r="S234" s="16">
        <f t="shared" si="58"/>
        <v>1540</v>
      </c>
      <c r="T234" s="16">
        <f t="shared" si="62"/>
        <v>160389</v>
      </c>
      <c r="U234" s="16">
        <f t="shared" si="63"/>
        <v>1782</v>
      </c>
    </row>
    <row r="235" spans="1:21" x14ac:dyDescent="0.35">
      <c r="A235" s="15" t="s">
        <v>12</v>
      </c>
      <c r="B235" s="15" t="s">
        <v>13</v>
      </c>
      <c r="C235" s="15">
        <v>10064120</v>
      </c>
      <c r="D235" s="15" t="s">
        <v>353</v>
      </c>
      <c r="E235" s="15" t="s">
        <v>659</v>
      </c>
      <c r="F235" s="15">
        <v>108.01081334913832</v>
      </c>
      <c r="G235" s="15">
        <v>104.14900407863385</v>
      </c>
      <c r="H235" s="15">
        <v>1.1422858949877525E-2</v>
      </c>
      <c r="I235" s="15">
        <v>1.1113552330223226E-2</v>
      </c>
      <c r="J235" s="27">
        <v>1.2237712489711581</v>
      </c>
      <c r="K235" s="16">
        <v>7232</v>
      </c>
      <c r="L235" s="16">
        <v>781134</v>
      </c>
      <c r="M235" s="16">
        <v>8923</v>
      </c>
      <c r="N235" s="15" t="s">
        <v>407</v>
      </c>
      <c r="O235" s="16">
        <f t="shared" si="64"/>
        <v>7956</v>
      </c>
      <c r="P235" s="16">
        <f t="shared" si="65"/>
        <v>859334</v>
      </c>
      <c r="Q235" s="16">
        <f t="shared" si="66"/>
        <v>9816</v>
      </c>
      <c r="R235" s="13">
        <v>12000</v>
      </c>
      <c r="S235" s="16">
        <f t="shared" si="58"/>
        <v>12000</v>
      </c>
      <c r="T235" s="16">
        <f t="shared" si="62"/>
        <v>1249788</v>
      </c>
      <c r="U235" s="16">
        <f t="shared" si="63"/>
        <v>13890</v>
      </c>
    </row>
    <row r="236" spans="1:21" x14ac:dyDescent="0.35">
      <c r="A236" s="15" t="s">
        <v>15</v>
      </c>
      <c r="B236" s="15" t="s">
        <v>45</v>
      </c>
      <c r="C236" s="15">
        <v>250000092</v>
      </c>
      <c r="D236" s="15" t="s">
        <v>353</v>
      </c>
      <c r="E236" s="15" t="s">
        <v>660</v>
      </c>
      <c r="F236" s="15">
        <v>98.278987240829338</v>
      </c>
      <c r="G236" s="15">
        <v>104.14900407863385</v>
      </c>
      <c r="H236" s="15">
        <v>6.8158665258595194E-3</v>
      </c>
      <c r="I236" s="15">
        <v>1.1113552330223226E-2</v>
      </c>
      <c r="J236" s="27">
        <v>0.92344736483725998</v>
      </c>
      <c r="K236" s="16">
        <v>1254</v>
      </c>
      <c r="L236" s="16">
        <v>123242</v>
      </c>
      <c r="M236" s="16">
        <v>840</v>
      </c>
      <c r="N236" s="15" t="s">
        <v>410</v>
      </c>
      <c r="O236" s="16">
        <f t="shared" si="64"/>
        <v>1380</v>
      </c>
      <c r="P236" s="16">
        <f t="shared" si="65"/>
        <v>135625</v>
      </c>
      <c r="Q236" s="16">
        <f t="shared" si="66"/>
        <v>924</v>
      </c>
      <c r="R236" s="13">
        <v>1331</v>
      </c>
      <c r="S236" s="16">
        <f t="shared" si="58"/>
        <v>1331</v>
      </c>
      <c r="T236" s="16">
        <f t="shared" si="62"/>
        <v>138622</v>
      </c>
      <c r="U236" s="16">
        <f t="shared" si="63"/>
        <v>1541</v>
      </c>
    </row>
    <row r="237" spans="1:21" x14ac:dyDescent="0.35">
      <c r="A237" s="15" t="s">
        <v>9</v>
      </c>
      <c r="B237" s="15" t="s">
        <v>10</v>
      </c>
      <c r="C237" s="15">
        <v>270020302</v>
      </c>
      <c r="D237" s="15" t="s">
        <v>353</v>
      </c>
      <c r="E237" s="15" t="s">
        <v>661</v>
      </c>
      <c r="F237" s="15">
        <v>111.63865992414667</v>
      </c>
      <c r="G237" s="15">
        <v>104.14900407863385</v>
      </c>
      <c r="H237" s="15">
        <v>1.1256290329850073E-2</v>
      </c>
      <c r="I237" s="15">
        <v>1.1113552330223226E-2</v>
      </c>
      <c r="J237" s="27">
        <v>0.99217142711284689</v>
      </c>
      <c r="K237" s="16">
        <v>723</v>
      </c>
      <c r="L237" s="16">
        <v>80715</v>
      </c>
      <c r="M237" s="16">
        <v>909</v>
      </c>
      <c r="N237" s="15" t="s">
        <v>407</v>
      </c>
      <c r="O237" s="16">
        <f t="shared" si="64"/>
        <v>796</v>
      </c>
      <c r="P237" s="16">
        <f t="shared" si="65"/>
        <v>88864</v>
      </c>
      <c r="Q237" s="16">
        <f t="shared" si="66"/>
        <v>1000</v>
      </c>
      <c r="R237" s="13">
        <v>723</v>
      </c>
      <c r="S237" s="16">
        <f t="shared" si="58"/>
        <v>796</v>
      </c>
      <c r="T237" s="16">
        <f t="shared" si="62"/>
        <v>82903</v>
      </c>
      <c r="U237" s="16">
        <f t="shared" si="63"/>
        <v>921</v>
      </c>
    </row>
    <row r="238" spans="1:21" x14ac:dyDescent="0.35">
      <c r="A238" s="15" t="s">
        <v>12</v>
      </c>
      <c r="B238" s="15" t="s">
        <v>19</v>
      </c>
      <c r="C238" s="15">
        <v>801600003</v>
      </c>
      <c r="D238" s="15" t="s">
        <v>367</v>
      </c>
      <c r="E238" s="15" t="s">
        <v>662</v>
      </c>
      <c r="F238" s="15">
        <v>2315.4421428571427</v>
      </c>
      <c r="G238" s="15">
        <v>2315.4421428571427</v>
      </c>
      <c r="H238" s="15">
        <v>0</v>
      </c>
      <c r="I238" s="15">
        <v>0</v>
      </c>
      <c r="J238" s="27">
        <v>1.3129401625966657</v>
      </c>
      <c r="K238" s="16">
        <v>28</v>
      </c>
      <c r="L238" s="16">
        <v>64832</v>
      </c>
      <c r="M238" s="16">
        <v>0</v>
      </c>
      <c r="N238" s="15" t="s">
        <v>410</v>
      </c>
      <c r="O238" s="16">
        <f t="shared" si="64"/>
        <v>31</v>
      </c>
      <c r="P238" s="16">
        <f t="shared" si="65"/>
        <v>71779</v>
      </c>
      <c r="Q238" s="16">
        <f t="shared" si="66"/>
        <v>0</v>
      </c>
      <c r="R238" s="13">
        <v>100</v>
      </c>
      <c r="S238" s="16">
        <f t="shared" si="58"/>
        <v>100</v>
      </c>
      <c r="T238" s="16">
        <f t="shared" si="62"/>
        <v>231544</v>
      </c>
      <c r="U238" s="16">
        <f t="shared" si="63"/>
        <v>0</v>
      </c>
    </row>
    <row r="239" spans="1:21" x14ac:dyDescent="0.35">
      <c r="A239" s="15" t="s">
        <v>25</v>
      </c>
      <c r="B239" s="15" t="s">
        <v>49</v>
      </c>
      <c r="C239" s="15">
        <v>320200001</v>
      </c>
      <c r="D239" s="15" t="s">
        <v>374</v>
      </c>
      <c r="E239" s="15" t="s">
        <v>663</v>
      </c>
      <c r="F239" s="15">
        <v>1793.4552000000003</v>
      </c>
      <c r="G239" s="15">
        <v>1057.6829832866415</v>
      </c>
      <c r="H239" s="15">
        <v>5.2635828316202138E-4</v>
      </c>
      <c r="I239" s="15">
        <v>2.3996909279925547E-3</v>
      </c>
      <c r="J239" s="27">
        <v>1.0581806005323748</v>
      </c>
      <c r="K239" s="16">
        <v>125</v>
      </c>
      <c r="L239" s="16">
        <v>224182</v>
      </c>
      <c r="M239" s="16">
        <v>118</v>
      </c>
      <c r="N239" s="15" t="s">
        <v>410</v>
      </c>
      <c r="O239" s="16">
        <f t="shared" si="64"/>
        <v>138</v>
      </c>
      <c r="P239" s="16">
        <f t="shared" si="65"/>
        <v>247497</v>
      </c>
      <c r="Q239" s="16">
        <f t="shared" si="66"/>
        <v>130</v>
      </c>
      <c r="R239" s="13">
        <v>280</v>
      </c>
      <c r="S239" s="16">
        <f t="shared" si="58"/>
        <v>280</v>
      </c>
      <c r="T239" s="16">
        <f t="shared" si="62"/>
        <v>296151</v>
      </c>
      <c r="U239" s="16">
        <f t="shared" si="63"/>
        <v>711</v>
      </c>
    </row>
    <row r="240" spans="1:21" x14ac:dyDescent="0.35">
      <c r="A240" s="15" t="s">
        <v>15</v>
      </c>
      <c r="B240" s="15" t="s">
        <v>51</v>
      </c>
      <c r="C240" s="15">
        <v>360200027</v>
      </c>
      <c r="D240" s="15" t="s">
        <v>374</v>
      </c>
      <c r="E240" s="15" t="s">
        <v>664</v>
      </c>
      <c r="F240" s="15">
        <v>247.6653658536585</v>
      </c>
      <c r="G240" s="15">
        <v>1057.6829832866415</v>
      </c>
      <c r="H240" s="15">
        <v>1.1325273677700439E-2</v>
      </c>
      <c r="I240" s="15">
        <v>2.3996909279925547E-3</v>
      </c>
      <c r="J240" s="27">
        <v>0.95126168990976201</v>
      </c>
      <c r="K240" s="16">
        <v>41</v>
      </c>
      <c r="L240" s="16">
        <v>10154</v>
      </c>
      <c r="M240" s="16">
        <v>115</v>
      </c>
      <c r="N240" s="15" t="s">
        <v>410</v>
      </c>
      <c r="O240" s="16">
        <f t="shared" si="64"/>
        <v>46</v>
      </c>
      <c r="P240" s="16">
        <f t="shared" si="65"/>
        <v>11393</v>
      </c>
      <c r="Q240" s="16">
        <f t="shared" si="66"/>
        <v>129</v>
      </c>
      <c r="R240" s="13">
        <v>45</v>
      </c>
      <c r="S240" s="16">
        <f t="shared" si="58"/>
        <v>45</v>
      </c>
      <c r="T240" s="16">
        <f t="shared" si="62"/>
        <v>47596</v>
      </c>
      <c r="U240" s="16">
        <f t="shared" si="63"/>
        <v>114</v>
      </c>
    </row>
    <row r="241" spans="1:21" x14ac:dyDescent="0.35">
      <c r="A241" s="15" t="s">
        <v>12</v>
      </c>
      <c r="B241" s="15" t="s">
        <v>319</v>
      </c>
      <c r="C241" s="15">
        <v>804462601</v>
      </c>
      <c r="D241" s="15" t="s">
        <v>374</v>
      </c>
      <c r="E241" s="15" t="s">
        <v>665</v>
      </c>
      <c r="F241" s="15">
        <v>1270.2813837837841</v>
      </c>
      <c r="G241" s="15">
        <v>1057.6829832866415</v>
      </c>
      <c r="H241" s="15">
        <v>3.9148593661665656E-5</v>
      </c>
      <c r="I241" s="15">
        <v>2.3996909279925547E-3</v>
      </c>
      <c r="J241" s="27">
        <v>1.0937186282347806</v>
      </c>
      <c r="K241" s="16">
        <v>733</v>
      </c>
      <c r="L241" s="16">
        <v>931116</v>
      </c>
      <c r="M241" s="16">
        <v>36</v>
      </c>
      <c r="N241" s="15" t="s">
        <v>407</v>
      </c>
      <c r="O241" s="16">
        <f t="shared" si="64"/>
        <v>807</v>
      </c>
      <c r="P241" s="16">
        <f t="shared" si="65"/>
        <v>1025117</v>
      </c>
      <c r="Q241" s="16">
        <f t="shared" si="66"/>
        <v>40</v>
      </c>
      <c r="R241" s="13">
        <v>1000</v>
      </c>
      <c r="S241" s="16">
        <f t="shared" si="58"/>
        <v>1000</v>
      </c>
      <c r="T241" s="16">
        <f t="shared" si="62"/>
        <v>1057683</v>
      </c>
      <c r="U241" s="16">
        <f t="shared" si="63"/>
        <v>2538</v>
      </c>
    </row>
    <row r="242" spans="1:21" x14ac:dyDescent="0.35">
      <c r="A242" s="15" t="s">
        <v>12</v>
      </c>
      <c r="B242" s="15" t="s">
        <v>21</v>
      </c>
      <c r="C242" s="15">
        <v>804435102</v>
      </c>
      <c r="D242" s="15" t="s">
        <v>374</v>
      </c>
      <c r="E242" s="15" t="s">
        <v>666</v>
      </c>
      <c r="F242" s="15">
        <v>1026.0311403508772</v>
      </c>
      <c r="G242" s="15">
        <v>1057.6829832866415</v>
      </c>
      <c r="H242" s="15">
        <v>5.9845658047894478E-4</v>
      </c>
      <c r="I242" s="15">
        <v>2.3996909279925547E-3</v>
      </c>
      <c r="J242" s="27">
        <v>1.738936568957232</v>
      </c>
      <c r="K242" s="16">
        <v>96</v>
      </c>
      <c r="L242" s="16">
        <v>98499</v>
      </c>
      <c r="M242" s="16">
        <v>59</v>
      </c>
      <c r="N242" s="15" t="s">
        <v>407</v>
      </c>
      <c r="O242" s="16">
        <f t="shared" si="64"/>
        <v>106</v>
      </c>
      <c r="P242" s="16">
        <f t="shared" si="65"/>
        <v>108759</v>
      </c>
      <c r="Q242" s="16">
        <f t="shared" si="66"/>
        <v>65</v>
      </c>
      <c r="R242" s="13">
        <v>118</v>
      </c>
      <c r="S242" s="16">
        <f t="shared" si="58"/>
        <v>118</v>
      </c>
      <c r="T242" s="16">
        <f t="shared" si="62"/>
        <v>124807</v>
      </c>
      <c r="U242" s="16">
        <f t="shared" si="63"/>
        <v>299</v>
      </c>
    </row>
    <row r="243" spans="1:21" x14ac:dyDescent="0.35">
      <c r="A243" s="15" t="s">
        <v>15</v>
      </c>
      <c r="B243" s="15" t="s">
        <v>24</v>
      </c>
      <c r="C243" s="15">
        <v>500200052</v>
      </c>
      <c r="D243" s="15" t="s">
        <v>374</v>
      </c>
      <c r="E243" s="15" t="s">
        <v>667</v>
      </c>
      <c r="F243" s="15">
        <v>1060.5087628865983</v>
      </c>
      <c r="G243" s="15">
        <v>1057.6829832866415</v>
      </c>
      <c r="H243" s="15">
        <v>6.2506470586233881E-3</v>
      </c>
      <c r="I243" s="15">
        <v>2.3996909279925547E-3</v>
      </c>
      <c r="J243" s="27">
        <v>1.0028550746343168</v>
      </c>
      <c r="K243" s="16">
        <v>97</v>
      </c>
      <c r="L243" s="16">
        <v>102869</v>
      </c>
      <c r="M243" s="16">
        <v>643</v>
      </c>
      <c r="N243" s="15" t="s">
        <v>410</v>
      </c>
      <c r="O243" s="16">
        <f t="shared" si="64"/>
        <v>107</v>
      </c>
      <c r="P243" s="16">
        <f t="shared" si="65"/>
        <v>113474</v>
      </c>
      <c r="Q243" s="16">
        <f t="shared" si="66"/>
        <v>709</v>
      </c>
      <c r="R243" s="13">
        <v>99</v>
      </c>
      <c r="S243" s="16">
        <f t="shared" si="58"/>
        <v>99</v>
      </c>
      <c r="T243" s="16">
        <f t="shared" ref="T243:T274" si="67">ROUND(S243*G243,)</f>
        <v>104711</v>
      </c>
      <c r="U243" s="16">
        <f t="shared" ref="U243:U274" si="68">ROUND(T243*I243,)</f>
        <v>251</v>
      </c>
    </row>
    <row r="244" spans="1:21" x14ac:dyDescent="0.35">
      <c r="A244" s="15" t="s">
        <v>25</v>
      </c>
      <c r="B244" s="15" t="s">
        <v>26</v>
      </c>
      <c r="C244" s="15">
        <v>400200024</v>
      </c>
      <c r="D244" s="15" t="s">
        <v>374</v>
      </c>
      <c r="E244" s="15" t="s">
        <v>668</v>
      </c>
      <c r="F244" s="15">
        <v>230.29500000000002</v>
      </c>
      <c r="G244" s="15">
        <v>1057.6829832866415</v>
      </c>
      <c r="H244" s="15">
        <v>3.2566925030938575E-2</v>
      </c>
      <c r="I244" s="15">
        <v>2.3996909279925547E-3</v>
      </c>
      <c r="J244" s="26">
        <v>0.59991959798994976</v>
      </c>
      <c r="K244" s="16">
        <v>2</v>
      </c>
      <c r="L244" s="16">
        <v>461</v>
      </c>
      <c r="M244" s="16">
        <v>15</v>
      </c>
      <c r="N244" s="15" t="s">
        <v>410</v>
      </c>
      <c r="O244" s="16">
        <f t="shared" ref="O244:Q245" si="69">K244</f>
        <v>2</v>
      </c>
      <c r="P244" s="16">
        <f t="shared" si="69"/>
        <v>461</v>
      </c>
      <c r="Q244" s="16">
        <f t="shared" si="69"/>
        <v>15</v>
      </c>
      <c r="R244" s="13">
        <v>150</v>
      </c>
      <c r="S244" s="16">
        <f t="shared" si="58"/>
        <v>150</v>
      </c>
      <c r="T244" s="16">
        <f t="shared" si="67"/>
        <v>158652</v>
      </c>
      <c r="U244" s="16">
        <f t="shared" si="68"/>
        <v>381</v>
      </c>
    </row>
    <row r="245" spans="1:21" x14ac:dyDescent="0.35">
      <c r="A245" s="15" t="s">
        <v>12</v>
      </c>
      <c r="B245" s="15" t="s">
        <v>27</v>
      </c>
      <c r="C245" s="15">
        <v>10011804</v>
      </c>
      <c r="D245" s="15" t="s">
        <v>374</v>
      </c>
      <c r="E245" s="15" t="s">
        <v>669</v>
      </c>
      <c r="F245" s="15">
        <v>367.49642000000011</v>
      </c>
      <c r="G245" s="15">
        <v>1057.6829832866415</v>
      </c>
      <c r="H245" s="15">
        <v>4.8751495320689099E-2</v>
      </c>
      <c r="I245" s="15">
        <v>2.3996909279925547E-3</v>
      </c>
      <c r="J245" s="26">
        <v>0.67766904193096622</v>
      </c>
      <c r="K245" s="16">
        <v>500</v>
      </c>
      <c r="L245" s="16">
        <v>183748</v>
      </c>
      <c r="M245" s="16">
        <v>8958</v>
      </c>
      <c r="N245" s="15" t="s">
        <v>410</v>
      </c>
      <c r="O245" s="16">
        <f t="shared" si="69"/>
        <v>500</v>
      </c>
      <c r="P245" s="16">
        <f t="shared" si="69"/>
        <v>183748</v>
      </c>
      <c r="Q245" s="16">
        <f t="shared" si="69"/>
        <v>8958</v>
      </c>
      <c r="R245" s="13">
        <v>1029</v>
      </c>
      <c r="S245" s="16">
        <f t="shared" si="58"/>
        <v>1029</v>
      </c>
      <c r="T245" s="16">
        <f t="shared" si="67"/>
        <v>1088356</v>
      </c>
      <c r="U245" s="16">
        <f t="shared" si="68"/>
        <v>2612</v>
      </c>
    </row>
    <row r="246" spans="1:21" x14ac:dyDescent="0.35">
      <c r="A246" s="15" t="s">
        <v>15</v>
      </c>
      <c r="B246" s="15" t="s">
        <v>52</v>
      </c>
      <c r="C246" s="15">
        <v>420200052</v>
      </c>
      <c r="D246" s="15" t="s">
        <v>374</v>
      </c>
      <c r="E246" s="15" t="s">
        <v>670</v>
      </c>
      <c r="F246" s="15">
        <v>1683.7112574850294</v>
      </c>
      <c r="G246" s="15">
        <v>1057.6829832866415</v>
      </c>
      <c r="H246" s="15">
        <v>5.2991008101649427E-4</v>
      </c>
      <c r="I246" s="15">
        <v>2.3996909279925547E-3</v>
      </c>
      <c r="J246" s="27">
        <v>1.0106940767424253</v>
      </c>
      <c r="K246" s="16">
        <v>122</v>
      </c>
      <c r="L246" s="16">
        <v>205413</v>
      </c>
      <c r="M246" s="16">
        <v>109</v>
      </c>
      <c r="N246" s="15" t="s">
        <v>407</v>
      </c>
      <c r="O246" s="16">
        <f>ROUNDUP(K246+(K246*10%),)</f>
        <v>135</v>
      </c>
      <c r="P246" s="16">
        <f>ROUND(O246*F246,)</f>
        <v>227301</v>
      </c>
      <c r="Q246" s="16">
        <f>ROUND(P246*H246,)</f>
        <v>120</v>
      </c>
      <c r="R246" s="13">
        <v>250</v>
      </c>
      <c r="S246" s="16">
        <f t="shared" si="58"/>
        <v>250</v>
      </c>
      <c r="T246" s="16">
        <f t="shared" si="67"/>
        <v>264421</v>
      </c>
      <c r="U246" s="16">
        <f t="shared" si="68"/>
        <v>635</v>
      </c>
    </row>
    <row r="247" spans="1:21" x14ac:dyDescent="0.35">
      <c r="A247" s="15" t="s">
        <v>5</v>
      </c>
      <c r="B247" s="15" t="s">
        <v>6</v>
      </c>
      <c r="C247" s="15">
        <v>50020401</v>
      </c>
      <c r="D247" s="15" t="s">
        <v>374</v>
      </c>
      <c r="E247" s="15" t="s">
        <v>671</v>
      </c>
      <c r="F247" s="15">
        <v>178.81459459459464</v>
      </c>
      <c r="G247" s="15">
        <v>1057.6829832866415</v>
      </c>
      <c r="H247" s="15">
        <v>1.6928299582536038E-2</v>
      </c>
      <c r="I247" s="15">
        <v>2.3996909279925547E-3</v>
      </c>
      <c r="J247" s="26">
        <v>0.85009016786570746</v>
      </c>
      <c r="K247" s="16">
        <v>111</v>
      </c>
      <c r="L247" s="16">
        <v>19848</v>
      </c>
      <c r="M247" s="16">
        <v>336</v>
      </c>
      <c r="N247" s="15" t="s">
        <v>410</v>
      </c>
      <c r="O247" s="16">
        <f t="shared" ref="O247:Q249" si="70">K247</f>
        <v>111</v>
      </c>
      <c r="P247" s="16">
        <f t="shared" si="70"/>
        <v>19848</v>
      </c>
      <c r="Q247" s="16">
        <f t="shared" si="70"/>
        <v>336</v>
      </c>
      <c r="R247" s="13">
        <v>127</v>
      </c>
      <c r="S247" s="16">
        <f t="shared" si="58"/>
        <v>127</v>
      </c>
      <c r="T247" s="16">
        <f t="shared" si="67"/>
        <v>134326</v>
      </c>
      <c r="U247" s="16">
        <f t="shared" si="68"/>
        <v>322</v>
      </c>
    </row>
    <row r="248" spans="1:21" x14ac:dyDescent="0.35">
      <c r="A248" s="15" t="s">
        <v>25</v>
      </c>
      <c r="B248" s="15" t="s">
        <v>53</v>
      </c>
      <c r="C248" s="15">
        <v>460200036</v>
      </c>
      <c r="D248" s="15" t="s">
        <v>374</v>
      </c>
      <c r="E248" s="15" t="s">
        <v>672</v>
      </c>
      <c r="F248" s="15">
        <v>144.0204</v>
      </c>
      <c r="G248" s="15">
        <v>1057.6829832866415</v>
      </c>
      <c r="H248" s="15">
        <v>1.5275613732499008E-2</v>
      </c>
      <c r="I248" s="15">
        <v>2.3996909279925547E-3</v>
      </c>
      <c r="J248" s="26">
        <v>0.86891687548604513</v>
      </c>
      <c r="K248" s="16">
        <v>25</v>
      </c>
      <c r="L248" s="16">
        <v>3601</v>
      </c>
      <c r="M248" s="16">
        <v>55</v>
      </c>
      <c r="N248" s="15" t="s">
        <v>410</v>
      </c>
      <c r="O248" s="16">
        <f t="shared" si="70"/>
        <v>25</v>
      </c>
      <c r="P248" s="16">
        <f t="shared" si="70"/>
        <v>3601</v>
      </c>
      <c r="Q248" s="16">
        <f t="shared" si="70"/>
        <v>55</v>
      </c>
      <c r="R248" s="13">
        <v>47</v>
      </c>
      <c r="S248" s="16">
        <f t="shared" si="58"/>
        <v>47</v>
      </c>
      <c r="T248" s="16">
        <f t="shared" si="67"/>
        <v>49711</v>
      </c>
      <c r="U248" s="16">
        <f t="shared" si="68"/>
        <v>119</v>
      </c>
    </row>
    <row r="249" spans="1:21" x14ac:dyDescent="0.35">
      <c r="A249" s="15" t="s">
        <v>9</v>
      </c>
      <c r="B249" s="15" t="s">
        <v>75</v>
      </c>
      <c r="C249" s="15">
        <v>170024104</v>
      </c>
      <c r="D249" s="15" t="s">
        <v>374</v>
      </c>
      <c r="E249" s="15" t="s">
        <v>673</v>
      </c>
      <c r="F249" s="15">
        <v>88.299444444444447</v>
      </c>
      <c r="G249" s="15">
        <v>1057.6829832866415</v>
      </c>
      <c r="H249" s="15">
        <v>1.3841788359055989E-2</v>
      </c>
      <c r="I249" s="15">
        <v>2.3996909279925547E-3</v>
      </c>
      <c r="J249" s="26">
        <v>0.8782566412448175</v>
      </c>
      <c r="K249" s="16">
        <v>28</v>
      </c>
      <c r="L249" s="16">
        <v>2472</v>
      </c>
      <c r="M249" s="16">
        <v>34</v>
      </c>
      <c r="N249" s="15" t="s">
        <v>407</v>
      </c>
      <c r="O249" s="16">
        <f t="shared" si="70"/>
        <v>28</v>
      </c>
      <c r="P249" s="16">
        <f t="shared" si="70"/>
        <v>2472</v>
      </c>
      <c r="Q249" s="16">
        <f t="shared" si="70"/>
        <v>34</v>
      </c>
      <c r="R249" s="13">
        <v>110</v>
      </c>
      <c r="S249" s="16">
        <f t="shared" si="58"/>
        <v>110</v>
      </c>
      <c r="T249" s="16">
        <f t="shared" si="67"/>
        <v>116345</v>
      </c>
      <c r="U249" s="16">
        <f t="shared" si="68"/>
        <v>279</v>
      </c>
    </row>
    <row r="250" spans="1:21" x14ac:dyDescent="0.35">
      <c r="A250" s="15" t="s">
        <v>25</v>
      </c>
      <c r="B250" s="15" t="s">
        <v>56</v>
      </c>
      <c r="C250" s="15">
        <v>90020301</v>
      </c>
      <c r="D250" s="15" t="s">
        <v>374</v>
      </c>
      <c r="E250" s="15" t="s">
        <v>674</v>
      </c>
      <c r="F250" s="15">
        <v>101.29962162162167</v>
      </c>
      <c r="G250" s="15">
        <v>1057.6829832866415</v>
      </c>
      <c r="H250" s="15">
        <v>1.5634646590286343E-2</v>
      </c>
      <c r="I250" s="15">
        <v>2.3996909279925547E-3</v>
      </c>
      <c r="J250" s="27">
        <v>1.6810755760368663</v>
      </c>
      <c r="K250" s="16">
        <v>116</v>
      </c>
      <c r="L250" s="16">
        <v>11751</v>
      </c>
      <c r="M250" s="16">
        <v>184</v>
      </c>
      <c r="N250" s="15" t="s">
        <v>407</v>
      </c>
      <c r="O250" s="16">
        <f>ROUNDUP(K250+(K250*10%),)</f>
        <v>128</v>
      </c>
      <c r="P250" s="16">
        <f>ROUND(O250*F250,)</f>
        <v>12966</v>
      </c>
      <c r="Q250" s="16">
        <f>ROUND(P250*H250,)</f>
        <v>203</v>
      </c>
      <c r="R250" s="13">
        <v>195</v>
      </c>
      <c r="S250" s="16">
        <f t="shared" si="58"/>
        <v>195</v>
      </c>
      <c r="T250" s="16">
        <f t="shared" si="67"/>
        <v>206248</v>
      </c>
      <c r="U250" s="16">
        <f t="shared" si="68"/>
        <v>495</v>
      </c>
    </row>
    <row r="251" spans="1:21" x14ac:dyDescent="0.35">
      <c r="A251" s="15" t="s">
        <v>25</v>
      </c>
      <c r="B251" s="15" t="s">
        <v>31</v>
      </c>
      <c r="C251" s="15">
        <v>90024101</v>
      </c>
      <c r="D251" s="15" t="s">
        <v>374</v>
      </c>
      <c r="E251" s="15" t="s">
        <v>675</v>
      </c>
      <c r="F251" s="15">
        <v>1602.7093548387097</v>
      </c>
      <c r="G251" s="15">
        <v>1057.6829832866415</v>
      </c>
      <c r="H251" s="15">
        <v>1.2747231720587122E-4</v>
      </c>
      <c r="I251" s="15">
        <v>2.3996909279925547E-3</v>
      </c>
      <c r="J251" s="27">
        <v>1.4809176077429511</v>
      </c>
      <c r="K251" s="16">
        <v>46</v>
      </c>
      <c r="L251" s="16">
        <v>73725</v>
      </c>
      <c r="M251" s="16">
        <v>9</v>
      </c>
      <c r="N251" s="15" t="s">
        <v>407</v>
      </c>
      <c r="O251" s="16">
        <f>ROUNDUP(K251+(K251*10%),)</f>
        <v>51</v>
      </c>
      <c r="P251" s="16">
        <f>ROUND(O251*F251,)</f>
        <v>81738</v>
      </c>
      <c r="Q251" s="16">
        <f>ROUND(P251*H251,)</f>
        <v>10</v>
      </c>
      <c r="R251" s="13">
        <v>150</v>
      </c>
      <c r="S251" s="16">
        <f t="shared" si="58"/>
        <v>150</v>
      </c>
      <c r="T251" s="16">
        <f t="shared" si="67"/>
        <v>158652</v>
      </c>
      <c r="U251" s="16">
        <f t="shared" si="68"/>
        <v>381</v>
      </c>
    </row>
    <row r="252" spans="1:21" x14ac:dyDescent="0.35">
      <c r="A252" s="15" t="s">
        <v>25</v>
      </c>
      <c r="B252" s="15" t="s">
        <v>57</v>
      </c>
      <c r="C252" s="15">
        <v>110000048</v>
      </c>
      <c r="D252" s="15" t="s">
        <v>374</v>
      </c>
      <c r="E252" s="15" t="s">
        <v>676</v>
      </c>
      <c r="F252" s="15">
        <v>1763.9946222222222</v>
      </c>
      <c r="G252" s="15">
        <v>1057.6829832866415</v>
      </c>
      <c r="H252" s="15">
        <v>5.9964909442026778E-4</v>
      </c>
      <c r="I252" s="15">
        <v>2.3996909279925547E-3</v>
      </c>
      <c r="J252" s="27">
        <v>1.0203262509917457</v>
      </c>
      <c r="K252" s="16">
        <v>225</v>
      </c>
      <c r="L252" s="16">
        <v>396899</v>
      </c>
      <c r="M252" s="16">
        <v>238</v>
      </c>
      <c r="N252" s="15" t="s">
        <v>410</v>
      </c>
      <c r="O252" s="16">
        <f>ROUNDUP(K252+(K252*10%),)</f>
        <v>248</v>
      </c>
      <c r="P252" s="16">
        <f>ROUND(O252*F252,)</f>
        <v>437471</v>
      </c>
      <c r="Q252" s="16">
        <f>ROUND(P252*H252,)</f>
        <v>262</v>
      </c>
      <c r="R252" s="13">
        <v>250</v>
      </c>
      <c r="S252" s="16">
        <f t="shared" si="58"/>
        <v>250</v>
      </c>
      <c r="T252" s="16">
        <f t="shared" si="67"/>
        <v>264421</v>
      </c>
      <c r="U252" s="16">
        <f t="shared" si="68"/>
        <v>635</v>
      </c>
    </row>
    <row r="253" spans="1:21" x14ac:dyDescent="0.35">
      <c r="A253" s="15" t="s">
        <v>12</v>
      </c>
      <c r="B253" s="15" t="s">
        <v>58</v>
      </c>
      <c r="C253" s="15">
        <v>130020302</v>
      </c>
      <c r="D253" s="15" t="s">
        <v>374</v>
      </c>
      <c r="E253" s="15" t="s">
        <v>677</v>
      </c>
      <c r="F253" s="15">
        <v>1302.5571710526317</v>
      </c>
      <c r="G253" s="15">
        <v>1057.6829832866415</v>
      </c>
      <c r="H253" s="15">
        <v>1.5101872738286213E-3</v>
      </c>
      <c r="I253" s="15">
        <v>2.3996909279925547E-3</v>
      </c>
      <c r="J253" s="27">
        <v>0.98532702601767719</v>
      </c>
      <c r="K253" s="16">
        <v>152</v>
      </c>
      <c r="L253" s="16">
        <v>197989</v>
      </c>
      <c r="M253" s="16">
        <v>299</v>
      </c>
      <c r="N253" s="15" t="s">
        <v>410</v>
      </c>
      <c r="O253" s="16">
        <f>ROUNDUP(K253+(K253*10%),)</f>
        <v>168</v>
      </c>
      <c r="P253" s="16">
        <f>ROUND(O253*F253,)</f>
        <v>218830</v>
      </c>
      <c r="Q253" s="16">
        <f>ROUND(P253*H253,)</f>
        <v>330</v>
      </c>
      <c r="R253" s="13">
        <v>220</v>
      </c>
      <c r="S253" s="16">
        <f t="shared" si="58"/>
        <v>220</v>
      </c>
      <c r="T253" s="16">
        <f t="shared" si="67"/>
        <v>232690</v>
      </c>
      <c r="U253" s="16">
        <f t="shared" si="68"/>
        <v>558</v>
      </c>
    </row>
    <row r="254" spans="1:21" x14ac:dyDescent="0.35">
      <c r="A254" s="15" t="s">
        <v>5</v>
      </c>
      <c r="B254" s="15" t="s">
        <v>59</v>
      </c>
      <c r="C254" s="15">
        <v>600200001</v>
      </c>
      <c r="D254" s="15" t="s">
        <v>374</v>
      </c>
      <c r="E254" s="15" t="s">
        <v>678</v>
      </c>
      <c r="F254" s="15">
        <v>198.09199999999998</v>
      </c>
      <c r="G254" s="15">
        <v>1057.6829832866415</v>
      </c>
      <c r="H254" s="15">
        <v>1.1105950770349132E-2</v>
      </c>
      <c r="I254" s="15">
        <v>2.3996909279925547E-3</v>
      </c>
      <c r="J254" s="26">
        <v>0.33713793103448275</v>
      </c>
      <c r="K254" s="16">
        <v>5</v>
      </c>
      <c r="L254" s="16">
        <v>990</v>
      </c>
      <c r="M254" s="16">
        <v>11</v>
      </c>
      <c r="N254" s="15" t="s">
        <v>410</v>
      </c>
      <c r="O254" s="16">
        <f>K254</f>
        <v>5</v>
      </c>
      <c r="P254" s="16">
        <f>L254</f>
        <v>990</v>
      </c>
      <c r="Q254" s="16">
        <f>M254</f>
        <v>11</v>
      </c>
      <c r="R254" s="13">
        <v>22</v>
      </c>
      <c r="S254" s="16">
        <f t="shared" si="58"/>
        <v>22</v>
      </c>
      <c r="T254" s="16">
        <f t="shared" si="67"/>
        <v>23269</v>
      </c>
      <c r="U254" s="16">
        <f t="shared" si="68"/>
        <v>56</v>
      </c>
    </row>
    <row r="255" spans="1:21" x14ac:dyDescent="0.35">
      <c r="A255" s="15" t="s">
        <v>9</v>
      </c>
      <c r="B255" s="15" t="s">
        <v>60</v>
      </c>
      <c r="C255" s="15">
        <v>620200038</v>
      </c>
      <c r="D255" s="15" t="s">
        <v>374</v>
      </c>
      <c r="E255" s="15" t="s">
        <v>679</v>
      </c>
      <c r="F255" s="15">
        <v>650.99467924528301</v>
      </c>
      <c r="G255" s="15">
        <v>1057.6829832866415</v>
      </c>
      <c r="H255" s="15">
        <v>3.3620539691974413E-3</v>
      </c>
      <c r="I255" s="15">
        <v>2.3996909279925547E-3</v>
      </c>
      <c r="J255" s="27">
        <v>0.99075812152266929</v>
      </c>
      <c r="K255" s="16">
        <v>191</v>
      </c>
      <c r="L255" s="16">
        <v>124340</v>
      </c>
      <c r="M255" s="16">
        <v>418</v>
      </c>
      <c r="N255" s="15" t="s">
        <v>407</v>
      </c>
      <c r="O255" s="16">
        <f t="shared" ref="O255:O261" si="71">ROUNDUP(K255+(K255*10%),)</f>
        <v>211</v>
      </c>
      <c r="P255" s="16">
        <f t="shared" ref="P255:P261" si="72">ROUND(O255*F255,)</f>
        <v>137360</v>
      </c>
      <c r="Q255" s="16">
        <f t="shared" ref="Q255:Q261" si="73">ROUND(P255*H255,)</f>
        <v>462</v>
      </c>
      <c r="R255" s="13">
        <v>300</v>
      </c>
      <c r="S255" s="16">
        <f t="shared" si="58"/>
        <v>300</v>
      </c>
      <c r="T255" s="16">
        <f t="shared" si="67"/>
        <v>317305</v>
      </c>
      <c r="U255" s="16">
        <f t="shared" si="68"/>
        <v>761</v>
      </c>
    </row>
    <row r="256" spans="1:21" x14ac:dyDescent="0.35">
      <c r="A256" s="15" t="s">
        <v>12</v>
      </c>
      <c r="B256" s="15" t="s">
        <v>61</v>
      </c>
      <c r="C256" s="15">
        <v>10040307</v>
      </c>
      <c r="D256" s="15" t="s">
        <v>374</v>
      </c>
      <c r="E256" s="15" t="s">
        <v>680</v>
      </c>
      <c r="F256" s="15">
        <v>995.4032716049386</v>
      </c>
      <c r="G256" s="15">
        <v>1057.6829832866415</v>
      </c>
      <c r="H256" s="15">
        <v>7.1935606717619797E-4</v>
      </c>
      <c r="I256" s="15">
        <v>2.3996909279925547E-3</v>
      </c>
      <c r="J256" s="27">
        <v>0.99333534476414742</v>
      </c>
      <c r="K256" s="16">
        <v>159</v>
      </c>
      <c r="L256" s="16">
        <v>158269</v>
      </c>
      <c r="M256" s="16">
        <v>114</v>
      </c>
      <c r="N256" s="15" t="s">
        <v>407</v>
      </c>
      <c r="O256" s="16">
        <f t="shared" si="71"/>
        <v>175</v>
      </c>
      <c r="P256" s="16">
        <f t="shared" si="72"/>
        <v>174196</v>
      </c>
      <c r="Q256" s="16">
        <f t="shared" si="73"/>
        <v>125</v>
      </c>
      <c r="R256" s="13">
        <v>500</v>
      </c>
      <c r="S256" s="16">
        <f t="shared" si="58"/>
        <v>500</v>
      </c>
      <c r="T256" s="16">
        <f t="shared" si="67"/>
        <v>528841</v>
      </c>
      <c r="U256" s="16">
        <f t="shared" si="68"/>
        <v>1269</v>
      </c>
    </row>
    <row r="257" spans="1:21" x14ac:dyDescent="0.35">
      <c r="A257" s="15" t="s">
        <v>12</v>
      </c>
      <c r="B257" s="15" t="s">
        <v>214</v>
      </c>
      <c r="C257" s="15">
        <v>19466204</v>
      </c>
      <c r="D257" s="15" t="s">
        <v>374</v>
      </c>
      <c r="E257" s="15" t="s">
        <v>681</v>
      </c>
      <c r="F257" s="15">
        <v>947.67793165467549</v>
      </c>
      <c r="G257" s="15">
        <v>1057.6829832866415</v>
      </c>
      <c r="H257" s="15">
        <v>2.0876472903960859E-3</v>
      </c>
      <c r="I257" s="15">
        <v>2.3996909279925547E-3</v>
      </c>
      <c r="J257" s="27">
        <v>1.0785251197958381</v>
      </c>
      <c r="K257" s="16">
        <v>932</v>
      </c>
      <c r="L257" s="16">
        <v>883236</v>
      </c>
      <c r="M257" s="16">
        <v>1844</v>
      </c>
      <c r="N257" s="15" t="s">
        <v>407</v>
      </c>
      <c r="O257" s="16">
        <f t="shared" si="71"/>
        <v>1026</v>
      </c>
      <c r="P257" s="16">
        <f t="shared" si="72"/>
        <v>972318</v>
      </c>
      <c r="Q257" s="16">
        <f t="shared" si="73"/>
        <v>2030</v>
      </c>
      <c r="R257" s="13">
        <v>2000</v>
      </c>
      <c r="S257" s="16">
        <f t="shared" si="58"/>
        <v>2000</v>
      </c>
      <c r="T257" s="16">
        <f t="shared" si="67"/>
        <v>2115366</v>
      </c>
      <c r="U257" s="16">
        <f t="shared" si="68"/>
        <v>5076</v>
      </c>
    </row>
    <row r="258" spans="1:21" x14ac:dyDescent="0.35">
      <c r="A258" s="15" t="s">
        <v>9</v>
      </c>
      <c r="B258" s="15" t="s">
        <v>42</v>
      </c>
      <c r="C258" s="15">
        <v>170020401</v>
      </c>
      <c r="D258" s="15" t="s">
        <v>374</v>
      </c>
      <c r="E258" s="15" t="s">
        <v>682</v>
      </c>
      <c r="F258" s="15">
        <v>1099.5259708737863</v>
      </c>
      <c r="G258" s="15">
        <v>1057.6829832866415</v>
      </c>
      <c r="H258" s="15">
        <v>2.5297750773888225E-3</v>
      </c>
      <c r="I258" s="15">
        <v>2.3996909279925547E-3</v>
      </c>
      <c r="J258" s="27">
        <v>1.425599310274335</v>
      </c>
      <c r="K258" s="16">
        <v>23</v>
      </c>
      <c r="L258" s="16">
        <v>25289</v>
      </c>
      <c r="M258" s="16">
        <v>64</v>
      </c>
      <c r="N258" s="15" t="s">
        <v>412</v>
      </c>
      <c r="O258" s="16">
        <f t="shared" si="71"/>
        <v>26</v>
      </c>
      <c r="P258" s="16">
        <f t="shared" si="72"/>
        <v>28588</v>
      </c>
      <c r="Q258" s="16">
        <f t="shared" si="73"/>
        <v>72</v>
      </c>
      <c r="R258" s="13">
        <v>296</v>
      </c>
      <c r="S258" s="16">
        <f t="shared" si="58"/>
        <v>296</v>
      </c>
      <c r="T258" s="16">
        <f t="shared" si="67"/>
        <v>313074</v>
      </c>
      <c r="U258" s="16">
        <f t="shared" si="68"/>
        <v>751</v>
      </c>
    </row>
    <row r="259" spans="1:21" x14ac:dyDescent="0.35">
      <c r="A259" s="15" t="s">
        <v>15</v>
      </c>
      <c r="B259" s="15" t="s">
        <v>62</v>
      </c>
      <c r="C259" s="15">
        <v>660200027</v>
      </c>
      <c r="D259" s="15" t="s">
        <v>374</v>
      </c>
      <c r="E259" s="15" t="s">
        <v>683</v>
      </c>
      <c r="F259" s="15">
        <v>804.8589189189189</v>
      </c>
      <c r="G259" s="15">
        <v>1057.6829832866415</v>
      </c>
      <c r="H259" s="15">
        <v>1.0577646980602276E-3</v>
      </c>
      <c r="I259" s="15">
        <v>2.3996909279925547E-3</v>
      </c>
      <c r="J259" s="27">
        <v>1.0133187069230125</v>
      </c>
      <c r="K259" s="16">
        <v>197</v>
      </c>
      <c r="L259" s="16">
        <v>158557</v>
      </c>
      <c r="M259" s="16">
        <v>168</v>
      </c>
      <c r="N259" s="15" t="s">
        <v>407</v>
      </c>
      <c r="O259" s="16">
        <f t="shared" si="71"/>
        <v>217</v>
      </c>
      <c r="P259" s="16">
        <f t="shared" si="72"/>
        <v>174654</v>
      </c>
      <c r="Q259" s="16">
        <f t="shared" si="73"/>
        <v>185</v>
      </c>
      <c r="R259" s="13">
        <v>576</v>
      </c>
      <c r="S259" s="16">
        <f t="shared" si="58"/>
        <v>576</v>
      </c>
      <c r="T259" s="16">
        <f t="shared" si="67"/>
        <v>609225</v>
      </c>
      <c r="U259" s="16">
        <f t="shared" si="68"/>
        <v>1462</v>
      </c>
    </row>
    <row r="260" spans="1:21" x14ac:dyDescent="0.35">
      <c r="A260" s="15" t="s">
        <v>5</v>
      </c>
      <c r="B260" s="15" t="s">
        <v>64</v>
      </c>
      <c r="C260" s="15">
        <v>680200030</v>
      </c>
      <c r="D260" s="15" t="s">
        <v>374</v>
      </c>
      <c r="E260" s="15" t="s">
        <v>684</v>
      </c>
      <c r="F260" s="15">
        <v>986.29863636363621</v>
      </c>
      <c r="G260" s="15">
        <v>1057.6829832866415</v>
      </c>
      <c r="H260" s="15">
        <v>3.410362987053986E-3</v>
      </c>
      <c r="I260" s="15">
        <v>2.3996909279925547E-3</v>
      </c>
      <c r="J260" s="27">
        <v>0.9714083134877679</v>
      </c>
      <c r="K260" s="16">
        <v>56</v>
      </c>
      <c r="L260" s="16">
        <v>55233</v>
      </c>
      <c r="M260" s="16">
        <v>188</v>
      </c>
      <c r="N260" s="15" t="s">
        <v>407</v>
      </c>
      <c r="O260" s="16">
        <f t="shared" si="71"/>
        <v>62</v>
      </c>
      <c r="P260" s="16">
        <f t="shared" si="72"/>
        <v>61151</v>
      </c>
      <c r="Q260" s="16">
        <f t="shared" si="73"/>
        <v>209</v>
      </c>
      <c r="R260" s="13">
        <v>100</v>
      </c>
      <c r="S260" s="16">
        <f t="shared" si="58"/>
        <v>100</v>
      </c>
      <c r="T260" s="16">
        <f t="shared" si="67"/>
        <v>105768</v>
      </c>
      <c r="U260" s="16">
        <f t="shared" si="68"/>
        <v>254</v>
      </c>
    </row>
    <row r="261" spans="1:21" x14ac:dyDescent="0.35">
      <c r="A261" s="15" t="s">
        <v>15</v>
      </c>
      <c r="B261" s="15" t="s">
        <v>16</v>
      </c>
      <c r="C261" s="15">
        <v>700200041</v>
      </c>
      <c r="D261" s="15" t="s">
        <v>374</v>
      </c>
      <c r="E261" s="15" t="s">
        <v>685</v>
      </c>
      <c r="F261" s="15">
        <v>842.66475298126068</v>
      </c>
      <c r="G261" s="15">
        <v>1057.6829832866415</v>
      </c>
      <c r="H261" s="15">
        <v>2.8545770302254221E-3</v>
      </c>
      <c r="I261" s="15">
        <v>2.3996909279925547E-3</v>
      </c>
      <c r="J261" s="27">
        <v>1.0965330510451496</v>
      </c>
      <c r="K261" s="16">
        <v>272</v>
      </c>
      <c r="L261" s="16">
        <v>229205</v>
      </c>
      <c r="M261" s="16">
        <v>654</v>
      </c>
      <c r="N261" s="15" t="s">
        <v>407</v>
      </c>
      <c r="O261" s="16">
        <f t="shared" si="71"/>
        <v>300</v>
      </c>
      <c r="P261" s="16">
        <f t="shared" si="72"/>
        <v>252799</v>
      </c>
      <c r="Q261" s="16">
        <f t="shared" si="73"/>
        <v>722</v>
      </c>
      <c r="R261" s="13">
        <v>1992</v>
      </c>
      <c r="S261" s="16">
        <f t="shared" ref="S261:S324" si="74">IF(R261&gt;K261,R261,O261)</f>
        <v>1992</v>
      </c>
      <c r="T261" s="16">
        <f t="shared" si="67"/>
        <v>2106905</v>
      </c>
      <c r="U261" s="16">
        <f t="shared" si="68"/>
        <v>5056</v>
      </c>
    </row>
    <row r="262" spans="1:21" x14ac:dyDescent="0.35">
      <c r="A262" s="15" t="s">
        <v>25</v>
      </c>
      <c r="B262" s="15" t="s">
        <v>32</v>
      </c>
      <c r="C262" s="15">
        <v>740200008</v>
      </c>
      <c r="D262" s="15" t="s">
        <v>374</v>
      </c>
      <c r="E262" s="15" t="s">
        <v>686</v>
      </c>
      <c r="F262" s="15">
        <v>302.98</v>
      </c>
      <c r="G262" s="15">
        <v>1057.6829832866415</v>
      </c>
      <c r="H262" s="15">
        <v>4.9831801490812181E-3</v>
      </c>
      <c r="I262" s="15">
        <v>2.3996909279925547E-3</v>
      </c>
      <c r="J262" s="26">
        <v>0.54945116039659381</v>
      </c>
      <c r="K262" s="16">
        <v>46</v>
      </c>
      <c r="L262" s="16">
        <v>13937</v>
      </c>
      <c r="M262" s="16">
        <v>69</v>
      </c>
      <c r="N262" s="15" t="s">
        <v>407</v>
      </c>
      <c r="O262" s="16">
        <f>K262</f>
        <v>46</v>
      </c>
      <c r="P262" s="16">
        <f>L262</f>
        <v>13937</v>
      </c>
      <c r="Q262" s="16">
        <f>M262</f>
        <v>69</v>
      </c>
      <c r="R262" s="13">
        <v>65</v>
      </c>
      <c r="S262" s="16">
        <f t="shared" si="74"/>
        <v>65</v>
      </c>
      <c r="T262" s="16">
        <f t="shared" si="67"/>
        <v>68749</v>
      </c>
      <c r="U262" s="16">
        <f t="shared" si="68"/>
        <v>165</v>
      </c>
    </row>
    <row r="263" spans="1:21" x14ac:dyDescent="0.35">
      <c r="A263" s="15" t="s">
        <v>5</v>
      </c>
      <c r="B263" s="15" t="s">
        <v>65</v>
      </c>
      <c r="C263" s="15">
        <v>760200002</v>
      </c>
      <c r="D263" s="15" t="s">
        <v>374</v>
      </c>
      <c r="E263" s="15" t="s">
        <v>687</v>
      </c>
      <c r="F263" s="15">
        <v>514.44804347826096</v>
      </c>
      <c r="G263" s="15">
        <v>1057.6829832866415</v>
      </c>
      <c r="H263" s="15">
        <v>2.7889747602009916E-3</v>
      </c>
      <c r="I263" s="15">
        <v>2.3996909279925547E-3</v>
      </c>
      <c r="J263" s="27">
        <v>1.4558419834217011</v>
      </c>
      <c r="K263" s="16">
        <v>22</v>
      </c>
      <c r="L263" s="16">
        <v>11318</v>
      </c>
      <c r="M263" s="16">
        <v>32</v>
      </c>
      <c r="N263" s="15" t="s">
        <v>407</v>
      </c>
      <c r="O263" s="16">
        <f t="shared" ref="O263:O281" si="75">ROUNDUP(K263+(K263*10%),)</f>
        <v>25</v>
      </c>
      <c r="P263" s="16">
        <f t="shared" ref="P263:P281" si="76">ROUND(O263*F263,)</f>
        <v>12861</v>
      </c>
      <c r="Q263" s="16">
        <f t="shared" ref="Q263:Q281" si="77">ROUND(P263*H263,)</f>
        <v>36</v>
      </c>
      <c r="R263" s="13">
        <v>50</v>
      </c>
      <c r="S263" s="16">
        <f t="shared" si="74"/>
        <v>50</v>
      </c>
      <c r="T263" s="16">
        <f t="shared" si="67"/>
        <v>52884</v>
      </c>
      <c r="U263" s="16">
        <f t="shared" si="68"/>
        <v>127</v>
      </c>
    </row>
    <row r="264" spans="1:21" x14ac:dyDescent="0.35">
      <c r="A264" s="15" t="s">
        <v>9</v>
      </c>
      <c r="B264" s="15" t="s">
        <v>66</v>
      </c>
      <c r="C264" s="15">
        <v>641600001</v>
      </c>
      <c r="D264" s="15" t="s">
        <v>374</v>
      </c>
      <c r="E264" s="15" t="s">
        <v>688</v>
      </c>
      <c r="F264" s="15">
        <v>3356.615131578948</v>
      </c>
      <c r="G264" s="15">
        <v>1057.6829832866415</v>
      </c>
      <c r="H264" s="15">
        <v>3.1830311511733995E-3</v>
      </c>
      <c r="I264" s="15">
        <v>2.3996909279925547E-3</v>
      </c>
      <c r="J264" s="27">
        <v>0.99252692293270184</v>
      </c>
      <c r="K264" s="16">
        <v>49</v>
      </c>
      <c r="L264" s="16">
        <v>164474</v>
      </c>
      <c r="M264" s="16">
        <v>524</v>
      </c>
      <c r="N264" s="15" t="s">
        <v>407</v>
      </c>
      <c r="O264" s="16">
        <f t="shared" si="75"/>
        <v>54</v>
      </c>
      <c r="P264" s="16">
        <f t="shared" si="76"/>
        <v>181257</v>
      </c>
      <c r="Q264" s="16">
        <f t="shared" si="77"/>
        <v>577</v>
      </c>
      <c r="R264" s="13">
        <v>150</v>
      </c>
      <c r="S264" s="16">
        <f t="shared" si="74"/>
        <v>150</v>
      </c>
      <c r="T264" s="16">
        <f t="shared" si="67"/>
        <v>158652</v>
      </c>
      <c r="U264" s="16">
        <f t="shared" si="68"/>
        <v>381</v>
      </c>
    </row>
    <row r="265" spans="1:21" x14ac:dyDescent="0.35">
      <c r="A265" s="15" t="s">
        <v>5</v>
      </c>
      <c r="B265" s="15" t="s">
        <v>67</v>
      </c>
      <c r="C265" s="15">
        <v>210020301</v>
      </c>
      <c r="D265" s="15" t="s">
        <v>374</v>
      </c>
      <c r="E265" s="15" t="s">
        <v>689</v>
      </c>
      <c r="F265" s="15">
        <v>887.03233128834347</v>
      </c>
      <c r="G265" s="15">
        <v>1057.6829832866415</v>
      </c>
      <c r="H265" s="15">
        <v>4.1151901906038525E-3</v>
      </c>
      <c r="I265" s="15">
        <v>2.3996909279925547E-3</v>
      </c>
      <c r="J265" s="27">
        <v>0.95099467731204257</v>
      </c>
      <c r="K265" s="16">
        <v>326</v>
      </c>
      <c r="L265" s="16">
        <v>289173</v>
      </c>
      <c r="M265" s="16">
        <v>1190</v>
      </c>
      <c r="N265" s="15" t="s">
        <v>410</v>
      </c>
      <c r="O265" s="16">
        <f t="shared" si="75"/>
        <v>359</v>
      </c>
      <c r="P265" s="16">
        <f t="shared" si="76"/>
        <v>318445</v>
      </c>
      <c r="Q265" s="16">
        <f t="shared" si="77"/>
        <v>1310</v>
      </c>
      <c r="R265" s="13">
        <v>469</v>
      </c>
      <c r="S265" s="16">
        <f t="shared" si="74"/>
        <v>469</v>
      </c>
      <c r="T265" s="16">
        <f t="shared" si="67"/>
        <v>496053</v>
      </c>
      <c r="U265" s="16">
        <f t="shared" si="68"/>
        <v>1190</v>
      </c>
    </row>
    <row r="266" spans="1:21" x14ac:dyDescent="0.35">
      <c r="A266" s="15" t="s">
        <v>12</v>
      </c>
      <c r="B266" s="15" t="s">
        <v>43</v>
      </c>
      <c r="C266" s="15">
        <v>10020301</v>
      </c>
      <c r="D266" s="15" t="s">
        <v>374</v>
      </c>
      <c r="E266" s="15" t="s">
        <v>690</v>
      </c>
      <c r="F266" s="15">
        <v>859.6524100719422</v>
      </c>
      <c r="G266" s="15">
        <v>1057.6829832866415</v>
      </c>
      <c r="H266" s="15">
        <v>8.8709101390611433E-4</v>
      </c>
      <c r="I266" s="15">
        <v>2.3996909279925547E-3</v>
      </c>
      <c r="J266" s="27">
        <v>1.0717646701612393</v>
      </c>
      <c r="K266" s="16">
        <v>508</v>
      </c>
      <c r="L266" s="16">
        <v>436703</v>
      </c>
      <c r="M266" s="16">
        <v>387</v>
      </c>
      <c r="N266" s="15" t="s">
        <v>407</v>
      </c>
      <c r="O266" s="16">
        <f t="shared" si="75"/>
        <v>559</v>
      </c>
      <c r="P266" s="16">
        <f t="shared" si="76"/>
        <v>480546</v>
      </c>
      <c r="Q266" s="16">
        <f t="shared" si="77"/>
        <v>426</v>
      </c>
      <c r="R266" s="13">
        <v>800</v>
      </c>
      <c r="S266" s="16">
        <f t="shared" si="74"/>
        <v>800</v>
      </c>
      <c r="T266" s="16">
        <f t="shared" si="67"/>
        <v>846146</v>
      </c>
      <c r="U266" s="16">
        <f t="shared" si="68"/>
        <v>2030</v>
      </c>
    </row>
    <row r="267" spans="1:21" x14ac:dyDescent="0.35">
      <c r="A267" s="15" t="s">
        <v>12</v>
      </c>
      <c r="B267" s="15" t="s">
        <v>44</v>
      </c>
      <c r="C267" s="15">
        <v>10020302</v>
      </c>
      <c r="D267" s="15" t="s">
        <v>374</v>
      </c>
      <c r="E267" s="15" t="s">
        <v>691</v>
      </c>
      <c r="F267" s="15">
        <v>364.07093681917212</v>
      </c>
      <c r="G267" s="15">
        <v>1057.6829832866415</v>
      </c>
      <c r="H267" s="15">
        <v>1.9149228501520209E-3</v>
      </c>
      <c r="I267" s="15">
        <v>2.3996909279925547E-3</v>
      </c>
      <c r="J267" s="27">
        <v>0.93220975415119245</v>
      </c>
      <c r="K267" s="16">
        <v>438</v>
      </c>
      <c r="L267" s="16">
        <v>159463</v>
      </c>
      <c r="M267" s="16">
        <v>305</v>
      </c>
      <c r="N267" s="15" t="s">
        <v>407</v>
      </c>
      <c r="O267" s="16">
        <f t="shared" si="75"/>
        <v>482</v>
      </c>
      <c r="P267" s="16">
        <f t="shared" si="76"/>
        <v>175482</v>
      </c>
      <c r="Q267" s="16">
        <f t="shared" si="77"/>
        <v>336</v>
      </c>
      <c r="R267" s="13">
        <v>734</v>
      </c>
      <c r="S267" s="16">
        <f t="shared" si="74"/>
        <v>734</v>
      </c>
      <c r="T267" s="16">
        <f t="shared" si="67"/>
        <v>776339</v>
      </c>
      <c r="U267" s="16">
        <f t="shared" si="68"/>
        <v>1863</v>
      </c>
    </row>
    <row r="268" spans="1:21" x14ac:dyDescent="0.35">
      <c r="A268" s="15" t="s">
        <v>12</v>
      </c>
      <c r="B268" s="15" t="s">
        <v>34</v>
      </c>
      <c r="C268" s="15">
        <v>10000234</v>
      </c>
      <c r="D268" s="15" t="s">
        <v>374</v>
      </c>
      <c r="E268" s="15" t="s">
        <v>692</v>
      </c>
      <c r="F268" s="15">
        <v>1934.9096432681247</v>
      </c>
      <c r="G268" s="15">
        <v>1057.6829832866415</v>
      </c>
      <c r="H268" s="15">
        <v>1.8222514120783196E-3</v>
      </c>
      <c r="I268" s="15">
        <v>2.3996909279925547E-3</v>
      </c>
      <c r="J268" s="27">
        <v>1.1321443526708481</v>
      </c>
      <c r="K268" s="16">
        <v>836</v>
      </c>
      <c r="L268" s="16">
        <v>1617584</v>
      </c>
      <c r="M268" s="16">
        <v>2948</v>
      </c>
      <c r="N268" s="15" t="s">
        <v>407</v>
      </c>
      <c r="O268" s="16">
        <f t="shared" si="75"/>
        <v>920</v>
      </c>
      <c r="P268" s="16">
        <f t="shared" si="76"/>
        <v>1780117</v>
      </c>
      <c r="Q268" s="16">
        <f t="shared" si="77"/>
        <v>3244</v>
      </c>
      <c r="R268" s="13">
        <v>1246</v>
      </c>
      <c r="S268" s="16">
        <f t="shared" si="74"/>
        <v>1246</v>
      </c>
      <c r="T268" s="16">
        <f t="shared" si="67"/>
        <v>1317873</v>
      </c>
      <c r="U268" s="16">
        <f t="shared" si="68"/>
        <v>3162</v>
      </c>
    </row>
    <row r="269" spans="1:21" x14ac:dyDescent="0.35">
      <c r="A269" s="15" t="s">
        <v>9</v>
      </c>
      <c r="B269" s="15" t="s">
        <v>68</v>
      </c>
      <c r="C269" s="15">
        <v>840200047</v>
      </c>
      <c r="D269" s="15" t="s">
        <v>374</v>
      </c>
      <c r="E269" s="15" t="s">
        <v>693</v>
      </c>
      <c r="F269" s="15">
        <v>1555.5875000000001</v>
      </c>
      <c r="G269" s="15">
        <v>1057.6829832866415</v>
      </c>
      <c r="H269" s="15">
        <v>8.0355492699703485E-4</v>
      </c>
      <c r="I269" s="15">
        <v>2.3996909279925547E-3</v>
      </c>
      <c r="J269" s="27">
        <v>0.97937395201678989</v>
      </c>
      <c r="K269" s="16">
        <v>37</v>
      </c>
      <c r="L269" s="16">
        <v>57557</v>
      </c>
      <c r="M269" s="16">
        <v>46</v>
      </c>
      <c r="N269" s="15" t="s">
        <v>407</v>
      </c>
      <c r="O269" s="16">
        <f t="shared" si="75"/>
        <v>41</v>
      </c>
      <c r="P269" s="16">
        <f t="shared" si="76"/>
        <v>63779</v>
      </c>
      <c r="Q269" s="16">
        <f t="shared" si="77"/>
        <v>51</v>
      </c>
      <c r="R269" s="13">
        <v>50</v>
      </c>
      <c r="S269" s="16">
        <f t="shared" si="74"/>
        <v>50</v>
      </c>
      <c r="T269" s="16">
        <f t="shared" si="67"/>
        <v>52884</v>
      </c>
      <c r="U269" s="16">
        <f t="shared" si="68"/>
        <v>127</v>
      </c>
    </row>
    <row r="270" spans="1:21" x14ac:dyDescent="0.35">
      <c r="A270" s="15" t="s">
        <v>12</v>
      </c>
      <c r="B270" s="15" t="s">
        <v>19</v>
      </c>
      <c r="C270" s="15">
        <v>801600003</v>
      </c>
      <c r="D270" s="15" t="s">
        <v>374</v>
      </c>
      <c r="E270" s="15" t="s">
        <v>694</v>
      </c>
      <c r="F270" s="15">
        <v>1577.2777272727269</v>
      </c>
      <c r="G270" s="15">
        <v>1057.6829832866415</v>
      </c>
      <c r="H270" s="15">
        <v>8.9336892591983155E-4</v>
      </c>
      <c r="I270" s="15">
        <v>2.3996909279925547E-3</v>
      </c>
      <c r="J270" s="27">
        <v>1.5032217782217783</v>
      </c>
      <c r="K270" s="16">
        <v>10</v>
      </c>
      <c r="L270" s="16">
        <v>15773</v>
      </c>
      <c r="M270" s="16">
        <v>14</v>
      </c>
      <c r="N270" s="15" t="s">
        <v>407</v>
      </c>
      <c r="O270" s="16">
        <f t="shared" si="75"/>
        <v>11</v>
      </c>
      <c r="P270" s="16">
        <f t="shared" si="76"/>
        <v>17350</v>
      </c>
      <c r="Q270" s="16">
        <f t="shared" si="77"/>
        <v>15</v>
      </c>
      <c r="R270" s="13">
        <v>40</v>
      </c>
      <c r="S270" s="16">
        <f t="shared" si="74"/>
        <v>40</v>
      </c>
      <c r="T270" s="16">
        <f t="shared" si="67"/>
        <v>42307</v>
      </c>
      <c r="U270" s="16">
        <f t="shared" si="68"/>
        <v>102</v>
      </c>
    </row>
    <row r="271" spans="1:21" x14ac:dyDescent="0.35">
      <c r="A271" s="15" t="s">
        <v>12</v>
      </c>
      <c r="B271" s="15" t="s">
        <v>70</v>
      </c>
      <c r="C271" s="15">
        <v>10011401</v>
      </c>
      <c r="D271" s="15" t="s">
        <v>374</v>
      </c>
      <c r="E271" s="15" t="s">
        <v>695</v>
      </c>
      <c r="F271" s="15">
        <v>400.41440963855422</v>
      </c>
      <c r="G271" s="15">
        <v>1057.6829832866415</v>
      </c>
      <c r="H271" s="15">
        <v>1.9076621702407348E-3</v>
      </c>
      <c r="I271" s="15">
        <v>2.3996909279925547E-3</v>
      </c>
      <c r="J271" s="27">
        <v>1.2695845020415411</v>
      </c>
      <c r="K271" s="16">
        <v>344</v>
      </c>
      <c r="L271" s="16">
        <v>137743</v>
      </c>
      <c r="M271" s="16">
        <v>263</v>
      </c>
      <c r="N271" s="15" t="s">
        <v>407</v>
      </c>
      <c r="O271" s="16">
        <f t="shared" si="75"/>
        <v>379</v>
      </c>
      <c r="P271" s="16">
        <f t="shared" si="76"/>
        <v>151757</v>
      </c>
      <c r="Q271" s="16">
        <f t="shared" si="77"/>
        <v>290</v>
      </c>
      <c r="R271" s="13">
        <v>650</v>
      </c>
      <c r="S271" s="16">
        <f t="shared" si="74"/>
        <v>650</v>
      </c>
      <c r="T271" s="16">
        <f t="shared" si="67"/>
        <v>687494</v>
      </c>
      <c r="U271" s="16">
        <f t="shared" si="68"/>
        <v>1650</v>
      </c>
    </row>
    <row r="272" spans="1:21" x14ac:dyDescent="0.35">
      <c r="A272" s="15" t="s">
        <v>9</v>
      </c>
      <c r="B272" s="15" t="s">
        <v>71</v>
      </c>
      <c r="C272" s="15">
        <v>900200046</v>
      </c>
      <c r="D272" s="15" t="s">
        <v>374</v>
      </c>
      <c r="E272" s="15" t="s">
        <v>696</v>
      </c>
      <c r="F272" s="15">
        <v>1748.1728389830505</v>
      </c>
      <c r="G272" s="15">
        <v>1057.6829832866415</v>
      </c>
      <c r="H272" s="15">
        <v>1.2870580927849635E-3</v>
      </c>
      <c r="I272" s="15">
        <v>2.3996909279925547E-3</v>
      </c>
      <c r="J272" s="27">
        <v>1.4494065020383393</v>
      </c>
      <c r="K272" s="16">
        <v>28</v>
      </c>
      <c r="L272" s="16">
        <v>48949</v>
      </c>
      <c r="M272" s="16">
        <v>63</v>
      </c>
      <c r="N272" s="15" t="s">
        <v>407</v>
      </c>
      <c r="O272" s="16">
        <f t="shared" si="75"/>
        <v>31</v>
      </c>
      <c r="P272" s="16">
        <f t="shared" si="76"/>
        <v>54193</v>
      </c>
      <c r="Q272" s="16">
        <f t="shared" si="77"/>
        <v>70</v>
      </c>
      <c r="R272" s="13">
        <v>393</v>
      </c>
      <c r="S272" s="16">
        <f t="shared" si="74"/>
        <v>393</v>
      </c>
      <c r="T272" s="16">
        <f t="shared" si="67"/>
        <v>415669</v>
      </c>
      <c r="U272" s="16">
        <f t="shared" si="68"/>
        <v>997</v>
      </c>
    </row>
    <row r="273" spans="1:21" x14ac:dyDescent="0.35">
      <c r="A273" s="15" t="s">
        <v>12</v>
      </c>
      <c r="B273" s="15" t="s">
        <v>13</v>
      </c>
      <c r="C273" s="15">
        <v>10064120</v>
      </c>
      <c r="D273" s="15" t="s">
        <v>374</v>
      </c>
      <c r="E273" s="15" t="s">
        <v>697</v>
      </c>
      <c r="F273" s="15">
        <v>1564.3645641025646</v>
      </c>
      <c r="G273" s="15">
        <v>1057.6829832866415</v>
      </c>
      <c r="H273" s="15">
        <v>5.6056183900211583E-4</v>
      </c>
      <c r="I273" s="15">
        <v>2.3996909279925547E-3</v>
      </c>
      <c r="J273" s="27">
        <v>1.2382386592809702</v>
      </c>
      <c r="K273" s="16">
        <v>593</v>
      </c>
      <c r="L273" s="16">
        <v>927668</v>
      </c>
      <c r="M273" s="16">
        <v>520</v>
      </c>
      <c r="N273" s="15" t="s">
        <v>407</v>
      </c>
      <c r="O273" s="16">
        <f t="shared" si="75"/>
        <v>653</v>
      </c>
      <c r="P273" s="16">
        <f t="shared" si="76"/>
        <v>1021530</v>
      </c>
      <c r="Q273" s="16">
        <f t="shared" si="77"/>
        <v>573</v>
      </c>
      <c r="R273" s="13">
        <v>888</v>
      </c>
      <c r="S273" s="16">
        <f t="shared" si="74"/>
        <v>888</v>
      </c>
      <c r="T273" s="16">
        <f t="shared" si="67"/>
        <v>939222</v>
      </c>
      <c r="U273" s="16">
        <f t="shared" si="68"/>
        <v>2254</v>
      </c>
    </row>
    <row r="274" spans="1:21" x14ac:dyDescent="0.35">
      <c r="A274" s="15" t="s">
        <v>15</v>
      </c>
      <c r="B274" s="15" t="s">
        <v>45</v>
      </c>
      <c r="C274" s="15">
        <v>250000092</v>
      </c>
      <c r="D274" s="15" t="s">
        <v>374</v>
      </c>
      <c r="E274" s="15" t="s">
        <v>698</v>
      </c>
      <c r="F274" s="15">
        <v>674.10037356321834</v>
      </c>
      <c r="G274" s="15">
        <v>1057.6829832866415</v>
      </c>
      <c r="H274" s="15">
        <v>3.0990643852153235E-3</v>
      </c>
      <c r="I274" s="15">
        <v>2.3996909279925547E-3</v>
      </c>
      <c r="J274" s="27">
        <v>1.0239242525712855</v>
      </c>
      <c r="K274" s="16">
        <v>348</v>
      </c>
      <c r="L274" s="16">
        <v>234587</v>
      </c>
      <c r="M274" s="16">
        <v>727</v>
      </c>
      <c r="N274" s="15" t="s">
        <v>410</v>
      </c>
      <c r="O274" s="16">
        <f t="shared" si="75"/>
        <v>383</v>
      </c>
      <c r="P274" s="16">
        <f t="shared" si="76"/>
        <v>258180</v>
      </c>
      <c r="Q274" s="16">
        <f t="shared" si="77"/>
        <v>800</v>
      </c>
      <c r="R274" s="13">
        <v>450</v>
      </c>
      <c r="S274" s="16">
        <f t="shared" si="74"/>
        <v>450</v>
      </c>
      <c r="T274" s="16">
        <f t="shared" si="67"/>
        <v>475957</v>
      </c>
      <c r="U274" s="16">
        <f t="shared" si="68"/>
        <v>1142</v>
      </c>
    </row>
    <row r="275" spans="1:21" x14ac:dyDescent="0.35">
      <c r="A275" s="15" t="s">
        <v>9</v>
      </c>
      <c r="B275" s="15" t="s">
        <v>10</v>
      </c>
      <c r="C275" s="15">
        <v>270020302</v>
      </c>
      <c r="D275" s="15" t="s">
        <v>374</v>
      </c>
      <c r="E275" s="15" t="s">
        <v>699</v>
      </c>
      <c r="F275" s="15">
        <v>863.44228033472757</v>
      </c>
      <c r="G275" s="15">
        <v>1057.6829832866415</v>
      </c>
      <c r="H275" s="15">
        <v>1.6475845284156367E-3</v>
      </c>
      <c r="I275" s="15">
        <v>2.3996909279925547E-3</v>
      </c>
      <c r="J275" s="27">
        <v>0.97779279717536283</v>
      </c>
      <c r="K275" s="16">
        <v>478</v>
      </c>
      <c r="L275" s="16">
        <v>412725</v>
      </c>
      <c r="M275" s="16">
        <v>680</v>
      </c>
      <c r="N275" s="15" t="s">
        <v>410</v>
      </c>
      <c r="O275" s="16">
        <f t="shared" si="75"/>
        <v>526</v>
      </c>
      <c r="P275" s="16">
        <f t="shared" si="76"/>
        <v>454171</v>
      </c>
      <c r="Q275" s="16">
        <f t="shared" si="77"/>
        <v>748</v>
      </c>
      <c r="R275" s="13">
        <v>840</v>
      </c>
      <c r="S275" s="16">
        <f t="shared" si="74"/>
        <v>840</v>
      </c>
      <c r="T275" s="16">
        <f>ROUND(S275*G275,)</f>
        <v>888454</v>
      </c>
      <c r="U275" s="16">
        <f>ROUND(T275*I275,)</f>
        <v>2132</v>
      </c>
    </row>
    <row r="276" spans="1:21" x14ac:dyDescent="0.35">
      <c r="A276" s="15" t="s">
        <v>12</v>
      </c>
      <c r="B276" s="15" t="s">
        <v>27</v>
      </c>
      <c r="C276" s="15">
        <v>10011804</v>
      </c>
      <c r="D276" s="15" t="s">
        <v>380</v>
      </c>
      <c r="E276" s="15" t="s">
        <v>700</v>
      </c>
      <c r="F276" s="15">
        <v>246.01714285714291</v>
      </c>
      <c r="G276" s="15">
        <v>707.85284606436608</v>
      </c>
      <c r="H276" s="15">
        <v>2.438854435230994E-2</v>
      </c>
      <c r="I276" s="15">
        <v>3.8300733823325999E-3</v>
      </c>
      <c r="J276" s="27">
        <v>1.0097184986595173</v>
      </c>
      <c r="K276" s="16">
        <v>7</v>
      </c>
      <c r="L276" s="16">
        <v>1722</v>
      </c>
      <c r="M276" s="16">
        <v>42</v>
      </c>
      <c r="N276" s="15" t="s">
        <v>410</v>
      </c>
      <c r="O276" s="16">
        <f t="shared" si="75"/>
        <v>8</v>
      </c>
      <c r="P276" s="16">
        <f t="shared" si="76"/>
        <v>1968</v>
      </c>
      <c r="Q276" s="16">
        <f t="shared" si="77"/>
        <v>48</v>
      </c>
      <c r="R276" s="13">
        <v>8</v>
      </c>
      <c r="S276" s="16">
        <f t="shared" si="74"/>
        <v>8</v>
      </c>
      <c r="T276" s="16">
        <f>ROUND(S276*G276,)</f>
        <v>5663</v>
      </c>
      <c r="U276" s="16">
        <f>ROUND(T276*I276,)</f>
        <v>22</v>
      </c>
    </row>
    <row r="277" spans="1:21" x14ac:dyDescent="0.35">
      <c r="A277" s="15" t="s">
        <v>5</v>
      </c>
      <c r="B277" s="15" t="s">
        <v>6</v>
      </c>
      <c r="C277" s="15">
        <v>50020401</v>
      </c>
      <c r="D277" s="15" t="s">
        <v>380</v>
      </c>
      <c r="E277" s="15" t="s">
        <v>701</v>
      </c>
      <c r="F277" s="15">
        <v>993.51692052980161</v>
      </c>
      <c r="G277" s="15">
        <v>707.85284606436608</v>
      </c>
      <c r="H277" s="15">
        <v>2.4263260913609751E-3</v>
      </c>
      <c r="I277" s="15">
        <v>3.8300733823325999E-3</v>
      </c>
      <c r="J277" s="27">
        <v>1.4657000698053206</v>
      </c>
      <c r="K277" s="16">
        <v>153</v>
      </c>
      <c r="L277" s="16">
        <v>152008</v>
      </c>
      <c r="M277" s="16">
        <v>369</v>
      </c>
      <c r="N277" s="15" t="s">
        <v>407</v>
      </c>
      <c r="O277" s="16">
        <f t="shared" si="75"/>
        <v>169</v>
      </c>
      <c r="P277" s="16">
        <f t="shared" si="76"/>
        <v>167904</v>
      </c>
      <c r="Q277" s="16">
        <f t="shared" si="77"/>
        <v>407</v>
      </c>
      <c r="R277" s="13">
        <v>169</v>
      </c>
      <c r="S277" s="16">
        <f t="shared" si="74"/>
        <v>169</v>
      </c>
      <c r="T277" s="16">
        <f>ROUND(S277*G277,)</f>
        <v>119627</v>
      </c>
      <c r="U277" s="16">
        <f>ROUND(T277*I277,)</f>
        <v>458</v>
      </c>
    </row>
    <row r="278" spans="1:21" x14ac:dyDescent="0.35">
      <c r="A278" s="15" t="s">
        <v>25</v>
      </c>
      <c r="B278" s="15" t="s">
        <v>57</v>
      </c>
      <c r="C278" s="15">
        <v>110000048</v>
      </c>
      <c r="D278" s="15" t="s">
        <v>380</v>
      </c>
      <c r="E278" s="15" t="s">
        <v>702</v>
      </c>
      <c r="F278" s="15">
        <v>760.04701923076914</v>
      </c>
      <c r="G278" s="15">
        <v>707.85284606436608</v>
      </c>
      <c r="H278" s="15">
        <v>4.1495408495096911E-3</v>
      </c>
      <c r="I278" s="15">
        <v>3.8300733823325999E-3</v>
      </c>
      <c r="J278" s="27">
        <v>1.8651831517543107</v>
      </c>
      <c r="K278" s="16">
        <v>51</v>
      </c>
      <c r="L278" s="16">
        <v>38762</v>
      </c>
      <c r="M278" s="16">
        <v>161</v>
      </c>
      <c r="N278" s="15" t="s">
        <v>407</v>
      </c>
      <c r="O278" s="16">
        <f t="shared" si="75"/>
        <v>57</v>
      </c>
      <c r="P278" s="16">
        <f t="shared" si="76"/>
        <v>43323</v>
      </c>
      <c r="Q278" s="16">
        <f t="shared" si="77"/>
        <v>180</v>
      </c>
      <c r="R278" s="13">
        <v>100</v>
      </c>
      <c r="S278" s="16">
        <f t="shared" si="74"/>
        <v>100</v>
      </c>
      <c r="T278" s="16">
        <f>ROUND(S278*G278,)</f>
        <v>70785</v>
      </c>
      <c r="U278" s="16">
        <f>ROUND(T278*I278,)</f>
        <v>271</v>
      </c>
    </row>
    <row r="279" spans="1:21" x14ac:dyDescent="0.35">
      <c r="A279" s="15" t="s">
        <v>9</v>
      </c>
      <c r="B279" s="15" t="s">
        <v>60</v>
      </c>
      <c r="C279" s="15">
        <v>620200038</v>
      </c>
      <c r="D279" s="15" t="s">
        <v>380</v>
      </c>
      <c r="E279" s="15" t="s">
        <v>703</v>
      </c>
      <c r="F279" s="15">
        <v>260.22199999999987</v>
      </c>
      <c r="G279" s="15">
        <v>707.85284606436608</v>
      </c>
      <c r="H279" s="15">
        <v>1.5012822384989235E-2</v>
      </c>
      <c r="I279" s="15">
        <v>3.8300733823325999E-3</v>
      </c>
      <c r="J279" s="27">
        <v>0.98499883845537062</v>
      </c>
      <c r="K279" s="16">
        <v>68</v>
      </c>
      <c r="L279" s="16">
        <v>17695</v>
      </c>
      <c r="M279" s="16">
        <v>266</v>
      </c>
      <c r="N279" s="15" t="s">
        <v>407</v>
      </c>
      <c r="O279" s="16">
        <f t="shared" si="75"/>
        <v>75</v>
      </c>
      <c r="P279" s="16">
        <f t="shared" si="76"/>
        <v>19517</v>
      </c>
      <c r="Q279" s="16">
        <f t="shared" si="77"/>
        <v>293</v>
      </c>
      <c r="R279" s="13">
        <v>96</v>
      </c>
      <c r="S279" s="16">
        <f t="shared" si="74"/>
        <v>96</v>
      </c>
      <c r="T279" s="16">
        <f>ROUND(S279*G279,)</f>
        <v>67954</v>
      </c>
      <c r="U279" s="16">
        <f>ROUND(T279*I279,)</f>
        <v>260</v>
      </c>
    </row>
    <row r="280" spans="1:21" x14ac:dyDescent="0.35">
      <c r="A280" s="15" t="s">
        <v>12</v>
      </c>
      <c r="B280" s="15" t="s">
        <v>61</v>
      </c>
      <c r="C280" s="15">
        <v>10040307</v>
      </c>
      <c r="D280" s="15" t="s">
        <v>380</v>
      </c>
      <c r="E280" s="15" t="s">
        <v>704</v>
      </c>
      <c r="F280" s="15">
        <v>271.11410256410261</v>
      </c>
      <c r="G280" s="15">
        <v>707.85284606436608</v>
      </c>
      <c r="H280" s="15">
        <v>3.1210248310627087E-3</v>
      </c>
      <c r="I280" s="15">
        <v>3.8300733823325999E-3</v>
      </c>
      <c r="J280" s="27">
        <v>1.1530596552151806</v>
      </c>
      <c r="K280" s="16">
        <v>26</v>
      </c>
      <c r="L280" s="16">
        <v>7049</v>
      </c>
      <c r="M280" s="16">
        <v>22</v>
      </c>
      <c r="N280" s="15" t="s">
        <v>407</v>
      </c>
      <c r="O280" s="16">
        <f t="shared" si="75"/>
        <v>29</v>
      </c>
      <c r="P280" s="16">
        <f t="shared" si="76"/>
        <v>7862</v>
      </c>
      <c r="Q280" s="16">
        <f t="shared" si="77"/>
        <v>25</v>
      </c>
      <c r="R280" s="13">
        <v>100</v>
      </c>
      <c r="S280" s="16">
        <f t="shared" si="74"/>
        <v>100</v>
      </c>
      <c r="T280" s="16">
        <f>ROUND(S280*H280,)</f>
        <v>0</v>
      </c>
      <c r="U280" s="16">
        <f>ROUND(T280*J280,)</f>
        <v>0</v>
      </c>
    </row>
    <row r="281" spans="1:21" x14ac:dyDescent="0.35">
      <c r="A281" s="15" t="s">
        <v>9</v>
      </c>
      <c r="B281" s="15" t="s">
        <v>42</v>
      </c>
      <c r="C281" s="15">
        <v>170020401</v>
      </c>
      <c r="D281" s="15" t="s">
        <v>380</v>
      </c>
      <c r="E281" s="15" t="s">
        <v>705</v>
      </c>
      <c r="F281" s="15">
        <v>798.78641975308642</v>
      </c>
      <c r="G281" s="15">
        <v>707.85284606436608</v>
      </c>
      <c r="H281" s="15">
        <v>3.5702307667341044E-3</v>
      </c>
      <c r="I281" s="15">
        <v>3.8300733823325999E-3</v>
      </c>
      <c r="J281" s="27">
        <v>1.0876028502711028</v>
      </c>
      <c r="K281" s="16">
        <v>64</v>
      </c>
      <c r="L281" s="16">
        <v>51122</v>
      </c>
      <c r="M281" s="16">
        <v>183</v>
      </c>
      <c r="N281" s="15" t="s">
        <v>407</v>
      </c>
      <c r="O281" s="16">
        <f t="shared" si="75"/>
        <v>71</v>
      </c>
      <c r="P281" s="16">
        <f t="shared" si="76"/>
        <v>56714</v>
      </c>
      <c r="Q281" s="16">
        <f t="shared" si="77"/>
        <v>202</v>
      </c>
      <c r="R281" s="13">
        <v>118</v>
      </c>
      <c r="S281" s="16">
        <f t="shared" si="74"/>
        <v>118</v>
      </c>
      <c r="T281" s="16">
        <f t="shared" ref="T281:T324" si="78">ROUND(S281*G281,)</f>
        <v>83527</v>
      </c>
      <c r="U281" s="16">
        <f t="shared" ref="U281:U324" si="79">ROUND(T281*I281,)</f>
        <v>320</v>
      </c>
    </row>
    <row r="282" spans="1:21" x14ac:dyDescent="0.35">
      <c r="A282" s="15" t="s">
        <v>5</v>
      </c>
      <c r="B282" s="15" t="s">
        <v>63</v>
      </c>
      <c r="C282" s="15">
        <v>50000020</v>
      </c>
      <c r="D282" s="15" t="s">
        <v>380</v>
      </c>
      <c r="E282" s="15" t="s">
        <v>706</v>
      </c>
      <c r="F282" s="15" t="e">
        <v>#DIV/0!</v>
      </c>
      <c r="G282" s="15">
        <v>707.85284606436608</v>
      </c>
      <c r="H282" s="15" t="e">
        <v>#DIV/0!</v>
      </c>
      <c r="I282" s="15">
        <v>3.8300733823325999E-3</v>
      </c>
      <c r="J282" s="26" t="e">
        <v>#DIV/0!</v>
      </c>
      <c r="K282" s="16">
        <v>0</v>
      </c>
      <c r="L282" s="16">
        <v>0</v>
      </c>
      <c r="M282" s="16">
        <v>0</v>
      </c>
      <c r="N282" s="15" t="s">
        <v>410</v>
      </c>
      <c r="O282" s="16">
        <f>K282</f>
        <v>0</v>
      </c>
      <c r="P282" s="16">
        <f>L282</f>
        <v>0</v>
      </c>
      <c r="Q282" s="16">
        <f>M282</f>
        <v>0</v>
      </c>
      <c r="R282" s="13">
        <v>6</v>
      </c>
      <c r="S282" s="16">
        <f t="shared" si="74"/>
        <v>6</v>
      </c>
      <c r="T282" s="16">
        <f t="shared" si="78"/>
        <v>4247</v>
      </c>
      <c r="U282" s="16">
        <f t="shared" si="79"/>
        <v>16</v>
      </c>
    </row>
    <row r="283" spans="1:21" x14ac:dyDescent="0.35">
      <c r="A283" s="15" t="s">
        <v>5</v>
      </c>
      <c r="B283" s="15" t="s">
        <v>64</v>
      </c>
      <c r="C283" s="15">
        <v>680200030</v>
      </c>
      <c r="D283" s="15" t="s">
        <v>380</v>
      </c>
      <c r="E283" s="15" t="s">
        <v>707</v>
      </c>
      <c r="F283" s="15">
        <v>264.22172413793106</v>
      </c>
      <c r="G283" s="15">
        <v>707.85284606436608</v>
      </c>
      <c r="H283" s="15">
        <v>1.0049031443027864E-2</v>
      </c>
      <c r="I283" s="15">
        <v>3.8300733823325999E-3</v>
      </c>
      <c r="J283" s="27">
        <v>1.1037374581939801</v>
      </c>
      <c r="K283" s="16">
        <v>26</v>
      </c>
      <c r="L283" s="16">
        <v>6870</v>
      </c>
      <c r="M283" s="16">
        <v>69</v>
      </c>
      <c r="N283" s="15" t="s">
        <v>407</v>
      </c>
      <c r="O283" s="16">
        <f>ROUNDUP(K283+(K283*10%),)</f>
        <v>29</v>
      </c>
      <c r="P283" s="16">
        <f>ROUND(O283*F283,)</f>
        <v>7662</v>
      </c>
      <c r="Q283" s="16">
        <f>ROUND(P283*H283,)</f>
        <v>77</v>
      </c>
      <c r="R283" s="13">
        <v>35</v>
      </c>
      <c r="S283" s="16">
        <f t="shared" si="74"/>
        <v>35</v>
      </c>
      <c r="T283" s="16">
        <f t="shared" si="78"/>
        <v>24775</v>
      </c>
      <c r="U283" s="16">
        <f t="shared" si="79"/>
        <v>95</v>
      </c>
    </row>
    <row r="284" spans="1:21" x14ac:dyDescent="0.35">
      <c r="A284" s="15" t="s">
        <v>25</v>
      </c>
      <c r="B284" s="15" t="s">
        <v>32</v>
      </c>
      <c r="C284" s="15">
        <v>740200008</v>
      </c>
      <c r="D284" s="15" t="s">
        <v>380</v>
      </c>
      <c r="E284" s="15" t="s">
        <v>708</v>
      </c>
      <c r="F284" s="15">
        <v>151.6</v>
      </c>
      <c r="G284" s="15">
        <v>707.85284606436608</v>
      </c>
      <c r="H284" s="15">
        <v>0</v>
      </c>
      <c r="I284" s="15">
        <v>3.8300733823325999E-3</v>
      </c>
      <c r="J284" s="26">
        <v>0.25789769150944997</v>
      </c>
      <c r="K284" s="16">
        <v>2</v>
      </c>
      <c r="L284" s="16">
        <v>303</v>
      </c>
      <c r="M284" s="16">
        <v>0</v>
      </c>
      <c r="N284" s="15" t="s">
        <v>410</v>
      </c>
      <c r="O284" s="16">
        <f>K284</f>
        <v>2</v>
      </c>
      <c r="P284" s="16">
        <f>L284</f>
        <v>303</v>
      </c>
      <c r="Q284" s="16">
        <f>M284</f>
        <v>0</v>
      </c>
      <c r="R284" s="13">
        <v>8</v>
      </c>
      <c r="S284" s="16">
        <f t="shared" si="74"/>
        <v>8</v>
      </c>
      <c r="T284" s="16">
        <f t="shared" si="78"/>
        <v>5663</v>
      </c>
      <c r="U284" s="16">
        <f t="shared" si="79"/>
        <v>22</v>
      </c>
    </row>
    <row r="285" spans="1:21" x14ac:dyDescent="0.35">
      <c r="A285" s="15" t="s">
        <v>12</v>
      </c>
      <c r="B285" s="15" t="s">
        <v>33</v>
      </c>
      <c r="C285" s="15">
        <v>10011803</v>
      </c>
      <c r="D285" s="15" t="s">
        <v>380</v>
      </c>
      <c r="E285" s="15" t="s">
        <v>709</v>
      </c>
      <c r="F285" s="15">
        <v>760.88727848101269</v>
      </c>
      <c r="G285" s="15">
        <v>707.85284606436608</v>
      </c>
      <c r="H285" s="15">
        <v>2.6908957638479857E-3</v>
      </c>
      <c r="I285" s="15">
        <v>3.8300733823325999E-3</v>
      </c>
      <c r="J285" s="27">
        <v>1.0867818994088139</v>
      </c>
      <c r="K285" s="16">
        <v>529</v>
      </c>
      <c r="L285" s="16">
        <v>402509</v>
      </c>
      <c r="M285" s="16">
        <v>1083</v>
      </c>
      <c r="N285" s="15" t="s">
        <v>407</v>
      </c>
      <c r="O285" s="16">
        <f>ROUNDUP(K285+(K285*10%),)</f>
        <v>582</v>
      </c>
      <c r="P285" s="16">
        <f>ROUND(O285*F285,)</f>
        <v>442836</v>
      </c>
      <c r="Q285" s="16">
        <f>ROUND(P285*H285,)</f>
        <v>1192</v>
      </c>
      <c r="R285" s="13">
        <v>584</v>
      </c>
      <c r="S285" s="16">
        <f t="shared" si="74"/>
        <v>584</v>
      </c>
      <c r="T285" s="16">
        <f t="shared" si="78"/>
        <v>413386</v>
      </c>
      <c r="U285" s="16">
        <f t="shared" si="79"/>
        <v>1583</v>
      </c>
    </row>
    <row r="286" spans="1:21" x14ac:dyDescent="0.35">
      <c r="A286" s="15" t="s">
        <v>5</v>
      </c>
      <c r="B286" s="15" t="s">
        <v>67</v>
      </c>
      <c r="C286" s="15">
        <v>210020301</v>
      </c>
      <c r="D286" s="15" t="s">
        <v>380</v>
      </c>
      <c r="E286" s="15" t="s">
        <v>710</v>
      </c>
      <c r="F286" s="15">
        <v>322.05444444444453</v>
      </c>
      <c r="G286" s="15">
        <v>707.85284606436608</v>
      </c>
      <c r="H286" s="15">
        <v>7.5901590138313371E-3</v>
      </c>
      <c r="I286" s="15">
        <v>3.8300733823325999E-3</v>
      </c>
      <c r="J286" s="27">
        <v>2.355809523809524</v>
      </c>
      <c r="K286" s="16">
        <v>30</v>
      </c>
      <c r="L286" s="16">
        <v>9662</v>
      </c>
      <c r="M286" s="16">
        <v>73</v>
      </c>
      <c r="N286" s="15" t="s">
        <v>407</v>
      </c>
      <c r="O286" s="16">
        <f>ROUNDUP(K286+(K286*10%),)</f>
        <v>33</v>
      </c>
      <c r="P286" s="16">
        <f>ROUND(O286*F286,)</f>
        <v>10628</v>
      </c>
      <c r="Q286" s="16">
        <f>ROUND(P286*H286,)</f>
        <v>81</v>
      </c>
      <c r="R286" s="13">
        <v>68</v>
      </c>
      <c r="S286" s="16">
        <f t="shared" si="74"/>
        <v>68</v>
      </c>
      <c r="T286" s="16">
        <f t="shared" si="78"/>
        <v>48134</v>
      </c>
      <c r="U286" s="16">
        <f t="shared" si="79"/>
        <v>184</v>
      </c>
    </row>
    <row r="287" spans="1:21" x14ac:dyDescent="0.35">
      <c r="A287" s="15" t="s">
        <v>12</v>
      </c>
      <c r="B287" s="15" t="s">
        <v>43</v>
      </c>
      <c r="C287" s="15">
        <v>10020301</v>
      </c>
      <c r="D287" s="15" t="s">
        <v>380</v>
      </c>
      <c r="E287" s="15" t="s">
        <v>711</v>
      </c>
      <c r="F287" s="15">
        <v>620.83492424242422</v>
      </c>
      <c r="G287" s="15">
        <v>707.85284606436608</v>
      </c>
      <c r="H287" s="15">
        <v>1.8791898153769223E-3</v>
      </c>
      <c r="I287" s="15">
        <v>3.8300733823325999E-3</v>
      </c>
      <c r="J287" s="26">
        <v>0.76139207159513456</v>
      </c>
      <c r="K287" s="16">
        <v>132</v>
      </c>
      <c r="L287" s="16">
        <v>81950</v>
      </c>
      <c r="M287" s="16">
        <v>154</v>
      </c>
      <c r="N287" s="15" t="s">
        <v>410</v>
      </c>
      <c r="O287" s="16">
        <f>K287</f>
        <v>132</v>
      </c>
      <c r="P287" s="16">
        <f>L287</f>
        <v>81950</v>
      </c>
      <c r="Q287" s="16">
        <f>M287</f>
        <v>154</v>
      </c>
      <c r="R287" s="13">
        <v>260</v>
      </c>
      <c r="S287" s="16">
        <f t="shared" si="74"/>
        <v>260</v>
      </c>
      <c r="T287" s="16">
        <f t="shared" si="78"/>
        <v>184042</v>
      </c>
      <c r="U287" s="16">
        <f t="shared" si="79"/>
        <v>705</v>
      </c>
    </row>
    <row r="288" spans="1:21" x14ac:dyDescent="0.35">
      <c r="A288" s="15" t="s">
        <v>12</v>
      </c>
      <c r="B288" s="15" t="s">
        <v>34</v>
      </c>
      <c r="C288" s="15">
        <v>10000234</v>
      </c>
      <c r="D288" s="15" t="s">
        <v>380</v>
      </c>
      <c r="E288" s="15" t="s">
        <v>712</v>
      </c>
      <c r="F288" s="15">
        <v>766.8666356228174</v>
      </c>
      <c r="G288" s="15">
        <v>707.85284606436608</v>
      </c>
      <c r="H288" s="15">
        <v>4.1958990582058632E-3</v>
      </c>
      <c r="I288" s="15">
        <v>3.8300733823325999E-3</v>
      </c>
      <c r="J288" s="27">
        <v>0.90747244726917164</v>
      </c>
      <c r="K288" s="16">
        <v>859</v>
      </c>
      <c r="L288" s="16">
        <v>658738</v>
      </c>
      <c r="M288" s="16">
        <v>2764</v>
      </c>
      <c r="N288" s="15" t="s">
        <v>410</v>
      </c>
      <c r="O288" s="16">
        <f>ROUNDUP(K288+(K288*10%),)</f>
        <v>945</v>
      </c>
      <c r="P288" s="16">
        <f>ROUND(O288*F288,)</f>
        <v>724689</v>
      </c>
      <c r="Q288" s="16">
        <f>ROUND(P288*H288,)</f>
        <v>3041</v>
      </c>
      <c r="R288" s="13">
        <v>1272</v>
      </c>
      <c r="S288" s="16">
        <f t="shared" si="74"/>
        <v>1272</v>
      </c>
      <c r="T288" s="16">
        <f t="shared" si="78"/>
        <v>900389</v>
      </c>
      <c r="U288" s="16">
        <f t="shared" si="79"/>
        <v>3449</v>
      </c>
    </row>
    <row r="289" spans="1:21" x14ac:dyDescent="0.35">
      <c r="A289" s="15" t="s">
        <v>12</v>
      </c>
      <c r="B289" s="15" t="s">
        <v>379</v>
      </c>
      <c r="C289" s="15">
        <v>19464002</v>
      </c>
      <c r="D289" s="15" t="s">
        <v>380</v>
      </c>
      <c r="E289" s="15" t="s">
        <v>713</v>
      </c>
      <c r="F289" s="15">
        <v>170.89999999999998</v>
      </c>
      <c r="G289" s="15">
        <v>707.85284606436608</v>
      </c>
      <c r="H289" s="15">
        <v>6.4365125804564077E-2</v>
      </c>
      <c r="I289" s="15">
        <v>3.8300733823325999E-3</v>
      </c>
      <c r="J289" s="26">
        <v>0.83290265486725656</v>
      </c>
      <c r="K289" s="16">
        <v>1</v>
      </c>
      <c r="L289" s="16">
        <v>171</v>
      </c>
      <c r="M289" s="16">
        <v>11</v>
      </c>
      <c r="N289" s="15" t="s">
        <v>410</v>
      </c>
      <c r="O289" s="16">
        <f t="shared" ref="O289:Q290" si="80">K289</f>
        <v>1</v>
      </c>
      <c r="P289" s="16">
        <f t="shared" si="80"/>
        <v>171</v>
      </c>
      <c r="Q289" s="16">
        <f t="shared" si="80"/>
        <v>11</v>
      </c>
      <c r="R289" s="13">
        <v>20</v>
      </c>
      <c r="S289" s="16">
        <f t="shared" si="74"/>
        <v>20</v>
      </c>
      <c r="T289" s="16">
        <f t="shared" si="78"/>
        <v>14157</v>
      </c>
      <c r="U289" s="16">
        <f t="shared" si="79"/>
        <v>54</v>
      </c>
    </row>
    <row r="290" spans="1:21" x14ac:dyDescent="0.35">
      <c r="A290" s="15" t="s">
        <v>12</v>
      </c>
      <c r="B290" s="15" t="s">
        <v>13</v>
      </c>
      <c r="C290" s="15">
        <v>10064120</v>
      </c>
      <c r="D290" s="15" t="s">
        <v>380</v>
      </c>
      <c r="E290" s="15" t="s">
        <v>714</v>
      </c>
      <c r="F290" s="15">
        <v>180.98301775147928</v>
      </c>
      <c r="G290" s="15">
        <v>707.85284606436608</v>
      </c>
      <c r="H290" s="15">
        <v>1.7655061297391989E-2</v>
      </c>
      <c r="I290" s="15">
        <v>3.8300733823325999E-3</v>
      </c>
      <c r="J290" s="26">
        <v>0.74856204412630811</v>
      </c>
      <c r="K290" s="16">
        <v>169</v>
      </c>
      <c r="L290" s="16">
        <v>30586</v>
      </c>
      <c r="M290" s="16">
        <v>540</v>
      </c>
      <c r="N290" s="15" t="s">
        <v>410</v>
      </c>
      <c r="O290" s="16">
        <f t="shared" si="80"/>
        <v>169</v>
      </c>
      <c r="P290" s="16">
        <f t="shared" si="80"/>
        <v>30586</v>
      </c>
      <c r="Q290" s="16">
        <f t="shared" si="80"/>
        <v>540</v>
      </c>
      <c r="R290" s="13">
        <v>365</v>
      </c>
      <c r="S290" s="16">
        <f t="shared" si="74"/>
        <v>365</v>
      </c>
      <c r="T290" s="16">
        <f t="shared" si="78"/>
        <v>258366</v>
      </c>
      <c r="U290" s="16">
        <f t="shared" si="79"/>
        <v>990</v>
      </c>
    </row>
    <row r="291" spans="1:21" x14ac:dyDescent="0.35">
      <c r="A291" s="15" t="s">
        <v>15</v>
      </c>
      <c r="B291" s="15" t="s">
        <v>45</v>
      </c>
      <c r="C291" s="15">
        <v>250000092</v>
      </c>
      <c r="D291" s="15" t="s">
        <v>380</v>
      </c>
      <c r="E291" s="15" t="s">
        <v>715</v>
      </c>
      <c r="F291" s="15">
        <v>939.33036363636336</v>
      </c>
      <c r="G291" s="15">
        <v>707.85284606436608</v>
      </c>
      <c r="H291" s="15">
        <v>3.6195998038835026E-3</v>
      </c>
      <c r="I291" s="15">
        <v>3.8300733823325999E-3</v>
      </c>
      <c r="J291" s="27">
        <v>0.96730522456461954</v>
      </c>
      <c r="K291" s="16">
        <v>53</v>
      </c>
      <c r="L291" s="16">
        <v>49785</v>
      </c>
      <c r="M291" s="16">
        <v>180</v>
      </c>
      <c r="N291" s="15" t="s">
        <v>407</v>
      </c>
      <c r="O291" s="16">
        <f>ROUNDUP(K291+(K291*10%),)</f>
        <v>59</v>
      </c>
      <c r="P291" s="16">
        <f>ROUND(O291*F291,)</f>
        <v>55420</v>
      </c>
      <c r="Q291" s="16">
        <f>ROUND(P291*H291,)</f>
        <v>201</v>
      </c>
      <c r="R291" s="13">
        <v>80</v>
      </c>
      <c r="S291" s="16">
        <f t="shared" si="74"/>
        <v>80</v>
      </c>
      <c r="T291" s="16">
        <f t="shared" si="78"/>
        <v>56628</v>
      </c>
      <c r="U291" s="16">
        <f t="shared" si="79"/>
        <v>217</v>
      </c>
    </row>
    <row r="292" spans="1:21" x14ac:dyDescent="0.35">
      <c r="A292" s="15" t="s">
        <v>9</v>
      </c>
      <c r="B292" s="15" t="s">
        <v>10</v>
      </c>
      <c r="C292" s="15">
        <v>270020302</v>
      </c>
      <c r="D292" s="15" t="s">
        <v>380</v>
      </c>
      <c r="E292" s="15" t="s">
        <v>716</v>
      </c>
      <c r="F292" s="15">
        <v>542.24710526315789</v>
      </c>
      <c r="G292" s="15">
        <v>707.85284606436608</v>
      </c>
      <c r="H292" s="15">
        <v>8.638516427012544E-3</v>
      </c>
      <c r="I292" s="15">
        <v>3.8300733823325999E-3</v>
      </c>
      <c r="J292" s="27">
        <v>0.99909765321955002</v>
      </c>
      <c r="K292" s="16">
        <v>31</v>
      </c>
      <c r="L292" s="16">
        <v>16810</v>
      </c>
      <c r="M292" s="16">
        <v>145</v>
      </c>
      <c r="N292" s="15" t="s">
        <v>407</v>
      </c>
      <c r="O292" s="16">
        <f>ROUNDUP(K292+(K292*10%),)</f>
        <v>35</v>
      </c>
      <c r="P292" s="16">
        <f>ROUND(O292*F292,)</f>
        <v>18979</v>
      </c>
      <c r="Q292" s="16">
        <f>ROUND(P292*H292,)</f>
        <v>164</v>
      </c>
      <c r="R292" s="13">
        <v>0</v>
      </c>
      <c r="S292" s="16">
        <f t="shared" si="74"/>
        <v>35</v>
      </c>
      <c r="T292" s="16">
        <f t="shared" si="78"/>
        <v>24775</v>
      </c>
      <c r="U292" s="16">
        <f t="shared" si="79"/>
        <v>95</v>
      </c>
    </row>
    <row r="293" spans="1:21" x14ac:dyDescent="0.35">
      <c r="A293" s="15" t="s">
        <v>25</v>
      </c>
      <c r="B293" s="15" t="s">
        <v>49</v>
      </c>
      <c r="C293" s="15">
        <v>320200001</v>
      </c>
      <c r="D293" s="15" t="s">
        <v>381</v>
      </c>
      <c r="E293" s="15" t="s">
        <v>717</v>
      </c>
      <c r="F293" s="15">
        <v>1134.6643478260867</v>
      </c>
      <c r="G293" s="15">
        <v>517.35753640383996</v>
      </c>
      <c r="H293" s="15">
        <v>4.9813620423277841E-4</v>
      </c>
      <c r="I293" s="15">
        <v>3.179245047701936E-3</v>
      </c>
      <c r="J293" s="27">
        <v>3.154278335113323</v>
      </c>
      <c r="K293" s="16">
        <v>36</v>
      </c>
      <c r="L293" s="16">
        <v>40848</v>
      </c>
      <c r="M293" s="16">
        <v>20</v>
      </c>
      <c r="N293" s="15" t="s">
        <v>407</v>
      </c>
      <c r="O293" s="16">
        <f>ROUNDUP(K293+(K293*10%),)</f>
        <v>40</v>
      </c>
      <c r="P293" s="16">
        <f>ROUND(O293*F293,)</f>
        <v>45387</v>
      </c>
      <c r="Q293" s="16">
        <f>ROUND(P293*H293,)</f>
        <v>23</v>
      </c>
      <c r="R293" s="13">
        <v>181</v>
      </c>
      <c r="S293" s="16">
        <f t="shared" si="74"/>
        <v>181</v>
      </c>
      <c r="T293" s="16">
        <f t="shared" si="78"/>
        <v>93642</v>
      </c>
      <c r="U293" s="16">
        <f t="shared" si="79"/>
        <v>298</v>
      </c>
    </row>
    <row r="294" spans="1:21" x14ac:dyDescent="0.35">
      <c r="A294" s="15" t="s">
        <v>15</v>
      </c>
      <c r="B294" s="15" t="s">
        <v>51</v>
      </c>
      <c r="C294" s="15">
        <v>360200027</v>
      </c>
      <c r="D294" s="15" t="s">
        <v>381</v>
      </c>
      <c r="E294" s="15" t="s">
        <v>718</v>
      </c>
      <c r="F294" s="15">
        <v>156.45886792452833</v>
      </c>
      <c r="G294" s="15">
        <v>517.35753640383996</v>
      </c>
      <c r="H294" s="15">
        <v>2.8339475562930514E-2</v>
      </c>
      <c r="I294" s="15">
        <v>3.179245047701936E-3</v>
      </c>
      <c r="J294" s="27">
        <v>1.4236012104909213</v>
      </c>
      <c r="K294" s="16">
        <v>9</v>
      </c>
      <c r="L294" s="16">
        <v>1408</v>
      </c>
      <c r="M294" s="16">
        <v>40</v>
      </c>
      <c r="N294" s="15" t="s">
        <v>412</v>
      </c>
      <c r="O294" s="16">
        <f>ROUNDUP(K294+(K294*10%),)</f>
        <v>10</v>
      </c>
      <c r="P294" s="16">
        <f>ROUND(O294*F294,)</f>
        <v>1565</v>
      </c>
      <c r="Q294" s="16">
        <f>ROUND(P294*H294,)</f>
        <v>44</v>
      </c>
      <c r="R294" s="13">
        <v>45</v>
      </c>
      <c r="S294" s="16">
        <f t="shared" si="74"/>
        <v>45</v>
      </c>
      <c r="T294" s="16">
        <f t="shared" si="78"/>
        <v>23281</v>
      </c>
      <c r="U294" s="16">
        <f t="shared" si="79"/>
        <v>74</v>
      </c>
    </row>
    <row r="295" spans="1:21" x14ac:dyDescent="0.35">
      <c r="A295" s="15" t="s">
        <v>12</v>
      </c>
      <c r="B295" s="15" t="s">
        <v>21</v>
      </c>
      <c r="C295" s="15">
        <v>804435102</v>
      </c>
      <c r="D295" s="15" t="s">
        <v>381</v>
      </c>
      <c r="E295" s="15" t="s">
        <v>719</v>
      </c>
      <c r="F295" s="15">
        <v>649.51204225352114</v>
      </c>
      <c r="G295" s="15">
        <v>517.35753640383996</v>
      </c>
      <c r="H295" s="15">
        <v>6.3970016060810981E-4</v>
      </c>
      <c r="I295" s="15">
        <v>3.179245047701936E-3</v>
      </c>
      <c r="J295" s="27">
        <v>9.8722687776141385</v>
      </c>
      <c r="K295" s="16">
        <v>48</v>
      </c>
      <c r="L295" s="16">
        <v>31177</v>
      </c>
      <c r="M295" s="16">
        <v>20</v>
      </c>
      <c r="N295" s="15" t="s">
        <v>407</v>
      </c>
      <c r="O295" s="16">
        <f>ROUNDUP(K295+(K295*10%),)</f>
        <v>53</v>
      </c>
      <c r="P295" s="16">
        <f>ROUND(O295*F295,)</f>
        <v>34424</v>
      </c>
      <c r="Q295" s="16">
        <f>ROUND(P295*H295,)</f>
        <v>22</v>
      </c>
      <c r="R295" s="13">
        <v>150</v>
      </c>
      <c r="S295" s="16">
        <f t="shared" si="74"/>
        <v>150</v>
      </c>
      <c r="T295" s="16">
        <f t="shared" si="78"/>
        <v>77604</v>
      </c>
      <c r="U295" s="16">
        <f t="shared" si="79"/>
        <v>247</v>
      </c>
    </row>
    <row r="296" spans="1:21" x14ac:dyDescent="0.35">
      <c r="A296" s="15" t="s">
        <v>15</v>
      </c>
      <c r="B296" s="15" t="s">
        <v>24</v>
      </c>
      <c r="C296" s="15">
        <v>500200052</v>
      </c>
      <c r="D296" s="15" t="s">
        <v>381</v>
      </c>
      <c r="E296" s="15" t="s">
        <v>720</v>
      </c>
      <c r="F296" s="15">
        <v>759.74685714285704</v>
      </c>
      <c r="G296" s="15">
        <v>517.35753640383996</v>
      </c>
      <c r="H296" s="15">
        <v>3.1965534384761243E-3</v>
      </c>
      <c r="I296" s="15">
        <v>3.179245047701936E-3</v>
      </c>
      <c r="J296" s="26">
        <v>0.85652567975830818</v>
      </c>
      <c r="K296" s="16">
        <v>70</v>
      </c>
      <c r="L296" s="16">
        <v>53182</v>
      </c>
      <c r="M296" s="16">
        <v>170</v>
      </c>
      <c r="N296" s="15" t="s">
        <v>410</v>
      </c>
      <c r="O296" s="16">
        <f>K296</f>
        <v>70</v>
      </c>
      <c r="P296" s="16">
        <f>L296</f>
        <v>53182</v>
      </c>
      <c r="Q296" s="16">
        <f>M296</f>
        <v>170</v>
      </c>
      <c r="R296" s="13">
        <v>119</v>
      </c>
      <c r="S296" s="16">
        <f t="shared" si="74"/>
        <v>119</v>
      </c>
      <c r="T296" s="16">
        <f t="shared" si="78"/>
        <v>61566</v>
      </c>
      <c r="U296" s="16">
        <f t="shared" si="79"/>
        <v>196</v>
      </c>
    </row>
    <row r="297" spans="1:21" x14ac:dyDescent="0.35">
      <c r="A297" s="15" t="s">
        <v>25</v>
      </c>
      <c r="B297" s="15" t="s">
        <v>26</v>
      </c>
      <c r="C297" s="15">
        <v>400200024</v>
      </c>
      <c r="D297" s="15" t="s">
        <v>381</v>
      </c>
      <c r="E297" s="15" t="s">
        <v>721</v>
      </c>
      <c r="F297" s="15">
        <v>510.94199999999989</v>
      </c>
      <c r="G297" s="15">
        <v>517.35753640383996</v>
      </c>
      <c r="H297" s="15">
        <v>3.4548292982458837E-3</v>
      </c>
      <c r="I297" s="15">
        <v>3.179245047701936E-3</v>
      </c>
      <c r="J297" s="27">
        <v>95.795286724273367</v>
      </c>
      <c r="K297" s="16">
        <v>1</v>
      </c>
      <c r="L297" s="16">
        <v>511</v>
      </c>
      <c r="M297" s="16">
        <v>2</v>
      </c>
      <c r="N297" s="15" t="s">
        <v>407</v>
      </c>
      <c r="O297" s="16">
        <f t="shared" ref="O297:O307" si="81">ROUNDUP(K297+(K297*10%),)</f>
        <v>2</v>
      </c>
      <c r="P297" s="16">
        <f t="shared" ref="P297:P307" si="82">ROUND(O297*F297,)</f>
        <v>1022</v>
      </c>
      <c r="Q297" s="16">
        <f t="shared" ref="Q297:Q307" si="83">ROUND(P297*H297,)</f>
        <v>4</v>
      </c>
      <c r="R297" s="13">
        <v>350</v>
      </c>
      <c r="S297" s="16">
        <f t="shared" si="74"/>
        <v>350</v>
      </c>
      <c r="T297" s="16">
        <f t="shared" si="78"/>
        <v>181075</v>
      </c>
      <c r="U297" s="16">
        <f t="shared" si="79"/>
        <v>576</v>
      </c>
    </row>
    <row r="298" spans="1:21" x14ac:dyDescent="0.35">
      <c r="A298" s="15" t="s">
        <v>12</v>
      </c>
      <c r="B298" s="15" t="s">
        <v>27</v>
      </c>
      <c r="C298" s="15">
        <v>10011804</v>
      </c>
      <c r="D298" s="15" t="s">
        <v>381</v>
      </c>
      <c r="E298" s="15" t="s">
        <v>722</v>
      </c>
      <c r="F298" s="15">
        <v>170.38236842105258</v>
      </c>
      <c r="G298" s="15">
        <v>517.35753640383996</v>
      </c>
      <c r="H298" s="15">
        <v>8.2322577855072132E-2</v>
      </c>
      <c r="I298" s="15">
        <v>3.179245047701936E-3</v>
      </c>
      <c r="J298" s="27">
        <v>0.95447591522157993</v>
      </c>
      <c r="K298" s="16">
        <v>37</v>
      </c>
      <c r="L298" s="16">
        <v>6304</v>
      </c>
      <c r="M298" s="16">
        <v>519</v>
      </c>
      <c r="N298" s="15" t="s">
        <v>412</v>
      </c>
      <c r="O298" s="16">
        <f t="shared" si="81"/>
        <v>41</v>
      </c>
      <c r="P298" s="16">
        <f t="shared" si="82"/>
        <v>6986</v>
      </c>
      <c r="Q298" s="16">
        <f t="shared" si="83"/>
        <v>575</v>
      </c>
      <c r="R298" s="13">
        <v>55</v>
      </c>
      <c r="S298" s="16">
        <f t="shared" si="74"/>
        <v>55</v>
      </c>
      <c r="T298" s="16">
        <f t="shared" si="78"/>
        <v>28455</v>
      </c>
      <c r="U298" s="16">
        <f t="shared" si="79"/>
        <v>90</v>
      </c>
    </row>
    <row r="299" spans="1:21" x14ac:dyDescent="0.35">
      <c r="A299" s="15" t="s">
        <v>15</v>
      </c>
      <c r="B299" s="15" t="s">
        <v>52</v>
      </c>
      <c r="C299" s="15">
        <v>420200052</v>
      </c>
      <c r="D299" s="15" t="s">
        <v>381</v>
      </c>
      <c r="E299" s="15" t="s">
        <v>723</v>
      </c>
      <c r="F299" s="15">
        <v>378.93517006802728</v>
      </c>
      <c r="G299" s="15">
        <v>517.35753640383996</v>
      </c>
      <c r="H299" s="15">
        <v>3.3121814493782876E-3</v>
      </c>
      <c r="I299" s="15">
        <v>3.179245047701936E-3</v>
      </c>
      <c r="J299" s="27">
        <v>0.98450241373852487</v>
      </c>
      <c r="K299" s="16">
        <v>259</v>
      </c>
      <c r="L299" s="16">
        <v>98144</v>
      </c>
      <c r="M299" s="16">
        <v>325</v>
      </c>
      <c r="N299" s="15" t="s">
        <v>407</v>
      </c>
      <c r="O299" s="16">
        <f t="shared" si="81"/>
        <v>285</v>
      </c>
      <c r="P299" s="16">
        <f t="shared" si="82"/>
        <v>107997</v>
      </c>
      <c r="Q299" s="16">
        <f t="shared" si="83"/>
        <v>358</v>
      </c>
      <c r="R299" s="13">
        <v>380</v>
      </c>
      <c r="S299" s="16">
        <f t="shared" si="74"/>
        <v>380</v>
      </c>
      <c r="T299" s="16">
        <f t="shared" si="78"/>
        <v>196596</v>
      </c>
      <c r="U299" s="16">
        <f t="shared" si="79"/>
        <v>625</v>
      </c>
    </row>
    <row r="300" spans="1:21" x14ac:dyDescent="0.35">
      <c r="A300" s="15" t="s">
        <v>5</v>
      </c>
      <c r="B300" s="15" t="s">
        <v>6</v>
      </c>
      <c r="C300" s="15">
        <v>50020401</v>
      </c>
      <c r="D300" s="15" t="s">
        <v>381</v>
      </c>
      <c r="E300" s="15" t="s">
        <v>724</v>
      </c>
      <c r="F300" s="15">
        <v>391.5011415525114</v>
      </c>
      <c r="G300" s="15">
        <v>517.35753640383996</v>
      </c>
      <c r="H300" s="15">
        <v>6.5081424676706858E-3</v>
      </c>
      <c r="I300" s="15">
        <v>3.179245047701936E-3</v>
      </c>
      <c r="J300" s="27">
        <v>3.4462584378013497</v>
      </c>
      <c r="K300" s="16">
        <v>93</v>
      </c>
      <c r="L300" s="16">
        <v>36410</v>
      </c>
      <c r="M300" s="16">
        <v>237</v>
      </c>
      <c r="N300" s="15" t="s">
        <v>407</v>
      </c>
      <c r="O300" s="16">
        <f t="shared" si="81"/>
        <v>103</v>
      </c>
      <c r="P300" s="16">
        <f t="shared" si="82"/>
        <v>40325</v>
      </c>
      <c r="Q300" s="16">
        <f t="shared" si="83"/>
        <v>262</v>
      </c>
      <c r="R300" s="13">
        <v>201</v>
      </c>
      <c r="S300" s="16">
        <f t="shared" si="74"/>
        <v>201</v>
      </c>
      <c r="T300" s="16">
        <f t="shared" si="78"/>
        <v>103989</v>
      </c>
      <c r="U300" s="16">
        <f t="shared" si="79"/>
        <v>331</v>
      </c>
    </row>
    <row r="301" spans="1:21" x14ac:dyDescent="0.35">
      <c r="A301" s="15" t="s">
        <v>25</v>
      </c>
      <c r="B301" s="15" t="s">
        <v>53</v>
      </c>
      <c r="C301" s="15">
        <v>460200036</v>
      </c>
      <c r="D301" s="15" t="s">
        <v>381</v>
      </c>
      <c r="E301" s="15" t="s">
        <v>725</v>
      </c>
      <c r="F301" s="15">
        <v>98.870217391304337</v>
      </c>
      <c r="G301" s="15">
        <v>517.35753640383996</v>
      </c>
      <c r="H301" s="15">
        <v>1.9349036835728878E-2</v>
      </c>
      <c r="I301" s="15">
        <v>3.179245047701936E-3</v>
      </c>
      <c r="J301" s="27">
        <v>1.4437055640055181</v>
      </c>
      <c r="K301" s="16">
        <v>61</v>
      </c>
      <c r="L301" s="16">
        <v>6031</v>
      </c>
      <c r="M301" s="16">
        <v>117</v>
      </c>
      <c r="N301" s="15" t="s">
        <v>407</v>
      </c>
      <c r="O301" s="16">
        <f t="shared" si="81"/>
        <v>68</v>
      </c>
      <c r="P301" s="16">
        <f t="shared" si="82"/>
        <v>6723</v>
      </c>
      <c r="Q301" s="16">
        <f t="shared" si="83"/>
        <v>130</v>
      </c>
      <c r="R301" s="13">
        <v>106</v>
      </c>
      <c r="S301" s="16">
        <f t="shared" si="74"/>
        <v>106</v>
      </c>
      <c r="T301" s="16">
        <f t="shared" si="78"/>
        <v>54840</v>
      </c>
      <c r="U301" s="16">
        <f t="shared" si="79"/>
        <v>174</v>
      </c>
    </row>
    <row r="302" spans="1:21" x14ac:dyDescent="0.35">
      <c r="A302" s="15" t="s">
        <v>9</v>
      </c>
      <c r="B302" s="15" t="s">
        <v>75</v>
      </c>
      <c r="C302" s="15">
        <v>170024104</v>
      </c>
      <c r="D302" s="15" t="s">
        <v>381</v>
      </c>
      <c r="E302" s="15" t="s">
        <v>726</v>
      </c>
      <c r="F302" s="15">
        <v>102.9487610619469</v>
      </c>
      <c r="G302" s="15">
        <v>517.35753640383996</v>
      </c>
      <c r="H302" s="15">
        <v>2.3381336707581142E-2</v>
      </c>
      <c r="I302" s="15">
        <v>3.179245047701936E-3</v>
      </c>
      <c r="J302" s="27">
        <v>1.6678236699439493</v>
      </c>
      <c r="K302" s="16">
        <v>35</v>
      </c>
      <c r="L302" s="16">
        <v>3603</v>
      </c>
      <c r="M302" s="16">
        <v>84</v>
      </c>
      <c r="N302" s="15" t="s">
        <v>407</v>
      </c>
      <c r="O302" s="16">
        <f t="shared" si="81"/>
        <v>39</v>
      </c>
      <c r="P302" s="16">
        <f t="shared" si="82"/>
        <v>4015</v>
      </c>
      <c r="Q302" s="16">
        <f t="shared" si="83"/>
        <v>94</v>
      </c>
      <c r="R302" s="13">
        <v>150</v>
      </c>
      <c r="S302" s="16">
        <f t="shared" si="74"/>
        <v>150</v>
      </c>
      <c r="T302" s="16">
        <f t="shared" si="78"/>
        <v>77604</v>
      </c>
      <c r="U302" s="16">
        <f t="shared" si="79"/>
        <v>247</v>
      </c>
    </row>
    <row r="303" spans="1:21" x14ac:dyDescent="0.35">
      <c r="A303" s="15" t="s">
        <v>25</v>
      </c>
      <c r="B303" s="15" t="s">
        <v>56</v>
      </c>
      <c r="C303" s="15">
        <v>90020301</v>
      </c>
      <c r="D303" s="15" t="s">
        <v>381</v>
      </c>
      <c r="E303" s="15" t="s">
        <v>727</v>
      </c>
      <c r="F303" s="15">
        <v>453.53917721518991</v>
      </c>
      <c r="G303" s="15">
        <v>517.35753640383996</v>
      </c>
      <c r="H303" s="15">
        <v>2.5118899613573637E-3</v>
      </c>
      <c r="I303" s="15">
        <v>3.179245047701936E-3</v>
      </c>
      <c r="J303" s="27">
        <v>1.1068362065960597</v>
      </c>
      <c r="K303" s="16">
        <v>136</v>
      </c>
      <c r="L303" s="16">
        <v>61681</v>
      </c>
      <c r="M303" s="16">
        <v>155</v>
      </c>
      <c r="N303" s="15" t="s">
        <v>407</v>
      </c>
      <c r="O303" s="16">
        <f t="shared" si="81"/>
        <v>150</v>
      </c>
      <c r="P303" s="16">
        <f t="shared" si="82"/>
        <v>68031</v>
      </c>
      <c r="Q303" s="16">
        <f t="shared" si="83"/>
        <v>171</v>
      </c>
      <c r="R303" s="13">
        <v>158</v>
      </c>
      <c r="S303" s="16">
        <f t="shared" si="74"/>
        <v>158</v>
      </c>
      <c r="T303" s="16">
        <f t="shared" si="78"/>
        <v>81742</v>
      </c>
      <c r="U303" s="16">
        <f t="shared" si="79"/>
        <v>260</v>
      </c>
    </row>
    <row r="304" spans="1:21" x14ac:dyDescent="0.35">
      <c r="A304" s="15" t="s">
        <v>25</v>
      </c>
      <c r="B304" s="15" t="s">
        <v>57</v>
      </c>
      <c r="C304" s="15">
        <v>110000048</v>
      </c>
      <c r="D304" s="15" t="s">
        <v>381</v>
      </c>
      <c r="E304" s="15" t="s">
        <v>728</v>
      </c>
      <c r="F304" s="15">
        <v>674.38104878048807</v>
      </c>
      <c r="G304" s="15">
        <v>517.35753640383996</v>
      </c>
      <c r="H304" s="15">
        <v>3.1175831945339716E-3</v>
      </c>
      <c r="I304" s="15">
        <v>3.179245047701936E-3</v>
      </c>
      <c r="J304" s="27">
        <v>4.0244451841988456</v>
      </c>
      <c r="K304" s="16">
        <v>154</v>
      </c>
      <c r="L304" s="16">
        <v>103855</v>
      </c>
      <c r="M304" s="16">
        <v>324</v>
      </c>
      <c r="N304" s="15" t="s">
        <v>407</v>
      </c>
      <c r="O304" s="16">
        <f t="shared" si="81"/>
        <v>170</v>
      </c>
      <c r="P304" s="16">
        <f t="shared" si="82"/>
        <v>114645</v>
      </c>
      <c r="Q304" s="16">
        <f t="shared" si="83"/>
        <v>357</v>
      </c>
      <c r="R304" s="13">
        <v>200</v>
      </c>
      <c r="S304" s="16">
        <f t="shared" si="74"/>
        <v>200</v>
      </c>
      <c r="T304" s="16">
        <f t="shared" si="78"/>
        <v>103472</v>
      </c>
      <c r="U304" s="16">
        <f t="shared" si="79"/>
        <v>329</v>
      </c>
    </row>
    <row r="305" spans="1:21" x14ac:dyDescent="0.35">
      <c r="A305" s="15" t="s">
        <v>12</v>
      </c>
      <c r="B305" s="15" t="s">
        <v>58</v>
      </c>
      <c r="C305" s="15">
        <v>130020302</v>
      </c>
      <c r="D305" s="15" t="s">
        <v>381</v>
      </c>
      <c r="E305" s="15" t="s">
        <v>729</v>
      </c>
      <c r="F305" s="15">
        <v>453.16447916666647</v>
      </c>
      <c r="G305" s="15">
        <v>517.35753640383996</v>
      </c>
      <c r="H305" s="15">
        <v>5.0570306633054298E-4</v>
      </c>
      <c r="I305" s="15">
        <v>3.179245047701936E-3</v>
      </c>
      <c r="J305" s="27">
        <v>1.0144613155034419</v>
      </c>
      <c r="K305" s="16">
        <v>120</v>
      </c>
      <c r="L305" s="16">
        <v>54380</v>
      </c>
      <c r="M305" s="16">
        <v>28</v>
      </c>
      <c r="N305" s="15" t="s">
        <v>407</v>
      </c>
      <c r="O305" s="16">
        <f t="shared" si="81"/>
        <v>132</v>
      </c>
      <c r="P305" s="16">
        <f t="shared" si="82"/>
        <v>59818</v>
      </c>
      <c r="Q305" s="16">
        <f t="shared" si="83"/>
        <v>30</v>
      </c>
      <c r="R305" s="13">
        <v>210</v>
      </c>
      <c r="S305" s="16">
        <f t="shared" si="74"/>
        <v>210</v>
      </c>
      <c r="T305" s="16">
        <f t="shared" si="78"/>
        <v>108645</v>
      </c>
      <c r="U305" s="16">
        <f t="shared" si="79"/>
        <v>345</v>
      </c>
    </row>
    <row r="306" spans="1:21" x14ac:dyDescent="0.35">
      <c r="A306" s="15" t="s">
        <v>5</v>
      </c>
      <c r="B306" s="15" t="s">
        <v>59</v>
      </c>
      <c r="C306" s="15">
        <v>600200001</v>
      </c>
      <c r="D306" s="15" t="s">
        <v>381</v>
      </c>
      <c r="E306" s="15" t="s">
        <v>730</v>
      </c>
      <c r="F306" s="15">
        <v>90.748333333333321</v>
      </c>
      <c r="G306" s="15">
        <v>517.35753640383996</v>
      </c>
      <c r="H306" s="15">
        <v>3.2691142169736821E-2</v>
      </c>
      <c r="I306" s="15">
        <v>3.179245047701936E-3</v>
      </c>
      <c r="J306" s="27">
        <v>3.9900178571428571</v>
      </c>
      <c r="K306" s="16">
        <v>7</v>
      </c>
      <c r="L306" s="16">
        <v>635</v>
      </c>
      <c r="M306" s="16">
        <v>21</v>
      </c>
      <c r="N306" s="15" t="s">
        <v>407</v>
      </c>
      <c r="O306" s="16">
        <f t="shared" si="81"/>
        <v>8</v>
      </c>
      <c r="P306" s="16">
        <f t="shared" si="82"/>
        <v>726</v>
      </c>
      <c r="Q306" s="16">
        <f t="shared" si="83"/>
        <v>24</v>
      </c>
      <c r="R306" s="13">
        <v>29</v>
      </c>
      <c r="S306" s="16">
        <f t="shared" si="74"/>
        <v>29</v>
      </c>
      <c r="T306" s="16">
        <f t="shared" si="78"/>
        <v>15003</v>
      </c>
      <c r="U306" s="16">
        <f t="shared" si="79"/>
        <v>48</v>
      </c>
    </row>
    <row r="307" spans="1:21" x14ac:dyDescent="0.35">
      <c r="A307" s="15" t="s">
        <v>9</v>
      </c>
      <c r="B307" s="15" t="s">
        <v>60</v>
      </c>
      <c r="C307" s="15">
        <v>620200038</v>
      </c>
      <c r="D307" s="15" t="s">
        <v>381</v>
      </c>
      <c r="E307" s="15" t="s">
        <v>731</v>
      </c>
      <c r="F307" s="15">
        <v>590.4662222222222</v>
      </c>
      <c r="G307" s="15">
        <v>517.35753640383996</v>
      </c>
      <c r="H307" s="15">
        <v>3.1161816387652998E-3</v>
      </c>
      <c r="I307" s="15">
        <v>3.179245047701936E-3</v>
      </c>
      <c r="J307" s="27">
        <v>1.0061682602836424</v>
      </c>
      <c r="K307" s="16">
        <v>220</v>
      </c>
      <c r="L307" s="16">
        <v>129903</v>
      </c>
      <c r="M307" s="16">
        <v>405</v>
      </c>
      <c r="N307" s="15" t="s">
        <v>407</v>
      </c>
      <c r="O307" s="16">
        <f t="shared" si="81"/>
        <v>242</v>
      </c>
      <c r="P307" s="16">
        <f t="shared" si="82"/>
        <v>142893</v>
      </c>
      <c r="Q307" s="16">
        <f t="shared" si="83"/>
        <v>445</v>
      </c>
      <c r="R307" s="13">
        <v>225</v>
      </c>
      <c r="S307" s="16">
        <f t="shared" si="74"/>
        <v>225</v>
      </c>
      <c r="T307" s="16">
        <f t="shared" si="78"/>
        <v>116405</v>
      </c>
      <c r="U307" s="16">
        <f t="shared" si="79"/>
        <v>370</v>
      </c>
    </row>
    <row r="308" spans="1:21" x14ac:dyDescent="0.35">
      <c r="A308" s="15" t="s">
        <v>12</v>
      </c>
      <c r="B308" s="15" t="s">
        <v>76</v>
      </c>
      <c r="C308" s="15">
        <v>10064025</v>
      </c>
      <c r="D308" s="15" t="s">
        <v>381</v>
      </c>
      <c r="E308" s="15" t="s">
        <v>732</v>
      </c>
      <c r="F308" s="15">
        <v>294.0449999999999</v>
      </c>
      <c r="G308" s="15">
        <v>517.35753640383996</v>
      </c>
      <c r="H308" s="15">
        <v>0</v>
      </c>
      <c r="I308" s="15">
        <v>3.179245047701936E-3</v>
      </c>
      <c r="J308" s="26">
        <v>0.59837209302325578</v>
      </c>
      <c r="K308" s="16">
        <v>0</v>
      </c>
      <c r="L308" s="16">
        <v>0</v>
      </c>
      <c r="M308" s="16">
        <v>0</v>
      </c>
      <c r="N308" s="15" t="s">
        <v>407</v>
      </c>
      <c r="O308" s="16">
        <f>K308</f>
        <v>0</v>
      </c>
      <c r="P308" s="16">
        <f>L308</f>
        <v>0</v>
      </c>
      <c r="Q308" s="16">
        <f>M308</f>
        <v>0</v>
      </c>
      <c r="R308" s="13">
        <v>30</v>
      </c>
      <c r="S308" s="16">
        <f t="shared" si="74"/>
        <v>30</v>
      </c>
      <c r="T308" s="16">
        <f t="shared" si="78"/>
        <v>15521</v>
      </c>
      <c r="U308" s="16">
        <f t="shared" si="79"/>
        <v>49</v>
      </c>
    </row>
    <row r="309" spans="1:21" x14ac:dyDescent="0.35">
      <c r="A309" s="15" t="s">
        <v>12</v>
      </c>
      <c r="B309" s="15" t="s">
        <v>61</v>
      </c>
      <c r="C309" s="15">
        <v>10040307</v>
      </c>
      <c r="D309" s="15" t="s">
        <v>381</v>
      </c>
      <c r="E309" s="15" t="s">
        <v>733</v>
      </c>
      <c r="F309" s="15">
        <v>1381.240570469799</v>
      </c>
      <c r="G309" s="15">
        <v>517.35753640383996</v>
      </c>
      <c r="H309" s="15">
        <v>3.8385879593845316E-4</v>
      </c>
      <c r="I309" s="15">
        <v>3.179245047701936E-3</v>
      </c>
      <c r="J309" s="27">
        <v>1.0476035182260213</v>
      </c>
      <c r="K309" s="16">
        <v>298</v>
      </c>
      <c r="L309" s="16">
        <v>411610</v>
      </c>
      <c r="M309" s="16">
        <v>158</v>
      </c>
      <c r="N309" s="15" t="s">
        <v>410</v>
      </c>
      <c r="O309" s="16">
        <f>ROUNDUP(K309+(K309*10%),)</f>
        <v>328</v>
      </c>
      <c r="P309" s="16">
        <f>ROUND(O309*F309,)</f>
        <v>453047</v>
      </c>
      <c r="Q309" s="16">
        <f>ROUND(P309*H309,)</f>
        <v>174</v>
      </c>
      <c r="R309" s="13">
        <v>800</v>
      </c>
      <c r="S309" s="16">
        <f t="shared" si="74"/>
        <v>800</v>
      </c>
      <c r="T309" s="16">
        <f t="shared" si="78"/>
        <v>413886</v>
      </c>
      <c r="U309" s="16">
        <f t="shared" si="79"/>
        <v>1316</v>
      </c>
    </row>
    <row r="310" spans="1:21" x14ac:dyDescent="0.35">
      <c r="A310" s="15" t="s">
        <v>9</v>
      </c>
      <c r="B310" s="15" t="s">
        <v>42</v>
      </c>
      <c r="C310" s="15">
        <v>170020401</v>
      </c>
      <c r="D310" s="15" t="s">
        <v>381</v>
      </c>
      <c r="E310" s="15" t="s">
        <v>734</v>
      </c>
      <c r="F310" s="15">
        <v>272.62085937500012</v>
      </c>
      <c r="G310" s="15">
        <v>517.35753640383996</v>
      </c>
      <c r="H310" s="15">
        <v>9.3708438373232925E-3</v>
      </c>
      <c r="I310" s="15">
        <v>3.179245047701936E-3</v>
      </c>
      <c r="J310" s="27">
        <v>0.99367464159407781</v>
      </c>
      <c r="K310" s="16">
        <v>128</v>
      </c>
      <c r="L310" s="16">
        <v>34895</v>
      </c>
      <c r="M310" s="16">
        <v>327</v>
      </c>
      <c r="N310" s="15" t="s">
        <v>410</v>
      </c>
      <c r="O310" s="16">
        <f>ROUNDUP(K310+(K310*10%),)</f>
        <v>141</v>
      </c>
      <c r="P310" s="16">
        <f>ROUND(O310*F310,)</f>
        <v>38440</v>
      </c>
      <c r="Q310" s="16">
        <f>ROUND(P310*H310,)</f>
        <v>360</v>
      </c>
      <c r="R310" s="13">
        <v>162</v>
      </c>
      <c r="S310" s="16">
        <f t="shared" si="74"/>
        <v>162</v>
      </c>
      <c r="T310" s="16">
        <f t="shared" si="78"/>
        <v>83812</v>
      </c>
      <c r="U310" s="16">
        <f t="shared" si="79"/>
        <v>266</v>
      </c>
    </row>
    <row r="311" spans="1:21" x14ac:dyDescent="0.35">
      <c r="A311" s="15" t="s">
        <v>15</v>
      </c>
      <c r="B311" s="15" t="s">
        <v>62</v>
      </c>
      <c r="C311" s="15">
        <v>660200027</v>
      </c>
      <c r="D311" s="15" t="s">
        <v>381</v>
      </c>
      <c r="E311" s="15" t="s">
        <v>735</v>
      </c>
      <c r="F311" s="15">
        <v>171.79583333333332</v>
      </c>
      <c r="G311" s="15">
        <v>517.35753640383996</v>
      </c>
      <c r="H311" s="15">
        <v>1.3096941621595403E-2</v>
      </c>
      <c r="I311" s="15">
        <v>3.179245047701936E-3</v>
      </c>
      <c r="J311" s="27">
        <v>1.0409333685880486</v>
      </c>
      <c r="K311" s="16">
        <v>41</v>
      </c>
      <c r="L311" s="16">
        <v>7044</v>
      </c>
      <c r="M311" s="16">
        <v>92</v>
      </c>
      <c r="N311" s="15" t="s">
        <v>407</v>
      </c>
      <c r="O311" s="16">
        <f>ROUNDUP(K311+(K311*10%),)</f>
        <v>46</v>
      </c>
      <c r="P311" s="16">
        <f>ROUND(O311*F311,)</f>
        <v>7903</v>
      </c>
      <c r="Q311" s="16">
        <f>ROUND(P311*H311,)</f>
        <v>104</v>
      </c>
      <c r="R311" s="13">
        <v>180</v>
      </c>
      <c r="S311" s="16">
        <f t="shared" si="74"/>
        <v>180</v>
      </c>
      <c r="T311" s="16">
        <f t="shared" si="78"/>
        <v>93124</v>
      </c>
      <c r="U311" s="16">
        <f t="shared" si="79"/>
        <v>296</v>
      </c>
    </row>
    <row r="312" spans="1:21" x14ac:dyDescent="0.35">
      <c r="A312" s="15" t="s">
        <v>5</v>
      </c>
      <c r="B312" s="15" t="s">
        <v>63</v>
      </c>
      <c r="C312" s="15">
        <v>50000020</v>
      </c>
      <c r="D312" s="15" t="s">
        <v>381</v>
      </c>
      <c r="E312" s="15" t="s">
        <v>736</v>
      </c>
      <c r="F312" s="15">
        <v>200.42054545454548</v>
      </c>
      <c r="G312" s="15">
        <v>517.35753640383996</v>
      </c>
      <c r="H312" s="15">
        <v>9.8882985141243909E-3</v>
      </c>
      <c r="I312" s="15">
        <v>3.179245047701936E-3</v>
      </c>
      <c r="J312" s="27">
        <v>1.5583794428434197</v>
      </c>
      <c r="K312" s="16">
        <v>165</v>
      </c>
      <c r="L312" s="16">
        <v>33069</v>
      </c>
      <c r="M312" s="16">
        <v>327</v>
      </c>
      <c r="N312" s="15" t="s">
        <v>405</v>
      </c>
      <c r="O312" s="16">
        <f>ROUNDUP(K312+(K312*10%),)</f>
        <v>182</v>
      </c>
      <c r="P312" s="16">
        <f>ROUND(O312*F312,)</f>
        <v>36477</v>
      </c>
      <c r="Q312" s="16">
        <f>ROUND(P312*H312,)</f>
        <v>361</v>
      </c>
      <c r="R312" s="13">
        <v>50</v>
      </c>
      <c r="S312" s="16">
        <f t="shared" si="74"/>
        <v>182</v>
      </c>
      <c r="T312" s="16">
        <f t="shared" si="78"/>
        <v>94159</v>
      </c>
      <c r="U312" s="16">
        <f t="shared" si="79"/>
        <v>299</v>
      </c>
    </row>
    <row r="313" spans="1:21" x14ac:dyDescent="0.35">
      <c r="A313" s="15" t="s">
        <v>5</v>
      </c>
      <c r="B313" s="15" t="s">
        <v>64</v>
      </c>
      <c r="C313" s="15">
        <v>680200030</v>
      </c>
      <c r="D313" s="15" t="s">
        <v>381</v>
      </c>
      <c r="E313" s="15" t="s">
        <v>737</v>
      </c>
      <c r="F313" s="15">
        <v>179.42647058823533</v>
      </c>
      <c r="G313" s="15">
        <v>517.35753640383996</v>
      </c>
      <c r="H313" s="15">
        <v>3.6062617818211616E-3</v>
      </c>
      <c r="I313" s="15">
        <v>3.179245047701936E-3</v>
      </c>
      <c r="J313" s="27">
        <v>0.90176953125000003</v>
      </c>
      <c r="K313" s="16">
        <v>9</v>
      </c>
      <c r="L313" s="16">
        <v>1615</v>
      </c>
      <c r="M313" s="16">
        <v>6</v>
      </c>
      <c r="N313" s="15" t="s">
        <v>407</v>
      </c>
      <c r="O313" s="16">
        <f>ROUNDUP(K313+(K313*10%),)</f>
        <v>10</v>
      </c>
      <c r="P313" s="16">
        <f>ROUND(O313*F313,)</f>
        <v>1794</v>
      </c>
      <c r="Q313" s="16">
        <f>ROUND(P313*H313,)</f>
        <v>6</v>
      </c>
      <c r="R313" s="13">
        <v>20</v>
      </c>
      <c r="S313" s="16">
        <f t="shared" si="74"/>
        <v>20</v>
      </c>
      <c r="T313" s="16">
        <f t="shared" si="78"/>
        <v>10347</v>
      </c>
      <c r="U313" s="16">
        <f t="shared" si="79"/>
        <v>33</v>
      </c>
    </row>
    <row r="314" spans="1:21" x14ac:dyDescent="0.35">
      <c r="A314" s="15" t="s">
        <v>25</v>
      </c>
      <c r="B314" s="15" t="s">
        <v>32</v>
      </c>
      <c r="C314" s="15">
        <v>740200008</v>
      </c>
      <c r="D314" s="15" t="s">
        <v>381</v>
      </c>
      <c r="E314" s="15" t="s">
        <v>738</v>
      </c>
      <c r="F314" s="15">
        <v>195.51400000000001</v>
      </c>
      <c r="G314" s="15">
        <v>517.35753640383996</v>
      </c>
      <c r="H314" s="15">
        <v>9.4110907658786578E-3</v>
      </c>
      <c r="I314" s="15">
        <v>3.179245047701936E-3</v>
      </c>
      <c r="J314" s="26">
        <v>0.58916800000000003</v>
      </c>
      <c r="K314" s="16">
        <v>25</v>
      </c>
      <c r="L314" s="16">
        <v>4888</v>
      </c>
      <c r="M314" s="16">
        <v>46</v>
      </c>
      <c r="N314" s="15" t="s">
        <v>410</v>
      </c>
      <c r="O314" s="16">
        <f t="shared" ref="O314:Q315" si="84">K314</f>
        <v>25</v>
      </c>
      <c r="P314" s="16">
        <f t="shared" si="84"/>
        <v>4888</v>
      </c>
      <c r="Q314" s="16">
        <f t="shared" si="84"/>
        <v>46</v>
      </c>
      <c r="R314" s="13">
        <v>77</v>
      </c>
      <c r="S314" s="16">
        <f t="shared" si="74"/>
        <v>77</v>
      </c>
      <c r="T314" s="16">
        <f t="shared" si="78"/>
        <v>39837</v>
      </c>
      <c r="U314" s="16">
        <f t="shared" si="79"/>
        <v>127</v>
      </c>
    </row>
    <row r="315" spans="1:21" x14ac:dyDescent="0.35">
      <c r="A315" s="15" t="s">
        <v>12</v>
      </c>
      <c r="B315" s="15" t="s">
        <v>33</v>
      </c>
      <c r="C315" s="15">
        <v>10011803</v>
      </c>
      <c r="D315" s="15" t="s">
        <v>381</v>
      </c>
      <c r="E315" s="15" t="s">
        <v>739</v>
      </c>
      <c r="F315" s="15">
        <v>240.24224222585926</v>
      </c>
      <c r="G315" s="15">
        <v>517.35753640383996</v>
      </c>
      <c r="H315" s="15">
        <v>1.7351553440911147E-2</v>
      </c>
      <c r="I315" s="15">
        <v>3.179245047701936E-3</v>
      </c>
      <c r="J315" s="26">
        <v>0.830852136299435</v>
      </c>
      <c r="K315" s="16">
        <v>530</v>
      </c>
      <c r="L315" s="16">
        <v>127328</v>
      </c>
      <c r="M315" s="16">
        <v>2209</v>
      </c>
      <c r="N315" s="15" t="s">
        <v>407</v>
      </c>
      <c r="O315" s="16">
        <f t="shared" si="84"/>
        <v>530</v>
      </c>
      <c r="P315" s="16">
        <f t="shared" si="84"/>
        <v>127328</v>
      </c>
      <c r="Q315" s="16">
        <f t="shared" si="84"/>
        <v>2209</v>
      </c>
      <c r="R315" s="13">
        <v>820</v>
      </c>
      <c r="S315" s="16">
        <f t="shared" si="74"/>
        <v>820</v>
      </c>
      <c r="T315" s="16">
        <f t="shared" si="78"/>
        <v>424233</v>
      </c>
      <c r="U315" s="16">
        <f t="shared" si="79"/>
        <v>1349</v>
      </c>
    </row>
    <row r="316" spans="1:21" x14ac:dyDescent="0.35">
      <c r="A316" s="15" t="s">
        <v>5</v>
      </c>
      <c r="B316" s="15" t="s">
        <v>65</v>
      </c>
      <c r="C316" s="15">
        <v>760200002</v>
      </c>
      <c r="D316" s="15" t="s">
        <v>381</v>
      </c>
      <c r="E316" s="15" t="s">
        <v>740</v>
      </c>
      <c r="F316" s="15">
        <v>362.22185185185185</v>
      </c>
      <c r="G316" s="15">
        <v>517.35753640383996</v>
      </c>
      <c r="H316" s="15">
        <v>6.1861003947856798E-3</v>
      </c>
      <c r="I316" s="15">
        <v>3.179245047701936E-3</v>
      </c>
      <c r="J316" s="27">
        <v>2.1900412698412697</v>
      </c>
      <c r="K316" s="16">
        <v>20</v>
      </c>
      <c r="L316" s="16">
        <v>7244</v>
      </c>
      <c r="M316" s="16">
        <v>45</v>
      </c>
      <c r="N316" s="15" t="s">
        <v>407</v>
      </c>
      <c r="O316" s="16">
        <f t="shared" ref="O316:O321" si="85">ROUNDUP(K316+(K316*10%),)</f>
        <v>22</v>
      </c>
      <c r="P316" s="16">
        <f t="shared" ref="P316:P321" si="86">ROUND(O316*F316,)</f>
        <v>7969</v>
      </c>
      <c r="Q316" s="16">
        <f t="shared" ref="Q316:Q321" si="87">ROUND(P316*H316,)</f>
        <v>49</v>
      </c>
      <c r="R316" s="13">
        <v>150</v>
      </c>
      <c r="S316" s="16">
        <f t="shared" si="74"/>
        <v>150</v>
      </c>
      <c r="T316" s="16">
        <f t="shared" si="78"/>
        <v>77604</v>
      </c>
      <c r="U316" s="16">
        <f t="shared" si="79"/>
        <v>247</v>
      </c>
    </row>
    <row r="317" spans="1:21" x14ac:dyDescent="0.35">
      <c r="A317" s="15" t="s">
        <v>9</v>
      </c>
      <c r="B317" s="15" t="s">
        <v>66</v>
      </c>
      <c r="C317" s="15">
        <v>641600001</v>
      </c>
      <c r="D317" s="15" t="s">
        <v>381</v>
      </c>
      <c r="E317" s="15" t="s">
        <v>741</v>
      </c>
      <c r="F317" s="15">
        <v>506.63578571428559</v>
      </c>
      <c r="G317" s="15">
        <v>517.35753640383996</v>
      </c>
      <c r="H317" s="15">
        <v>1.7059310428835823E-3</v>
      </c>
      <c r="I317" s="15">
        <v>3.179245047701936E-3</v>
      </c>
      <c r="J317" s="27">
        <v>0.98259551491743191</v>
      </c>
      <c r="K317" s="16">
        <v>140</v>
      </c>
      <c r="L317" s="16">
        <v>70929</v>
      </c>
      <c r="M317" s="16">
        <v>121</v>
      </c>
      <c r="N317" s="15" t="s">
        <v>410</v>
      </c>
      <c r="O317" s="16">
        <f t="shared" si="85"/>
        <v>154</v>
      </c>
      <c r="P317" s="16">
        <f t="shared" si="86"/>
        <v>78022</v>
      </c>
      <c r="Q317" s="16">
        <f t="shared" si="87"/>
        <v>133</v>
      </c>
      <c r="R317" s="13">
        <v>300</v>
      </c>
      <c r="S317" s="16">
        <f t="shared" si="74"/>
        <v>300</v>
      </c>
      <c r="T317" s="16">
        <f t="shared" si="78"/>
        <v>155207</v>
      </c>
      <c r="U317" s="16">
        <f t="shared" si="79"/>
        <v>493</v>
      </c>
    </row>
    <row r="318" spans="1:21" x14ac:dyDescent="0.35">
      <c r="A318" s="15" t="s">
        <v>5</v>
      </c>
      <c r="B318" s="15" t="s">
        <v>67</v>
      </c>
      <c r="C318" s="15">
        <v>210020301</v>
      </c>
      <c r="D318" s="15" t="s">
        <v>381</v>
      </c>
      <c r="E318" s="15" t="s">
        <v>742</v>
      </c>
      <c r="F318" s="15">
        <v>481.55639586410626</v>
      </c>
      <c r="G318" s="15">
        <v>517.35753640383996</v>
      </c>
      <c r="H318" s="15">
        <v>5.5304427716039413E-3</v>
      </c>
      <c r="I318" s="15">
        <v>3.179245047701936E-3</v>
      </c>
      <c r="J318" s="27">
        <v>1.1730453578286366</v>
      </c>
      <c r="K318" s="16">
        <v>468</v>
      </c>
      <c r="L318" s="16">
        <v>225368</v>
      </c>
      <c r="M318" s="16">
        <v>1246</v>
      </c>
      <c r="N318" s="15" t="s">
        <v>407</v>
      </c>
      <c r="O318" s="16">
        <f t="shared" si="85"/>
        <v>515</v>
      </c>
      <c r="P318" s="16">
        <f t="shared" si="86"/>
        <v>248002</v>
      </c>
      <c r="Q318" s="16">
        <f t="shared" si="87"/>
        <v>1372</v>
      </c>
      <c r="R318" s="13">
        <v>1410</v>
      </c>
      <c r="S318" s="16">
        <f t="shared" si="74"/>
        <v>1410</v>
      </c>
      <c r="T318" s="16">
        <f t="shared" si="78"/>
        <v>729474</v>
      </c>
      <c r="U318" s="16">
        <f t="shared" si="79"/>
        <v>2319</v>
      </c>
    </row>
    <row r="319" spans="1:21" x14ac:dyDescent="0.35">
      <c r="A319" s="15" t="s">
        <v>12</v>
      </c>
      <c r="B319" s="15" t="s">
        <v>43</v>
      </c>
      <c r="C319" s="15">
        <v>10020301</v>
      </c>
      <c r="D319" s="15" t="s">
        <v>381</v>
      </c>
      <c r="E319" s="15" t="s">
        <v>743</v>
      </c>
      <c r="F319" s="15">
        <v>576.13678817733967</v>
      </c>
      <c r="G319" s="15">
        <v>517.35753640383996</v>
      </c>
      <c r="H319" s="15">
        <v>1.5723893155915156E-3</v>
      </c>
      <c r="I319" s="15">
        <v>3.179245047701936E-3</v>
      </c>
      <c r="J319" s="27">
        <v>1.1205326300018728</v>
      </c>
      <c r="K319" s="16">
        <v>1771</v>
      </c>
      <c r="L319" s="16">
        <v>1020338</v>
      </c>
      <c r="M319" s="16">
        <v>1604</v>
      </c>
      <c r="N319" s="15" t="s">
        <v>407</v>
      </c>
      <c r="O319" s="16">
        <f t="shared" si="85"/>
        <v>1949</v>
      </c>
      <c r="P319" s="16">
        <f t="shared" si="86"/>
        <v>1122891</v>
      </c>
      <c r="Q319" s="16">
        <f t="shared" si="87"/>
        <v>1766</v>
      </c>
      <c r="R319" s="13">
        <v>2400</v>
      </c>
      <c r="S319" s="16">
        <f t="shared" si="74"/>
        <v>2400</v>
      </c>
      <c r="T319" s="16">
        <f t="shared" si="78"/>
        <v>1241658</v>
      </c>
      <c r="U319" s="16">
        <f t="shared" si="79"/>
        <v>3948</v>
      </c>
    </row>
    <row r="320" spans="1:21" x14ac:dyDescent="0.35">
      <c r="A320" s="15" t="s">
        <v>12</v>
      </c>
      <c r="B320" s="15" t="s">
        <v>34</v>
      </c>
      <c r="C320" s="15">
        <v>10000234</v>
      </c>
      <c r="D320" s="15" t="s">
        <v>381</v>
      </c>
      <c r="E320" s="15" t="s">
        <v>744</v>
      </c>
      <c r="F320" s="15">
        <v>440.18671523178818</v>
      </c>
      <c r="G320" s="15">
        <v>517.35753640383996</v>
      </c>
      <c r="H320" s="15">
        <v>2.9713459643570268E-3</v>
      </c>
      <c r="I320" s="15">
        <v>3.179245047701936E-3</v>
      </c>
      <c r="J320" s="27">
        <v>0.94221819459785117</v>
      </c>
      <c r="K320" s="16">
        <v>1438</v>
      </c>
      <c r="L320" s="16">
        <v>632988</v>
      </c>
      <c r="M320" s="16">
        <v>1881</v>
      </c>
      <c r="N320" s="15" t="s">
        <v>407</v>
      </c>
      <c r="O320" s="16">
        <f t="shared" si="85"/>
        <v>1582</v>
      </c>
      <c r="P320" s="16">
        <f t="shared" si="86"/>
        <v>696375</v>
      </c>
      <c r="Q320" s="16">
        <f t="shared" si="87"/>
        <v>2069</v>
      </c>
      <c r="R320" s="13">
        <v>2601</v>
      </c>
      <c r="S320" s="16">
        <f t="shared" si="74"/>
        <v>2601</v>
      </c>
      <c r="T320" s="16">
        <f t="shared" si="78"/>
        <v>1345647</v>
      </c>
      <c r="U320" s="16">
        <f t="shared" si="79"/>
        <v>4278</v>
      </c>
    </row>
    <row r="321" spans="1:21" x14ac:dyDescent="0.35">
      <c r="A321" s="15" t="s">
        <v>9</v>
      </c>
      <c r="B321" s="15" t="s">
        <v>68</v>
      </c>
      <c r="C321" s="15">
        <v>840200047</v>
      </c>
      <c r="D321" s="15" t="s">
        <v>381</v>
      </c>
      <c r="E321" s="15" t="s">
        <v>745</v>
      </c>
      <c r="F321" s="15">
        <v>997.37685393258448</v>
      </c>
      <c r="G321" s="15">
        <v>517.35753640383996</v>
      </c>
      <c r="H321" s="15">
        <v>1.5659053512731256E-3</v>
      </c>
      <c r="I321" s="15">
        <v>3.179245047701936E-3</v>
      </c>
      <c r="J321" s="27">
        <v>1.0298883641130061</v>
      </c>
      <c r="K321" s="16">
        <v>176</v>
      </c>
      <c r="L321" s="16">
        <v>175538</v>
      </c>
      <c r="M321" s="16">
        <v>275</v>
      </c>
      <c r="N321" s="15" t="s">
        <v>407</v>
      </c>
      <c r="O321" s="16">
        <f t="shared" si="85"/>
        <v>194</v>
      </c>
      <c r="P321" s="16">
        <f t="shared" si="86"/>
        <v>193491</v>
      </c>
      <c r="Q321" s="16">
        <f t="shared" si="87"/>
        <v>303</v>
      </c>
      <c r="R321" s="13">
        <v>180</v>
      </c>
      <c r="S321" s="16">
        <f t="shared" si="74"/>
        <v>180</v>
      </c>
      <c r="T321" s="16">
        <f t="shared" si="78"/>
        <v>93124</v>
      </c>
      <c r="U321" s="16">
        <f t="shared" si="79"/>
        <v>296</v>
      </c>
    </row>
    <row r="322" spans="1:21" x14ac:dyDescent="0.35">
      <c r="A322" s="15" t="s">
        <v>12</v>
      </c>
      <c r="B322" s="15" t="s">
        <v>19</v>
      </c>
      <c r="C322" s="15">
        <v>801600003</v>
      </c>
      <c r="D322" s="15" t="s">
        <v>381</v>
      </c>
      <c r="E322" s="15" t="s">
        <v>746</v>
      </c>
      <c r="F322" s="15">
        <v>616.87241758241771</v>
      </c>
      <c r="G322" s="15">
        <v>517.35753640383996</v>
      </c>
      <c r="H322" s="15">
        <v>1.799221489331418E-3</v>
      </c>
      <c r="I322" s="15">
        <v>3.179245047701936E-3</v>
      </c>
      <c r="J322" s="26">
        <v>0.85903763539563061</v>
      </c>
      <c r="K322" s="16">
        <v>153</v>
      </c>
      <c r="L322" s="16">
        <v>94381</v>
      </c>
      <c r="M322" s="16">
        <v>170</v>
      </c>
      <c r="N322" s="15" t="s">
        <v>407</v>
      </c>
      <c r="O322" s="16">
        <f>K322</f>
        <v>153</v>
      </c>
      <c r="P322" s="16">
        <f>L322</f>
        <v>94381</v>
      </c>
      <c r="Q322" s="16">
        <f>M322</f>
        <v>170</v>
      </c>
      <c r="R322" s="13">
        <v>250</v>
      </c>
      <c r="S322" s="16">
        <f t="shared" si="74"/>
        <v>250</v>
      </c>
      <c r="T322" s="16">
        <f t="shared" si="78"/>
        <v>129339</v>
      </c>
      <c r="U322" s="16">
        <f t="shared" si="79"/>
        <v>411</v>
      </c>
    </row>
    <row r="323" spans="1:21" x14ac:dyDescent="0.35">
      <c r="A323" s="15" t="s">
        <v>9</v>
      </c>
      <c r="B323" s="15" t="s">
        <v>71</v>
      </c>
      <c r="C323" s="15">
        <v>900200046</v>
      </c>
      <c r="D323" s="15" t="s">
        <v>381</v>
      </c>
      <c r="E323" s="15" t="s">
        <v>747</v>
      </c>
      <c r="F323" s="15">
        <v>236.71611940298513</v>
      </c>
      <c r="G323" s="15">
        <v>517.35753640383996</v>
      </c>
      <c r="H323" s="15">
        <v>6.4943335363600698E-3</v>
      </c>
      <c r="I323" s="15">
        <v>3.179245047701936E-3</v>
      </c>
      <c r="J323" s="27">
        <v>1.4211847967252462</v>
      </c>
      <c r="K323" s="16">
        <v>34</v>
      </c>
      <c r="L323" s="16">
        <v>8048</v>
      </c>
      <c r="M323" s="16">
        <v>52</v>
      </c>
      <c r="N323" s="15" t="s">
        <v>407</v>
      </c>
      <c r="O323" s="16">
        <f>ROUNDUP(K323+(K323*10%),)</f>
        <v>38</v>
      </c>
      <c r="P323" s="16">
        <f>ROUND(O323*F323,)</f>
        <v>8995</v>
      </c>
      <c r="Q323" s="16">
        <f>ROUND(P323*H323,)</f>
        <v>58</v>
      </c>
      <c r="R323" s="13">
        <v>175</v>
      </c>
      <c r="S323" s="16">
        <f t="shared" si="74"/>
        <v>175</v>
      </c>
      <c r="T323" s="16">
        <f t="shared" si="78"/>
        <v>90538</v>
      </c>
      <c r="U323" s="16">
        <f t="shared" si="79"/>
        <v>288</v>
      </c>
    </row>
    <row r="324" spans="1:21" x14ac:dyDescent="0.35">
      <c r="A324" s="15" t="s">
        <v>12</v>
      </c>
      <c r="B324" s="15" t="s">
        <v>13</v>
      </c>
      <c r="C324" s="15">
        <v>10064120</v>
      </c>
      <c r="D324" s="15" t="s">
        <v>381</v>
      </c>
      <c r="E324" s="15" t="s">
        <v>748</v>
      </c>
      <c r="F324" s="15">
        <v>454.51392554991526</v>
      </c>
      <c r="G324" s="15">
        <v>517.35753640383996</v>
      </c>
      <c r="H324" s="15">
        <v>2.1219745993684043E-3</v>
      </c>
      <c r="I324" s="15">
        <v>3.179245047701936E-3</v>
      </c>
      <c r="J324" s="27">
        <v>2.2375865915428834</v>
      </c>
      <c r="K324" s="16">
        <v>274</v>
      </c>
      <c r="L324" s="16">
        <v>124537</v>
      </c>
      <c r="M324" s="16">
        <v>264</v>
      </c>
      <c r="N324" s="15" t="s">
        <v>407</v>
      </c>
      <c r="O324" s="16">
        <f>ROUNDUP(K324+(K324*10%),)</f>
        <v>302</v>
      </c>
      <c r="P324" s="16">
        <f>ROUND(O324*F324,)</f>
        <v>137263</v>
      </c>
      <c r="Q324" s="16">
        <f>ROUND(P324*H324,)</f>
        <v>291</v>
      </c>
      <c r="R324" s="13">
        <v>850</v>
      </c>
      <c r="S324" s="16">
        <f t="shared" si="74"/>
        <v>850</v>
      </c>
      <c r="T324" s="16">
        <f t="shared" si="78"/>
        <v>439754</v>
      </c>
      <c r="U324" s="16">
        <f t="shared" si="79"/>
        <v>1398</v>
      </c>
    </row>
    <row r="325" spans="1:21" x14ac:dyDescent="0.35">
      <c r="A325" s="15" t="s">
        <v>15</v>
      </c>
      <c r="B325" s="15" t="s">
        <v>45</v>
      </c>
      <c r="C325" s="15">
        <v>250000092</v>
      </c>
      <c r="D325" s="15" t="s">
        <v>381</v>
      </c>
      <c r="E325" s="15" t="s">
        <v>749</v>
      </c>
      <c r="F325" s="15">
        <v>521.15807692307726</v>
      </c>
      <c r="G325" s="15">
        <v>517.35753640383996</v>
      </c>
      <c r="H325" s="15">
        <v>3.5140219980047825E-3</v>
      </c>
      <c r="I325" s="15">
        <v>3.179245047701936E-3</v>
      </c>
      <c r="J325" s="26">
        <v>0.89796918444487162</v>
      </c>
      <c r="K325" s="16">
        <v>338</v>
      </c>
      <c r="L325" s="16">
        <v>176151</v>
      </c>
      <c r="M325" s="16">
        <v>619</v>
      </c>
      <c r="N325" s="15" t="s">
        <v>410</v>
      </c>
      <c r="O325" s="16">
        <f>K325</f>
        <v>338</v>
      </c>
      <c r="P325" s="16">
        <f>L325</f>
        <v>176151</v>
      </c>
      <c r="Q325" s="16">
        <f>M325</f>
        <v>619</v>
      </c>
      <c r="R325" s="13">
        <v>620</v>
      </c>
      <c r="S325" s="16"/>
      <c r="T325" s="16"/>
      <c r="U325" s="16"/>
    </row>
    <row r="326" spans="1:21" x14ac:dyDescent="0.35">
      <c r="A326" s="15" t="s">
        <v>9</v>
      </c>
      <c r="B326" s="15" t="s">
        <v>10</v>
      </c>
      <c r="C326" s="15">
        <v>270020302</v>
      </c>
      <c r="D326" s="15" t="s">
        <v>381</v>
      </c>
      <c r="E326" s="15" t="s">
        <v>750</v>
      </c>
      <c r="F326" s="15">
        <v>323.24451612903221</v>
      </c>
      <c r="G326" s="15">
        <v>517.35753640383996</v>
      </c>
      <c r="H326" s="15">
        <v>6.9856235866586581E-3</v>
      </c>
      <c r="I326" s="15">
        <v>3.179245047701936E-3</v>
      </c>
      <c r="J326" s="27">
        <v>1.3685456885456886</v>
      </c>
      <c r="K326" s="16">
        <v>4</v>
      </c>
      <c r="L326" s="16">
        <v>1293</v>
      </c>
      <c r="M326" s="16">
        <v>9</v>
      </c>
      <c r="N326" s="15" t="s">
        <v>407</v>
      </c>
      <c r="O326" s="16">
        <f>ROUNDUP(K326+(K326*10%),)</f>
        <v>5</v>
      </c>
      <c r="P326" s="16">
        <f>ROUND(O326*F326,)</f>
        <v>1616</v>
      </c>
      <c r="Q326" s="16">
        <f>ROUND(P326*H326,)</f>
        <v>11</v>
      </c>
      <c r="R326" s="13">
        <v>5</v>
      </c>
      <c r="S326" s="16">
        <f>IF(R326&gt;O326,R326,O326)</f>
        <v>5</v>
      </c>
      <c r="T326" s="16">
        <f>ROUND(S326*G326,)</f>
        <v>2587</v>
      </c>
      <c r="U326" s="16">
        <f>ROUND(T326*I326,)</f>
        <v>8</v>
      </c>
    </row>
  </sheetData>
  <autoFilter ref="A3:U326" xr:uid="{55870BB1-263B-4DB3-BE6E-B2C98BB1F61D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0025-A145-4822-B7BD-CDB25E97150B}">
  <dimension ref="A1:H11"/>
  <sheetViews>
    <sheetView workbookViewId="0">
      <selection activeCell="E1" sqref="E1:F1048576"/>
    </sheetView>
  </sheetViews>
  <sheetFormatPr defaultRowHeight="14.5" x14ac:dyDescent="0.35"/>
  <sheetData>
    <row r="1" spans="1:8" x14ac:dyDescent="0.35">
      <c r="F1" t="s">
        <v>812</v>
      </c>
    </row>
    <row r="2" spans="1:8" ht="15.5" x14ac:dyDescent="0.35">
      <c r="A2" s="4" t="s">
        <v>12</v>
      </c>
      <c r="B2" s="5" t="s">
        <v>27</v>
      </c>
      <c r="C2" s="4">
        <v>10011804</v>
      </c>
      <c r="D2" s="5" t="s">
        <v>386</v>
      </c>
      <c r="E2" s="5" t="s">
        <v>803</v>
      </c>
      <c r="F2" s="8">
        <v>9765</v>
      </c>
      <c r="G2">
        <f>F2/$F$11</f>
        <v>6.1036972216145263E-2</v>
      </c>
      <c r="H2">
        <f>ROUND($H$11*G2,)</f>
        <v>6944</v>
      </c>
    </row>
    <row r="3" spans="1:8" ht="15.5" x14ac:dyDescent="0.35">
      <c r="A3" s="4" t="s">
        <v>9</v>
      </c>
      <c r="B3" s="5" t="s">
        <v>42</v>
      </c>
      <c r="C3" s="4">
        <v>170020401</v>
      </c>
      <c r="D3" s="5" t="s">
        <v>386</v>
      </c>
      <c r="E3" s="5" t="s">
        <v>804</v>
      </c>
      <c r="F3" s="8">
        <v>6975</v>
      </c>
      <c r="G3">
        <f t="shared" ref="G3:G10" si="0">F3/$F$11</f>
        <v>4.3597837297246617E-2</v>
      </c>
      <c r="H3">
        <f t="shared" ref="H3:H10" si="1">ROUND($H$11*G3,)</f>
        <v>4960</v>
      </c>
    </row>
    <row r="4" spans="1:8" ht="15.5" x14ac:dyDescent="0.35">
      <c r="A4" s="4" t="s">
        <v>12</v>
      </c>
      <c r="B4" s="5" t="s">
        <v>387</v>
      </c>
      <c r="C4" s="4">
        <v>10001129</v>
      </c>
      <c r="D4" s="5" t="s">
        <v>386</v>
      </c>
      <c r="E4" s="5" t="s">
        <v>805</v>
      </c>
      <c r="F4" s="8">
        <v>61146</v>
      </c>
      <c r="G4">
        <f t="shared" si="0"/>
        <v>0.38219833109354001</v>
      </c>
      <c r="H4">
        <f>ROUND($H$11*G4,)-2</f>
        <v>43480</v>
      </c>
    </row>
    <row r="5" spans="1:8" ht="15.5" x14ac:dyDescent="0.35">
      <c r="A5" s="4" t="s">
        <v>15</v>
      </c>
      <c r="B5" s="5" t="s">
        <v>388</v>
      </c>
      <c r="C5" s="4">
        <v>941600032</v>
      </c>
      <c r="D5" s="5" t="s">
        <v>386</v>
      </c>
      <c r="E5" s="5" t="s">
        <v>806</v>
      </c>
      <c r="F5" s="8">
        <v>17515</v>
      </c>
      <c r="G5">
        <f t="shared" si="0"/>
        <v>0.10947901365753039</v>
      </c>
      <c r="H5">
        <f t="shared" si="1"/>
        <v>12455</v>
      </c>
    </row>
    <row r="6" spans="1:8" ht="15.5" x14ac:dyDescent="0.35">
      <c r="A6" s="4" t="s">
        <v>12</v>
      </c>
      <c r="B6" s="5" t="s">
        <v>33</v>
      </c>
      <c r="C6" s="4">
        <v>10011803</v>
      </c>
      <c r="D6" s="5" t="s">
        <v>386</v>
      </c>
      <c r="E6" s="5" t="s">
        <v>807</v>
      </c>
      <c r="F6" s="8">
        <v>11975</v>
      </c>
      <c r="G6">
        <f t="shared" si="0"/>
        <v>7.4850767259430573E-2</v>
      </c>
      <c r="H6">
        <f t="shared" si="1"/>
        <v>8516</v>
      </c>
    </row>
    <row r="7" spans="1:8" ht="15.5" x14ac:dyDescent="0.35">
      <c r="A7" s="4" t="s">
        <v>12</v>
      </c>
      <c r="B7" s="5" t="s">
        <v>43</v>
      </c>
      <c r="C7" s="4">
        <v>10020301</v>
      </c>
      <c r="D7" s="5" t="s">
        <v>386</v>
      </c>
      <c r="E7" s="5" t="s">
        <v>808</v>
      </c>
      <c r="F7" s="8">
        <v>14415</v>
      </c>
      <c r="G7">
        <f t="shared" si="0"/>
        <v>9.0102197080976346E-2</v>
      </c>
      <c r="H7">
        <f t="shared" si="1"/>
        <v>10251</v>
      </c>
    </row>
    <row r="8" spans="1:8" ht="15.5" x14ac:dyDescent="0.35">
      <c r="A8" s="4" t="s">
        <v>12</v>
      </c>
      <c r="B8" s="5" t="s">
        <v>34</v>
      </c>
      <c r="C8" s="4">
        <v>10000234</v>
      </c>
      <c r="D8" s="5" t="s">
        <v>386</v>
      </c>
      <c r="E8" s="5" t="s">
        <v>809</v>
      </c>
      <c r="F8" s="8">
        <v>333</v>
      </c>
      <c r="G8">
        <f t="shared" si="0"/>
        <v>2.0814451354814515E-3</v>
      </c>
      <c r="H8">
        <f t="shared" si="1"/>
        <v>237</v>
      </c>
    </row>
    <row r="9" spans="1:8" ht="15.5" x14ac:dyDescent="0.35">
      <c r="A9" s="4" t="s">
        <v>9</v>
      </c>
      <c r="B9" s="5" t="s">
        <v>68</v>
      </c>
      <c r="C9" s="4">
        <v>840200047</v>
      </c>
      <c r="D9" s="5" t="s">
        <v>386</v>
      </c>
      <c r="E9" s="5" t="s">
        <v>810</v>
      </c>
      <c r="F9" s="8">
        <v>1240</v>
      </c>
      <c r="G9">
        <f t="shared" si="0"/>
        <v>7.7507266306216203E-3</v>
      </c>
      <c r="H9">
        <f t="shared" si="1"/>
        <v>882</v>
      </c>
    </row>
    <row r="10" spans="1:8" ht="15.5" x14ac:dyDescent="0.35">
      <c r="A10" s="4" t="s">
        <v>12</v>
      </c>
      <c r="B10" s="5" t="s">
        <v>13</v>
      </c>
      <c r="C10" s="4">
        <v>10064120</v>
      </c>
      <c r="D10" s="5" t="s">
        <v>386</v>
      </c>
      <c r="E10" s="5" t="s">
        <v>811</v>
      </c>
      <c r="F10" s="8">
        <v>36621</v>
      </c>
      <c r="G10">
        <f t="shared" si="0"/>
        <v>0.22890270962902773</v>
      </c>
      <c r="H10">
        <f t="shared" si="1"/>
        <v>26042</v>
      </c>
    </row>
    <row r="11" spans="1:8" x14ac:dyDescent="0.35">
      <c r="F11" s="18">
        <f>SUM(F2:F10)</f>
        <v>159985</v>
      </c>
      <c r="H11">
        <v>113767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2026_gada_planojums</vt:lpstr>
      <vt:lpstr>EKG_pārējie</vt:lpstr>
      <vt:lpstr>VCA apvienošana</vt:lpstr>
      <vt:lpstr>Bauska+Iecava</vt:lpstr>
      <vt:lpstr>Papildus %</vt:lpstr>
      <vt:lpstr>Reimatoloģija</vt:lpstr>
      <vt:lpstr>Anestezioloģija</vt:lpstr>
      <vt:lpstr>DS aprēķins +10%</vt:lpstr>
      <vt:lpstr>Miega izmeklējumi</vt:lpstr>
      <vt:lpstr>KOPĀ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Engelberga</dc:creator>
  <cp:lastModifiedBy>Vineta Šteinberga</cp:lastModifiedBy>
  <cp:lastPrinted>2024-01-05T11:15:31Z</cp:lastPrinted>
  <dcterms:created xsi:type="dcterms:W3CDTF">2023-12-22T12:30:11Z</dcterms:created>
  <dcterms:modified xsi:type="dcterms:W3CDTF">2026-03-10T05:12:24Z</dcterms:modified>
</cp:coreProperties>
</file>