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6_Laboratorija_2026\2026_05\Mājaslapai\"/>
    </mc:Choice>
  </mc:AlternateContent>
  <xr:revisionPtr revIDLastSave="0" documentId="13_ncr:1_{497F6E08-9B46-473A-AEEF-8CE23199156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AVA_2026" sheetId="5" r:id="rId1"/>
  </sheets>
  <externalReferences>
    <externalReference r:id="rId2"/>
    <externalReference r:id="rId3"/>
    <externalReference r:id="rId4"/>
    <externalReference r:id="rId5"/>
  </externalReferences>
  <definedNames>
    <definedName name="_1">#REF!</definedName>
    <definedName name="_1_2_d_NMP_lim">#REF!</definedName>
    <definedName name="_xlnm._FilterDatabase" localSheetId="0" hidden="1">SAVA_2026!$A$8:$G$40</definedName>
    <definedName name="_mn">#REF!</definedName>
    <definedName name="aa">#REF!</definedName>
    <definedName name="aaaaaaaaaaaaaaaaaaaaaaaaaaaaaaaaaaaaaaaaaaaaaaa">#REF!</definedName>
    <definedName name="AIJA">#REF!</definedName>
    <definedName name="_xlnm.Auto_Open">#REF!</definedName>
    <definedName name="b">#REF!</definedName>
    <definedName name="bt">#REF!</definedName>
    <definedName name="BX">#REF!</definedName>
    <definedName name="ccc">#REF!</definedName>
    <definedName name="cccc">#REF!</definedName>
    <definedName name="cvhh">#REF!</definedName>
    <definedName name="d">#REF!</definedName>
    <definedName name="D_Evija3">#REF!</definedName>
    <definedName name="de">#REF!</definedName>
    <definedName name="dff">#NAME?</definedName>
    <definedName name="DRGNAMES">#REF!</definedName>
    <definedName name="e">#REF!</definedName>
    <definedName name="ee">#REF!</definedName>
    <definedName name="er">#REF!</definedName>
    <definedName name="ertbnmlk">#REF!</definedName>
    <definedName name="ffhh">#REF!</definedName>
    <definedName name="gad_skaits">#REF!</definedName>
    <definedName name="gad_skaits_1">#REF!</definedName>
    <definedName name="gggg">#REF!</definedName>
    <definedName name="ghy">#REF!</definedName>
    <definedName name="h">#REF!</definedName>
    <definedName name="hh">#REF!</definedName>
    <definedName name="hjh">#REF!</definedName>
    <definedName name="hyh">#REF!</definedName>
    <definedName name="hyhcv">#REF!</definedName>
    <definedName name="i">#REF!</definedName>
    <definedName name="izm.kods">#REF!</definedName>
    <definedName name="izm.kods_1">[1]izm.posteni!$A$2:$A$216</definedName>
    <definedName name="izm.nos">#REF!</definedName>
    <definedName name="izm.nos_1">[1]izm.posteni!$B$2:$B$216</definedName>
    <definedName name="jhg">#REF!</definedName>
    <definedName name="kk">#REF!</definedName>
    <definedName name="kkkkkkkkkkkkkkkkkkkkkkkkkkkkkkkkkkkkkkkkkkkkkkkkk">#REF!</definedName>
    <definedName name="l">#REF!</definedName>
    <definedName name="Limeni_7_9group">#REF!</definedName>
    <definedName name="n">#REF!</definedName>
    <definedName name="P_Dati_rikojums">#REF!</definedName>
    <definedName name="pp">#REF!</definedName>
    <definedName name="Recover">[2]Macro1!$A$80</definedName>
    <definedName name="Rikojums2222">[3]Macro1!$A$106</definedName>
    <definedName name="rr">#REF!</definedName>
    <definedName name="rt">#REF!</definedName>
    <definedName name="rty">#REF!</definedName>
    <definedName name="S5\">#REF!</definedName>
    <definedName name="ss">#REF!</definedName>
    <definedName name="Str.">#REF!</definedName>
    <definedName name="Str.vien.nos.">#REF!</definedName>
    <definedName name="Struktura">#REF!</definedName>
    <definedName name="Struktūrvien.kodi2">#REF!</definedName>
    <definedName name="Struktūrvien.kodi2_1">[1]strukturkodi!$B$2:$B$232</definedName>
    <definedName name="Struktūrvien.kods">#REF!</definedName>
    <definedName name="Struktūrvien.kods_1">[1]strukturkodi!$A$2:$A$232</definedName>
    <definedName name="TableName">"Dummy"</definedName>
    <definedName name="ty">#REF!</definedName>
    <definedName name="tyuj">#REF!</definedName>
    <definedName name="u">#REF!</definedName>
    <definedName name="U_N_A">#REF!</definedName>
    <definedName name="wedr">#REF!</definedName>
    <definedName name="x">#REF!</definedName>
    <definedName name="XBD">[4]Dati!$B$6</definedName>
    <definedName name="XDD">[4]Dati!$B$4</definedName>
    <definedName name="XDS">[4]Dati!$B$5</definedName>
    <definedName name="XSVD">[4]Dati!$B$7</definedName>
    <definedName name="xxxx">#REF!</definedName>
    <definedName name="ytr">#REF!</definedName>
    <definedName name="yuh">#REF!</definedName>
    <definedName name="yyyy">#REF!</definedName>
    <definedName name="zxcvbn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4" i="5" l="1"/>
  <c r="G44" i="5" s="1"/>
  <c r="F43" i="5"/>
  <c r="G43" i="5" s="1"/>
  <c r="F42" i="5"/>
  <c r="G42" i="5" s="1"/>
  <c r="F41" i="5"/>
  <c r="G41" i="5" s="1"/>
  <c r="F40" i="5"/>
  <c r="G40" i="5" s="1"/>
  <c r="F39" i="5"/>
  <c r="G39" i="5" s="1"/>
  <c r="F38" i="5"/>
  <c r="G38" i="5" s="1"/>
  <c r="F37" i="5"/>
  <c r="G37" i="5" s="1"/>
  <c r="F36" i="5"/>
  <c r="G36" i="5" s="1"/>
  <c r="F35" i="5"/>
  <c r="G35" i="5" s="1"/>
  <c r="F34" i="5"/>
  <c r="G34" i="5" s="1"/>
  <c r="F33" i="5"/>
  <c r="G33" i="5" s="1"/>
  <c r="F32" i="5"/>
  <c r="G32" i="5" s="1"/>
  <c r="F31" i="5"/>
  <c r="G31" i="5" s="1"/>
  <c r="F30" i="5"/>
  <c r="G30" i="5" s="1"/>
  <c r="F29" i="5"/>
  <c r="G29" i="5" s="1"/>
  <c r="F28" i="5"/>
  <c r="G28" i="5" s="1"/>
  <c r="F27" i="5"/>
  <c r="G27" i="5" s="1"/>
  <c r="F26" i="5"/>
  <c r="G26" i="5" s="1"/>
  <c r="F25" i="5"/>
  <c r="G25" i="5" s="1"/>
  <c r="F24" i="5"/>
  <c r="G24" i="5" s="1"/>
  <c r="F23" i="5"/>
  <c r="G23" i="5" s="1"/>
  <c r="F22" i="5"/>
  <c r="G22" i="5" s="1"/>
  <c r="F21" i="5"/>
  <c r="G21" i="5" s="1"/>
  <c r="F20" i="5"/>
  <c r="G20" i="5" s="1"/>
  <c r="F19" i="5"/>
  <c r="G19" i="5" s="1"/>
  <c r="F18" i="5"/>
  <c r="G18" i="5" s="1"/>
  <c r="F17" i="5"/>
  <c r="G17" i="5" s="1"/>
  <c r="F16" i="5"/>
  <c r="G16" i="5" s="1"/>
  <c r="F15" i="5"/>
  <c r="G15" i="5" s="1"/>
  <c r="F14" i="5"/>
  <c r="G14" i="5" s="1"/>
  <c r="F13" i="5"/>
  <c r="G13" i="5" s="1"/>
  <c r="F12" i="5"/>
  <c r="G12" i="5" s="1"/>
  <c r="F11" i="5"/>
  <c r="G11" i="5" s="1"/>
  <c r="F10" i="5"/>
  <c r="G10" i="5" s="1"/>
  <c r="E8" i="5"/>
  <c r="F8" i="5" s="1"/>
  <c r="D8" i="5"/>
  <c r="G8" i="5" l="1"/>
</calcChain>
</file>

<file path=xl/sharedStrings.xml><?xml version="1.0" encoding="utf-8"?>
<sst xmlns="http://schemas.openxmlformats.org/spreadsheetml/2006/main" count="84" uniqueCount="49">
  <si>
    <t>PAVISAM</t>
  </si>
  <si>
    <t>NVD TN (nosūtītāja)</t>
  </si>
  <si>
    <t>ĀI kods (nosūtītāja)</t>
  </si>
  <si>
    <t>ĀI nosaukums (nosūtītāja)</t>
  </si>
  <si>
    <t>Dialīzes centrs, Sabiedrība ar ierobežotu atbildību</t>
  </si>
  <si>
    <t>Zemgales veselības centrs, Sabiedrība ar ierobežotu atbildību</t>
  </si>
  <si>
    <t>Zemgales diabēta centrs, Sabiedrība ar ierobežotu atbildību</t>
  </si>
  <si>
    <t>Zīvertes prakse, SIA</t>
  </si>
  <si>
    <t>Tomsone Zane - ārsta prakse ginekoloģijā, dzemdniecībā</t>
  </si>
  <si>
    <t>Vanaga Māra - ārsta prakse ginekoloģijā, dzemdniecībā</t>
  </si>
  <si>
    <t>Slimnīca Ģintermuiža, Valsts sabiedrība ar ierobežotu atbildību</t>
  </si>
  <si>
    <t>JELGAVAS PILSĒTAS SLIMNĪCA, SIA</t>
  </si>
  <si>
    <t>Medicīnas sabiedrība "Optima 1", Sabiedrība ar ierobežotu atbildību</t>
  </si>
  <si>
    <t>JELGAVAS KLĪNIKA, Sabiedrība ar ierobežotu atbildību</t>
  </si>
  <si>
    <t>Asklepius-ārsta prakse, IK</t>
  </si>
  <si>
    <t>Vrubļevska Tamāra - ārsta prakse otolaringoloģijā</t>
  </si>
  <si>
    <t>Ligitas Igaunes ārsta prakse neiroloģijā, SIA</t>
  </si>
  <si>
    <t>Junora, SIA</t>
  </si>
  <si>
    <t>Freiberga Selga  - ārsta dermatologa, venerologa un kosmetologa prakse</t>
  </si>
  <si>
    <t>Kaļenčuka Svetlana - ārsta prakse neiroloģijā</t>
  </si>
  <si>
    <t>Grestes klīnika, Sabiedrība ar ierobežotu atbildību</t>
  </si>
  <si>
    <t>Jēkabpils reģionālā slimnīca, Sabiedrība ar ierobežotu atbildību</t>
  </si>
  <si>
    <t>Krūmiņa Lija - ģimenes ārsta, kardiologa un reimatologa ārsta prakse</t>
  </si>
  <si>
    <t>Landorfs Juris-  ārsta prakse neiroloģijā</t>
  </si>
  <si>
    <t>Bauskas slimnīca, SIA</t>
  </si>
  <si>
    <t>Mirdzas Siliņas ārsta prakse, SIA</t>
  </si>
  <si>
    <t>Dobeles un apkārtnes slimnīca, SIA</t>
  </si>
  <si>
    <t>I. Muzikantes ārsta prakse, SIA</t>
  </si>
  <si>
    <t>Aknīstes veselības un sociālās aprūpes centrs, Sabiedrība ar ierobežotu atbildību</t>
  </si>
  <si>
    <t>Ogres rajona slimnīca, Sabiedrība ar ierobežotu atbildību</t>
  </si>
  <si>
    <t>Pajumte B.V, SIA</t>
  </si>
  <si>
    <t>LIJAS MORAS ĀRSTA PRAKSE, SIA</t>
  </si>
  <si>
    <t>Daces Teterovskas ārsta prakse endokrinoloģijā, Sabiedrība ar ierobežotu atbildību</t>
  </si>
  <si>
    <t>Zemgale</t>
  </si>
  <si>
    <t>Lornete, Sabiedrība ar ierobežotu atbildību</t>
  </si>
  <si>
    <t>I. Bičevskas ārsta prakse, SIA</t>
  </si>
  <si>
    <t>Aizkraukles klīnika, SIA</t>
  </si>
  <si>
    <t>Laboratoriskiem nosūtījumiem aprēķinātais apjoms 2026.gadam</t>
  </si>
  <si>
    <t>Finanšu apjoms uz periodu janvāris, EUR</t>
  </si>
  <si>
    <t>Rūde Iveta - ārsta prakse narkoloģijā un psihiatrijā</t>
  </si>
  <si>
    <t>OLIVERSS, Sabiedrība ar ierobežotu atbildību</t>
  </si>
  <si>
    <t>Laboratorisko pakalpojumu apmaksai paredzēto finanšu līdzekļu izlietojums ārstniecības iestādēm, ar kurām dienests noslēdzis līgumu par sekundārās ambulatorās veselības aprūpes pakalpojumu apmaksu *</t>
  </si>
  <si>
    <t>* Finanšu līdzekļu izlietojuma aprēķinā netiek piemērots koeficients 0,9;</t>
  </si>
  <si>
    <t>** Izpildes % ir norādīts tiem pakalpojumu sniedzējiem, kas strādā kopš 2026. gada sākuma.</t>
  </si>
  <si>
    <t>MedEko, Sabiedrība ar ierobežotu atbildību</t>
  </si>
  <si>
    <t>Melkerte Iveta - ārsta prakse otorinolaringoloģijā</t>
  </si>
  <si>
    <t>2026. gada janvāris - maijs</t>
  </si>
  <si>
    <t>Finanšu līdzekļu izlietojums (2026.gada janvāris - maijs), EUR</t>
  </si>
  <si>
    <t>Izpildes (janvāris - maijs), % 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</si>
</sst>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4" fillId="2" borderId="1" xfId="2" applyFont="1" applyFill="1" applyBorder="1" applyAlignment="1">
      <alignment horizontal="center" vertical="center" wrapText="1"/>
    </xf>
    <xf numFmtId="10" fontId="1" fillId="2" borderId="1" xfId="3" applyNumberFormat="1" applyFont="1" applyFill="1" applyBorder="1" applyAlignment="1">
      <alignment horizontal="center" vertical="center" wrapText="1"/>
    </xf>
    <xf numFmtId="10" fontId="0" fillId="0" borderId="1" xfId="3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3" fontId="1" fillId="2" borderId="1" xfId="2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/>
    <xf numFmtId="0" fontId="4" fillId="2" borderId="1" xfId="2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5" fillId="0" borderId="0" xfId="1" applyFont="1" applyAlignment="1">
      <alignment horizontal="center" vertical="center" wrapText="1"/>
    </xf>
    <xf numFmtId="0" fontId="3" fillId="0" borderId="0" xfId="2" applyFont="1" applyAlignment="1">
      <alignment horizontal="center" vertical="center"/>
    </xf>
  </cellXfs>
  <cellStyles count="4">
    <cellStyle name="Normal" xfId="0" builtinId="0"/>
    <cellStyle name="Normal 13" xfId="2" xr:uid="{00000000-0005-0000-0000-000001000000}"/>
    <cellStyle name="Normal 14 4 3 2" xfId="1" xr:uid="{00000000-0005-0000-0000-000002000000}"/>
    <cellStyle name="Percent" xfId="3" builtinId="5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ilvijaJ\Local%20Settings\Temporary%20Internet%20Files\Content.IE5\F51GHD5U\KristineS\My%20Documents\Bud&#382;ets%202012\Budzeta%20forma%2014_05%2001%202012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Documents%20and%20Settings\Svetlana.Supulniece\Local%20Settings\Temporary%20Internet%20Files\Content.Outlook\J21U5MYL\LIC%20PP%20parrekins%20pec%202012%209m%20DB\LIC%20laboratorija\R0032%20-LIC%20darbs%20laboratorija%20citam%20ar%20palidz%20veidu%20AI%2031102012.xls?73E465BC" TargetMode="External"/><Relationship Id="rId1" Type="http://schemas.openxmlformats.org/officeDocument/2006/relationships/externalLinkPath" Target="file:///\\73E465BC\R0032%20-LIC%20darbs%20laboratorija%20citam%20ar%20palidz%20veidu%20AI%203110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mbulatoro_pakalpojumu_nodala\Planosana_2012\SAVA\!_Grozijumi%202012.gada%20laikaa\Egija_Grozijumi%20ar%2001.10.2012_NEPIENEMTIE\Apaksas%20SAVA%20rikojuma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ga.citskovska\Documents\2016\Aknu_transp_04.2016\Aknu_transp_ko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_pamatlidzekli"/>
      <sheetName val="pec str._PL"/>
      <sheetName val="pēc izm.p. PL"/>
      <sheetName val="pamatlidzekli"/>
      <sheetName val="CITO PL"/>
      <sheetName val="pamatlidzekli (2)"/>
      <sheetName val="PT_mazv.inv."/>
      <sheetName val="pēc izm.p. MI"/>
      <sheetName val="pec str_MI"/>
      <sheetName val="mazv.inventars"/>
      <sheetName val="CITO MI"/>
      <sheetName val="mazv.inventars (2)"/>
      <sheetName val="pakalpojums"/>
      <sheetName val="strukturkodi"/>
      <sheetName val="izm.poste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0032"/>
      <sheetName val="Macro1"/>
      <sheetName val="Datu baze bez -"/>
      <sheetName val="Tarifi 18.piel"/>
      <sheetName val="Manip ar 0 tarif"/>
      <sheetName val="LIC tarifi"/>
    </sheetNames>
    <sheetDataSet>
      <sheetData sheetId="0" refreshError="1"/>
      <sheetData sheetId="1">
        <row r="80">
          <cell r="A80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 Rikojumam"/>
      <sheetName val="Invaliditātei"/>
      <sheetName val="Sheet5"/>
      <sheetName val="Macro1"/>
      <sheetName val="ligumi kopa"/>
      <sheetName val="Datu avoti"/>
      <sheetName val="R0020"/>
      <sheetName val="trukstosie izm."/>
      <sheetName val="Pivot no Rīkoj."/>
      <sheetName val="RIKOJUMS (ar apakšām)"/>
      <sheetName val="RIKOJUMS_GALA"/>
      <sheetName val="Sadal.pa PP no 01.10.2012"/>
      <sheetName val="Pac.iem."/>
    </sheetNames>
    <sheetDataSet>
      <sheetData sheetId="0"/>
      <sheetData sheetId="1"/>
      <sheetData sheetId="2"/>
      <sheetData sheetId="3">
        <row r="106">
          <cell r="A106" t="str">
            <v>Recover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"/>
      <sheetName val="teksts"/>
      <sheetName val="amb"/>
      <sheetName val="Opera_salidz"/>
      <sheetName val="salidzinajums"/>
      <sheetName val="p2"/>
      <sheetName val="personals"/>
      <sheetName val="pers(sakotn.versija)"/>
    </sheetNames>
    <sheetDataSet>
      <sheetData sheetId="0">
        <row r="4">
          <cell r="B4">
            <v>20.833333333333332</v>
          </cell>
        </row>
        <row r="5">
          <cell r="B5">
            <v>168</v>
          </cell>
        </row>
        <row r="6">
          <cell r="B6">
            <v>9.5833333333333339</v>
          </cell>
        </row>
        <row r="7">
          <cell r="B7">
            <v>1.25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2FFC0-7E2B-4C4F-AE22-CB47C9B4ACD5}">
  <sheetPr>
    <tabColor theme="9" tint="0.59999389629810485"/>
  </sheetPr>
  <dimension ref="A1:G44"/>
  <sheetViews>
    <sheetView tabSelected="1" zoomScale="90" zoomScaleNormal="90" workbookViewId="0">
      <pane xSplit="1" ySplit="8" topLeftCell="B9" activePane="bottomRight" state="frozen"/>
      <selection pane="topRight" activeCell="B1" sqref="B1"/>
      <selection pane="bottomLeft" activeCell="A6" sqref="A6"/>
      <selection pane="bottomRight" activeCell="C5" sqref="C5"/>
    </sheetView>
  </sheetViews>
  <sheetFormatPr defaultRowHeight="14.5" x14ac:dyDescent="0.35"/>
  <cols>
    <col min="1" max="1" width="14.54296875" customWidth="1"/>
    <col min="2" max="2" width="21.54296875" style="12" customWidth="1"/>
    <col min="3" max="3" width="60" customWidth="1"/>
    <col min="4" max="5" width="25.54296875" customWidth="1"/>
    <col min="6" max="6" width="18.54296875" customWidth="1"/>
    <col min="7" max="7" width="16.54296875" customWidth="1"/>
  </cols>
  <sheetData>
    <row r="1" spans="1:7" ht="18.75" customHeight="1" x14ac:dyDescent="0.35">
      <c r="A1" s="14" t="s">
        <v>41</v>
      </c>
      <c r="B1" s="14"/>
      <c r="C1" s="14"/>
      <c r="D1" s="14"/>
      <c r="E1" s="14"/>
      <c r="F1" s="14"/>
      <c r="G1" s="14"/>
    </row>
    <row r="2" spans="1:7" ht="29.25" customHeight="1" x14ac:dyDescent="0.35">
      <c r="A2" s="14"/>
      <c r="B2" s="14"/>
      <c r="C2" s="14"/>
      <c r="D2" s="14"/>
      <c r="E2" s="14"/>
      <c r="F2" s="14"/>
      <c r="G2" s="14"/>
    </row>
    <row r="3" spans="1:7" ht="15.5" x14ac:dyDescent="0.35">
      <c r="A3" s="15" t="s">
        <v>46</v>
      </c>
      <c r="B3" s="15"/>
      <c r="C3" s="15"/>
      <c r="D3" s="15"/>
      <c r="E3" s="15"/>
      <c r="F3" s="15"/>
      <c r="G3" s="15"/>
    </row>
    <row r="4" spans="1:7" ht="15.5" x14ac:dyDescent="0.35">
      <c r="A4" s="1"/>
      <c r="B4" s="1"/>
      <c r="C4" s="1"/>
      <c r="D4" s="1"/>
      <c r="E4" s="1"/>
      <c r="F4" s="1"/>
      <c r="G4" s="1"/>
    </row>
    <row r="5" spans="1:7" ht="15.5" x14ac:dyDescent="0.35">
      <c r="A5" s="2" t="s">
        <v>42</v>
      </c>
      <c r="B5" s="1"/>
      <c r="C5" s="1"/>
      <c r="D5" s="1"/>
      <c r="E5" s="1"/>
      <c r="F5" s="1"/>
      <c r="G5" s="1"/>
    </row>
    <row r="6" spans="1:7" ht="15.5" x14ac:dyDescent="0.35">
      <c r="A6" s="2" t="s">
        <v>43</v>
      </c>
      <c r="B6" s="2"/>
      <c r="C6" s="1"/>
      <c r="D6" s="1"/>
    </row>
    <row r="7" spans="1:7" ht="54.65" customHeight="1" x14ac:dyDescent="0.35">
      <c r="A7" s="3" t="s">
        <v>1</v>
      </c>
      <c r="B7" s="3" t="s">
        <v>2</v>
      </c>
      <c r="C7" s="3" t="s">
        <v>3</v>
      </c>
      <c r="D7" s="3" t="s">
        <v>47</v>
      </c>
      <c r="E7" s="3" t="s">
        <v>37</v>
      </c>
      <c r="F7" s="3" t="s">
        <v>38</v>
      </c>
      <c r="G7" s="3" t="s">
        <v>48</v>
      </c>
    </row>
    <row r="8" spans="1:7" ht="15.75" customHeight="1" x14ac:dyDescent="0.35">
      <c r="A8" s="3"/>
      <c r="B8" s="11"/>
      <c r="C8" s="3" t="s">
        <v>0</v>
      </c>
      <c r="D8" s="7">
        <f>SUM(D9:D44)</f>
        <v>389089.09</v>
      </c>
      <c r="E8" s="7">
        <f>SUM(E9:E44)</f>
        <v>1085076</v>
      </c>
      <c r="F8" s="7">
        <f>E8/12*5</f>
        <v>452115</v>
      </c>
      <c r="G8" s="4">
        <f>D8/F8</f>
        <v>0.86059761343905872</v>
      </c>
    </row>
    <row r="9" spans="1:7" x14ac:dyDescent="0.35">
      <c r="A9" s="10" t="s">
        <v>33</v>
      </c>
      <c r="B9" s="6">
        <v>31000013</v>
      </c>
      <c r="C9" s="10" t="s">
        <v>44</v>
      </c>
      <c r="D9" s="9">
        <v>825.08</v>
      </c>
      <c r="E9" s="8"/>
      <c r="F9" s="8"/>
      <c r="G9" s="5"/>
    </row>
    <row r="10" spans="1:7" x14ac:dyDescent="0.35">
      <c r="A10" s="10" t="s">
        <v>33</v>
      </c>
      <c r="B10" s="6">
        <v>90000019</v>
      </c>
      <c r="C10" s="10" t="s">
        <v>4</v>
      </c>
      <c r="D10" s="9">
        <v>14111.94</v>
      </c>
      <c r="E10" s="8">
        <v>44480</v>
      </c>
      <c r="F10" s="8">
        <f>E10/12*5</f>
        <v>18533.333333333332</v>
      </c>
      <c r="G10" s="5">
        <f>D10/F10</f>
        <v>0.76143561151079142</v>
      </c>
    </row>
    <row r="11" spans="1:7" x14ac:dyDescent="0.35">
      <c r="A11" s="10" t="s">
        <v>33</v>
      </c>
      <c r="B11" s="6">
        <v>90000026</v>
      </c>
      <c r="C11" s="10" t="s">
        <v>5</v>
      </c>
      <c r="D11" s="9">
        <v>22347.310000000005</v>
      </c>
      <c r="E11" s="8">
        <v>56952</v>
      </c>
      <c r="F11" s="8">
        <f>E11/12*5</f>
        <v>23730</v>
      </c>
      <c r="G11" s="5">
        <f>D11/F11</f>
        <v>0.94173240623683119</v>
      </c>
    </row>
    <row r="12" spans="1:7" x14ac:dyDescent="0.35">
      <c r="A12" s="10" t="s">
        <v>33</v>
      </c>
      <c r="B12" s="6">
        <v>90000041</v>
      </c>
      <c r="C12" s="10" t="s">
        <v>6</v>
      </c>
      <c r="D12" s="9">
        <v>30979.62</v>
      </c>
      <c r="E12" s="8">
        <v>56139</v>
      </c>
      <c r="F12" s="8">
        <f>E12/12*5</f>
        <v>23391.25</v>
      </c>
      <c r="G12" s="5">
        <f>D12/F12</f>
        <v>1.324410623630631</v>
      </c>
    </row>
    <row r="13" spans="1:7" x14ac:dyDescent="0.35">
      <c r="A13" s="10" t="s">
        <v>33</v>
      </c>
      <c r="B13" s="6">
        <v>90000062</v>
      </c>
      <c r="C13" s="10" t="s">
        <v>7</v>
      </c>
      <c r="D13" s="9">
        <v>18121.759999999998</v>
      </c>
      <c r="E13" s="8">
        <v>30102</v>
      </c>
      <c r="F13" s="8">
        <f>E13/12*5</f>
        <v>12542.5</v>
      </c>
      <c r="G13" s="5">
        <f>D13/F13</f>
        <v>1.4448283834961131</v>
      </c>
    </row>
    <row r="14" spans="1:7" x14ac:dyDescent="0.35">
      <c r="A14" s="10" t="s">
        <v>33</v>
      </c>
      <c r="B14" s="6">
        <v>90000074</v>
      </c>
      <c r="C14" s="10" t="s">
        <v>8</v>
      </c>
      <c r="D14" s="9">
        <v>788.93999999999994</v>
      </c>
      <c r="E14" s="8">
        <v>1820</v>
      </c>
      <c r="F14" s="8">
        <f>E14/12*5</f>
        <v>758.33333333333326</v>
      </c>
      <c r="G14" s="5">
        <f>D14/F14</f>
        <v>1.0403604395604396</v>
      </c>
    </row>
    <row r="15" spans="1:7" x14ac:dyDescent="0.35">
      <c r="A15" s="10" t="s">
        <v>33</v>
      </c>
      <c r="B15" s="6">
        <v>90000115</v>
      </c>
      <c r="C15" s="10" t="s">
        <v>9</v>
      </c>
      <c r="D15" s="9">
        <v>1838.6100000000001</v>
      </c>
      <c r="E15" s="8">
        <v>10700</v>
      </c>
      <c r="F15" s="8">
        <f>E15/12*5</f>
        <v>4458.333333333333</v>
      </c>
      <c r="G15" s="5">
        <f>D15/F15</f>
        <v>0.41239850467289724</v>
      </c>
    </row>
    <row r="16" spans="1:7" x14ac:dyDescent="0.35">
      <c r="A16" s="10" t="s">
        <v>33</v>
      </c>
      <c r="B16" s="6">
        <v>90012101</v>
      </c>
      <c r="C16" s="10" t="s">
        <v>10</v>
      </c>
      <c r="D16" s="9">
        <v>2823.77</v>
      </c>
      <c r="E16" s="8">
        <v>6737</v>
      </c>
      <c r="F16" s="8">
        <f>E16/12*5</f>
        <v>2807.083333333333</v>
      </c>
      <c r="G16" s="5">
        <f>D16/F16</f>
        <v>1.0059444856761171</v>
      </c>
    </row>
    <row r="17" spans="1:7" x14ac:dyDescent="0.35">
      <c r="A17" s="10" t="s">
        <v>33</v>
      </c>
      <c r="B17" s="6">
        <v>90020301</v>
      </c>
      <c r="C17" s="10" t="s">
        <v>11</v>
      </c>
      <c r="D17" s="9">
        <v>27854.57</v>
      </c>
      <c r="E17" s="8">
        <v>149062</v>
      </c>
      <c r="F17" s="8">
        <f>E17/12*5</f>
        <v>62109.166666666672</v>
      </c>
      <c r="G17" s="5">
        <f>D17/F17</f>
        <v>0.44847759992486341</v>
      </c>
    </row>
    <row r="18" spans="1:7" x14ac:dyDescent="0.35">
      <c r="A18" s="10" t="s">
        <v>33</v>
      </c>
      <c r="B18" s="6">
        <v>90024001</v>
      </c>
      <c r="C18" s="10" t="s">
        <v>12</v>
      </c>
      <c r="D18" s="9">
        <v>156.01999999999998</v>
      </c>
      <c r="E18" s="8">
        <v>1801</v>
      </c>
      <c r="F18" s="8">
        <f>E18/12*5</f>
        <v>750.41666666666674</v>
      </c>
      <c r="G18" s="5">
        <f>D18/F18</f>
        <v>0.20791116046640751</v>
      </c>
    </row>
    <row r="19" spans="1:7" x14ac:dyDescent="0.35">
      <c r="A19" s="10" t="s">
        <v>33</v>
      </c>
      <c r="B19" s="6">
        <v>90024101</v>
      </c>
      <c r="C19" s="10" t="s">
        <v>13</v>
      </c>
      <c r="D19" s="13">
        <v>70365.770000000033</v>
      </c>
      <c r="E19" s="8">
        <v>92782</v>
      </c>
      <c r="F19" s="8">
        <f>E19/12*5</f>
        <v>38659.166666666664</v>
      </c>
      <c r="G19" s="5">
        <f>D19/F19</f>
        <v>1.8201574443318758</v>
      </c>
    </row>
    <row r="20" spans="1:7" x14ac:dyDescent="0.35">
      <c r="A20" s="10" t="s">
        <v>33</v>
      </c>
      <c r="B20" s="6">
        <v>90077403</v>
      </c>
      <c r="C20" s="10" t="s">
        <v>14</v>
      </c>
      <c r="D20" s="13">
        <v>223.73999999999998</v>
      </c>
      <c r="E20" s="8">
        <v>1975</v>
      </c>
      <c r="F20" s="8">
        <f>E20/12*5</f>
        <v>822.91666666666674</v>
      </c>
      <c r="G20" s="5">
        <f>D20/F20</f>
        <v>0.27188658227848095</v>
      </c>
    </row>
    <row r="21" spans="1:7" x14ac:dyDescent="0.35">
      <c r="A21" s="10" t="s">
        <v>33</v>
      </c>
      <c r="B21" s="6">
        <v>90077413</v>
      </c>
      <c r="C21" s="10" t="s">
        <v>15</v>
      </c>
      <c r="D21" s="13">
        <v>703.83</v>
      </c>
      <c r="E21" s="8">
        <v>3684</v>
      </c>
      <c r="F21" s="8">
        <f>E21/12*5</f>
        <v>1535</v>
      </c>
      <c r="G21" s="5">
        <f>D21/F21</f>
        <v>0.4585211726384365</v>
      </c>
    </row>
    <row r="22" spans="1:7" x14ac:dyDescent="0.35">
      <c r="A22" s="10" t="s">
        <v>33</v>
      </c>
      <c r="B22" s="6">
        <v>90077416</v>
      </c>
      <c r="C22" s="10" t="s">
        <v>16</v>
      </c>
      <c r="D22" s="13">
        <v>260.7</v>
      </c>
      <c r="E22" s="8">
        <v>2470</v>
      </c>
      <c r="F22" s="8">
        <f>E22/12*5</f>
        <v>1029.1666666666667</v>
      </c>
      <c r="G22" s="5">
        <f>D22/F22</f>
        <v>0.25331174089068825</v>
      </c>
    </row>
    <row r="23" spans="1:7" x14ac:dyDescent="0.35">
      <c r="A23" s="10" t="s">
        <v>33</v>
      </c>
      <c r="B23" s="6">
        <v>90077418</v>
      </c>
      <c r="C23" s="10" t="s">
        <v>17</v>
      </c>
      <c r="D23" s="13">
        <v>2096.4300000000003</v>
      </c>
      <c r="E23" s="8">
        <v>2998</v>
      </c>
      <c r="F23" s="8">
        <f>E23/12*5</f>
        <v>1249.1666666666667</v>
      </c>
      <c r="G23" s="5">
        <f>D23/F23</f>
        <v>1.6782628418945966</v>
      </c>
    </row>
    <row r="24" spans="1:7" x14ac:dyDescent="0.35">
      <c r="A24" s="10" t="s">
        <v>33</v>
      </c>
      <c r="B24" s="6">
        <v>90077428</v>
      </c>
      <c r="C24" s="10" t="s">
        <v>18</v>
      </c>
      <c r="D24" s="13">
        <v>1992.4699999999998</v>
      </c>
      <c r="E24" s="8">
        <v>14589</v>
      </c>
      <c r="F24" s="8">
        <f>E24/12*5</f>
        <v>6078.75</v>
      </c>
      <c r="G24" s="5">
        <f>D24/F24</f>
        <v>0.32777626979230923</v>
      </c>
    </row>
    <row r="25" spans="1:7" x14ac:dyDescent="0.35">
      <c r="A25" s="10" t="s">
        <v>33</v>
      </c>
      <c r="B25" s="6">
        <v>90077433</v>
      </c>
      <c r="C25" s="10" t="s">
        <v>35</v>
      </c>
      <c r="D25" s="13">
        <v>3564.1100000000006</v>
      </c>
      <c r="E25" s="8">
        <v>10681</v>
      </c>
      <c r="F25" s="8">
        <f>E25/12*5</f>
        <v>4450.416666666667</v>
      </c>
      <c r="G25" s="5">
        <f>D25/F25</f>
        <v>0.80084860968074156</v>
      </c>
    </row>
    <row r="26" spans="1:7" x14ac:dyDescent="0.35">
      <c r="A26" s="10" t="s">
        <v>33</v>
      </c>
      <c r="B26" s="6">
        <v>90077434</v>
      </c>
      <c r="C26" s="10" t="s">
        <v>19</v>
      </c>
      <c r="D26" s="13">
        <v>368.80999999999995</v>
      </c>
      <c r="E26" s="8">
        <v>5697</v>
      </c>
      <c r="F26" s="8">
        <f>E26/12*5</f>
        <v>2373.75</v>
      </c>
      <c r="G26" s="5">
        <f>D26/F26</f>
        <v>0.15537019483938913</v>
      </c>
    </row>
    <row r="27" spans="1:7" x14ac:dyDescent="0.35">
      <c r="A27" s="10" t="s">
        <v>33</v>
      </c>
      <c r="B27" s="6">
        <v>110000011</v>
      </c>
      <c r="C27" s="10" t="s">
        <v>34</v>
      </c>
      <c r="D27" s="9">
        <v>76.319999999999993</v>
      </c>
      <c r="E27" s="8">
        <v>300</v>
      </c>
      <c r="F27" s="8">
        <f>E27/12*5</f>
        <v>125</v>
      </c>
      <c r="G27" s="5">
        <f>D27/F27</f>
        <v>0.61055999999999999</v>
      </c>
    </row>
    <row r="28" spans="1:7" x14ac:dyDescent="0.35">
      <c r="A28" s="10" t="s">
        <v>33</v>
      </c>
      <c r="B28" s="6">
        <v>110000034</v>
      </c>
      <c r="C28" s="10" t="s">
        <v>20</v>
      </c>
      <c r="D28" s="9">
        <v>2288.1800000000003</v>
      </c>
      <c r="E28" s="8">
        <v>6601</v>
      </c>
      <c r="F28" s="8">
        <f>E28/12*5</f>
        <v>2750.416666666667</v>
      </c>
      <c r="G28" s="5">
        <f>D28/F28</f>
        <v>0.83193940312073933</v>
      </c>
    </row>
    <row r="29" spans="1:7" x14ac:dyDescent="0.35">
      <c r="A29" s="10" t="s">
        <v>33</v>
      </c>
      <c r="B29" s="6">
        <v>110000048</v>
      </c>
      <c r="C29" s="10" t="s">
        <v>21</v>
      </c>
      <c r="D29" s="9">
        <v>50002.819999999985</v>
      </c>
      <c r="E29" s="8">
        <v>133462</v>
      </c>
      <c r="F29" s="8">
        <f>E29/12*5</f>
        <v>55609.166666666672</v>
      </c>
      <c r="G29" s="5">
        <f>D29/F29</f>
        <v>0.89918304835833385</v>
      </c>
    </row>
    <row r="30" spans="1:7" x14ac:dyDescent="0.35">
      <c r="A30" s="10" t="s">
        <v>33</v>
      </c>
      <c r="B30" s="6">
        <v>320200001</v>
      </c>
      <c r="C30" s="10" t="s">
        <v>36</v>
      </c>
      <c r="D30" s="9">
        <v>17616.030000000006</v>
      </c>
      <c r="E30" s="8">
        <v>78969</v>
      </c>
      <c r="F30" s="8">
        <f>E30/12*5</f>
        <v>32903.75</v>
      </c>
      <c r="G30" s="5">
        <f>D30/F30</f>
        <v>0.53538061771074741</v>
      </c>
    </row>
    <row r="31" spans="1:7" x14ac:dyDescent="0.35">
      <c r="A31" s="10" t="s">
        <v>33</v>
      </c>
      <c r="B31" s="6">
        <v>400200003</v>
      </c>
      <c r="C31" s="10" t="s">
        <v>22</v>
      </c>
      <c r="D31" s="9">
        <v>1020.57</v>
      </c>
      <c r="E31" s="8">
        <v>5093</v>
      </c>
      <c r="F31" s="8">
        <f>E31/12*5</f>
        <v>2122.0833333333335</v>
      </c>
      <c r="G31" s="5">
        <f>D31/F31</f>
        <v>0.48092833300608678</v>
      </c>
    </row>
    <row r="32" spans="1:7" x14ac:dyDescent="0.35">
      <c r="A32" s="10" t="s">
        <v>33</v>
      </c>
      <c r="B32" s="6">
        <v>400200007</v>
      </c>
      <c r="C32" s="10" t="s">
        <v>23</v>
      </c>
      <c r="D32" s="9">
        <v>834.56</v>
      </c>
      <c r="E32" s="8">
        <v>3759</v>
      </c>
      <c r="F32" s="8">
        <f>E32/12*5</f>
        <v>1566.25</v>
      </c>
      <c r="G32" s="5">
        <f>D32/F32</f>
        <v>0.53283958499600959</v>
      </c>
    </row>
    <row r="33" spans="1:7" x14ac:dyDescent="0.35">
      <c r="A33" s="10" t="s">
        <v>33</v>
      </c>
      <c r="B33" s="6">
        <v>400200024</v>
      </c>
      <c r="C33" s="10" t="s">
        <v>24</v>
      </c>
      <c r="D33" s="9">
        <v>18601.170000000002</v>
      </c>
      <c r="E33" s="8">
        <v>88733</v>
      </c>
      <c r="F33" s="8">
        <f>E33/12*5</f>
        <v>36972.083333333336</v>
      </c>
      <c r="G33" s="5">
        <f>D33/F33</f>
        <v>0.50311392604780636</v>
      </c>
    </row>
    <row r="34" spans="1:7" x14ac:dyDescent="0.35">
      <c r="A34" s="10" t="s">
        <v>33</v>
      </c>
      <c r="B34" s="6">
        <v>460200027</v>
      </c>
      <c r="C34" s="10" t="s">
        <v>25</v>
      </c>
      <c r="D34" s="9">
        <v>203.87</v>
      </c>
      <c r="E34" s="8">
        <v>5227</v>
      </c>
      <c r="F34" s="8">
        <f>E34/12*5</f>
        <v>2177.9166666666665</v>
      </c>
      <c r="G34" s="5">
        <f>D34/F34</f>
        <v>9.3607805624641299E-2</v>
      </c>
    </row>
    <row r="35" spans="1:7" x14ac:dyDescent="0.35">
      <c r="A35" s="10" t="s">
        <v>33</v>
      </c>
      <c r="B35" s="6">
        <v>460200036</v>
      </c>
      <c r="C35" s="10" t="s">
        <v>26</v>
      </c>
      <c r="D35" s="9">
        <v>14789.100000000004</v>
      </c>
      <c r="E35" s="8">
        <v>65993</v>
      </c>
      <c r="F35" s="8">
        <f>E35/12*5</f>
        <v>27497.083333333336</v>
      </c>
      <c r="G35" s="5">
        <f>D35/F35</f>
        <v>0.5378424984468051</v>
      </c>
    </row>
    <row r="36" spans="1:7" x14ac:dyDescent="0.35">
      <c r="A36" s="10" t="s">
        <v>33</v>
      </c>
      <c r="B36" s="6">
        <v>460200042</v>
      </c>
      <c r="C36" s="10" t="s">
        <v>39</v>
      </c>
      <c r="D36" s="9">
        <v>24.729999999999997</v>
      </c>
      <c r="E36" s="8">
        <v>628</v>
      </c>
      <c r="F36" s="8">
        <f>E36/12*5</f>
        <v>261.66666666666669</v>
      </c>
      <c r="G36" s="5">
        <f>D36/F36</f>
        <v>9.4509554140127364E-2</v>
      </c>
    </row>
    <row r="37" spans="1:7" x14ac:dyDescent="0.35">
      <c r="A37" s="10" t="s">
        <v>33</v>
      </c>
      <c r="B37" s="6">
        <v>460200043</v>
      </c>
      <c r="C37" s="10" t="s">
        <v>27</v>
      </c>
      <c r="D37" s="9">
        <v>4522.3900000000003</v>
      </c>
      <c r="E37" s="8">
        <v>9922</v>
      </c>
      <c r="F37" s="8">
        <f>E37/12*5</f>
        <v>4134.166666666667</v>
      </c>
      <c r="G37" s="5">
        <f>D37/F37</f>
        <v>1.093906067325136</v>
      </c>
    </row>
    <row r="38" spans="1:7" x14ac:dyDescent="0.35">
      <c r="A38" s="10" t="s">
        <v>33</v>
      </c>
      <c r="B38" s="6">
        <v>560800001</v>
      </c>
      <c r="C38" s="10" t="s">
        <v>28</v>
      </c>
      <c r="D38" s="9">
        <v>241.65000000000003</v>
      </c>
      <c r="E38" s="8">
        <v>300</v>
      </c>
      <c r="F38" s="8">
        <f>E38/12*5</f>
        <v>125</v>
      </c>
      <c r="G38" s="5">
        <f>D38/F38</f>
        <v>1.9332000000000003</v>
      </c>
    </row>
    <row r="39" spans="1:7" x14ac:dyDescent="0.35">
      <c r="A39" s="10" t="s">
        <v>33</v>
      </c>
      <c r="B39" s="6">
        <v>740200008</v>
      </c>
      <c r="C39" s="10" t="s">
        <v>29</v>
      </c>
      <c r="D39" s="9">
        <v>41385.210000000006</v>
      </c>
      <c r="E39" s="8">
        <v>126904</v>
      </c>
      <c r="F39" s="8">
        <f>E39/12*5</f>
        <v>52876.666666666672</v>
      </c>
      <c r="G39" s="5">
        <f>D39/F39</f>
        <v>0.78267433650633556</v>
      </c>
    </row>
    <row r="40" spans="1:7" x14ac:dyDescent="0.35">
      <c r="A40" s="10" t="s">
        <v>33</v>
      </c>
      <c r="B40" s="6">
        <v>740200012</v>
      </c>
      <c r="C40" s="10" t="s">
        <v>30</v>
      </c>
      <c r="D40" s="9">
        <v>193.02</v>
      </c>
      <c r="E40" s="8">
        <v>550</v>
      </c>
      <c r="F40" s="8">
        <f>E40/12*5</f>
        <v>229.16666666666669</v>
      </c>
      <c r="G40" s="5">
        <f>D40/F40</f>
        <v>0.84226909090909086</v>
      </c>
    </row>
    <row r="41" spans="1:7" x14ac:dyDescent="0.35">
      <c r="A41" s="10" t="s">
        <v>33</v>
      </c>
      <c r="B41" s="6">
        <v>740200041</v>
      </c>
      <c r="C41" s="10" t="s">
        <v>31</v>
      </c>
      <c r="D41" s="9">
        <v>5814.7599999999984</v>
      </c>
      <c r="E41" s="8">
        <v>9655</v>
      </c>
      <c r="F41" s="8">
        <f>E41/12*5</f>
        <v>4022.916666666667</v>
      </c>
      <c r="G41" s="5">
        <f>D41/F41</f>
        <v>1.4454090108751938</v>
      </c>
    </row>
    <row r="42" spans="1:7" x14ac:dyDescent="0.35">
      <c r="A42" s="10" t="s">
        <v>33</v>
      </c>
      <c r="B42" s="6">
        <v>740200049</v>
      </c>
      <c r="C42" s="10" t="s">
        <v>32</v>
      </c>
      <c r="D42" s="9">
        <v>31962.630000000005</v>
      </c>
      <c r="E42" s="8">
        <v>55711</v>
      </c>
      <c r="F42" s="8">
        <f>E42/12*5</f>
        <v>23212.916666666664</v>
      </c>
      <c r="G42" s="5">
        <f>D42/F42</f>
        <v>1.3769329575846785</v>
      </c>
    </row>
    <row r="43" spans="1:7" x14ac:dyDescent="0.35">
      <c r="A43" s="10" t="s">
        <v>33</v>
      </c>
      <c r="B43" s="6">
        <v>741400013</v>
      </c>
      <c r="C43" s="10" t="s">
        <v>45</v>
      </c>
      <c r="D43" s="8">
        <v>71.91</v>
      </c>
      <c r="E43" s="8">
        <v>300</v>
      </c>
      <c r="F43" s="8">
        <f>E43/12*5</f>
        <v>125</v>
      </c>
      <c r="G43" s="5">
        <f>D43/F43</f>
        <v>0.57528000000000001</v>
      </c>
    </row>
    <row r="44" spans="1:7" x14ac:dyDescent="0.35">
      <c r="A44" s="10" t="s">
        <v>33</v>
      </c>
      <c r="B44" s="6">
        <v>741400026</v>
      </c>
      <c r="C44" s="10" t="s">
        <v>40</v>
      </c>
      <c r="D44" s="13">
        <v>16.690000000000001</v>
      </c>
      <c r="E44" s="13">
        <v>300</v>
      </c>
      <c r="F44" s="13">
        <f>E44/12*5</f>
        <v>125</v>
      </c>
      <c r="G44" s="5">
        <f>D44/F44</f>
        <v>0.13352</v>
      </c>
    </row>
  </sheetData>
  <mergeCells count="2">
    <mergeCell ref="A1:G2"/>
    <mergeCell ref="A3:G3"/>
  </mergeCells>
  <conditionalFormatting sqref="B9:B18">
    <cfRule type="duplicateValues" dxfId="3" priority="28"/>
    <cfRule type="duplicateValues" dxfId="2" priority="29"/>
    <cfRule type="duplicateValues" dxfId="1" priority="30"/>
  </conditionalFormatting>
  <conditionalFormatting sqref="C9:C18">
    <cfRule type="duplicateValues" dxfId="0" priority="3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SAVA_2026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2020-02-28T12:26:21Z</dcterms:created>
  <dcterms:modified xsi:type="dcterms:W3CDTF">2026-06-25T08:42:20Z</dcterms:modified>
</cp:coreProperties>
</file>