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EC30265B-0164-400A-B694-805655A84C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4" r:id="rId1"/>
  </sheets>
  <externalReferences>
    <externalReference r:id="rId2"/>
    <externalReference r:id="rId3"/>
    <externalReference r:id="rId4"/>
    <externalReference r:id="rId5"/>
  </externalReferences>
  <definedNames>
    <definedName name="_1" localSheetId="0">#REF!</definedName>
    <definedName name="_1">#REF!</definedName>
    <definedName name="_1_2_d_NMP_lim" localSheetId="0">#REF!</definedName>
    <definedName name="_1_2_d_NMP_lim">#REF!</definedName>
    <definedName name="_xlnm._FilterDatabase" localSheetId="0" hidden="1">SAVA_2026!$A$8:$G$56</definedName>
    <definedName name="_mn" localSheetId="0">#REF!</definedName>
    <definedName name="_mn">#REF!</definedName>
    <definedName name="aa" localSheetId="0">#REF!</definedName>
    <definedName name="aa">#REF!</definedName>
    <definedName name="aaaaaaaaaaaaaaaaaaaaaaaaaaaaaaaaaaaaaaaaaaaaaaa" localSheetId="0">#REF!</definedName>
    <definedName name="aaaaaaaaaaaaaaaaaaaaaaaaaaaaaaaaaaaaaaaaaaaaaaa">#REF!</definedName>
    <definedName name="AIJA" localSheetId="0">#REF!</definedName>
    <definedName name="AIJA">#REF!</definedName>
    <definedName name="_xlnm.Auto_Open" localSheetId="0">#REF!</definedName>
    <definedName name="_xlnm.Auto_Open">#REF!</definedName>
    <definedName name="b" localSheetId="0">#REF!</definedName>
    <definedName name="b">#REF!</definedName>
    <definedName name="bt" localSheetId="0">#REF!</definedName>
    <definedName name="bt">#REF!</definedName>
    <definedName name="BX" localSheetId="0">#REF!</definedName>
    <definedName name="BX">#REF!</definedName>
    <definedName name="ccc" localSheetId="0">#REF!</definedName>
    <definedName name="ccc">#REF!</definedName>
    <definedName name="cccc" localSheetId="0">#REF!</definedName>
    <definedName name="cccc">#REF!</definedName>
    <definedName name="cvhh" localSheetId="0">#REF!</definedName>
    <definedName name="cvhh">#REF!</definedName>
    <definedName name="d" localSheetId="0">#REF!</definedName>
    <definedName name="d">#REF!</definedName>
    <definedName name="D_Evija3" localSheetId="0">#REF!</definedName>
    <definedName name="D_Evija3">#REF!</definedName>
    <definedName name="de" localSheetId="0">#REF!</definedName>
    <definedName name="de">#REF!</definedName>
    <definedName name="dff">#NAME?</definedName>
    <definedName name="DRGNAMES" localSheetId="0">#REF!</definedName>
    <definedName name="DRGNAMES">#REF!</definedName>
    <definedName name="e" localSheetId="0">#REF!</definedName>
    <definedName name="e">#REF!</definedName>
    <definedName name="ee" localSheetId="0">#REF!</definedName>
    <definedName name="ee">#REF!</definedName>
    <definedName name="er" localSheetId="0">#REF!</definedName>
    <definedName name="er">#REF!</definedName>
    <definedName name="ertbnmlk" localSheetId="0">#REF!</definedName>
    <definedName name="ertbnmlk">#REF!</definedName>
    <definedName name="ffhh" localSheetId="0">#REF!</definedName>
    <definedName name="ffhh">#REF!</definedName>
    <definedName name="gad_skaits" localSheetId="0">#REF!</definedName>
    <definedName name="gad_skaits">#REF!</definedName>
    <definedName name="gad_skaits_1" localSheetId="0">#REF!</definedName>
    <definedName name="gad_skaits_1">#REF!</definedName>
    <definedName name="gggg" localSheetId="0">#REF!</definedName>
    <definedName name="gggg">#REF!</definedName>
    <definedName name="ghy" localSheetId="0">#REF!</definedName>
    <definedName name="ghy">#REF!</definedName>
    <definedName name="h" localSheetId="0">#REF!</definedName>
    <definedName name="h">#REF!</definedName>
    <definedName name="hh" localSheetId="0">#REF!</definedName>
    <definedName name="hh">#REF!</definedName>
    <definedName name="hjh" localSheetId="0">#REF!</definedName>
    <definedName name="hjh">#REF!</definedName>
    <definedName name="hyh" localSheetId="0">#REF!</definedName>
    <definedName name="hyh">#REF!</definedName>
    <definedName name="hyhcv" localSheetId="0">#REF!</definedName>
    <definedName name="hyhcv">#REF!</definedName>
    <definedName name="i" localSheetId="0">#REF!</definedName>
    <definedName name="i">#REF!</definedName>
    <definedName name="izm.kods" localSheetId="0">#REF!</definedName>
    <definedName name="izm.kods">#REF!</definedName>
    <definedName name="izm.kods_1">[1]izm.posteni!$A$2:$A$216</definedName>
    <definedName name="izm.nos" localSheetId="0">#REF!</definedName>
    <definedName name="izm.nos">#REF!</definedName>
    <definedName name="izm.nos_1">[1]izm.posteni!$B$2:$B$216</definedName>
    <definedName name="jhg" localSheetId="0">#REF!</definedName>
    <definedName name="jhg">#REF!</definedName>
    <definedName name="kk" localSheetId="0">#REF!</definedName>
    <definedName name="kk">#REF!</definedName>
    <definedName name="kkkkkkkkkkkkkkkkkkkkkkkkkkkkkkkkkkkkkkkkkkkkkkkkk" localSheetId="0">#REF!</definedName>
    <definedName name="kkkkkkkkkkkkkkkkkkkkkkkkkkkkkkkkkkkkkkkkkkkkkkkkk">#REF!</definedName>
    <definedName name="l" localSheetId="0">#REF!</definedName>
    <definedName name="l">#REF!</definedName>
    <definedName name="Limeni_7_9group" localSheetId="0">#REF!</definedName>
    <definedName name="Limeni_7_9group">#REF!</definedName>
    <definedName name="n" localSheetId="0">#REF!</definedName>
    <definedName name="n">#REF!</definedName>
    <definedName name="P_Dati_rikojums" localSheetId="0">#REF!</definedName>
    <definedName name="P_Dati_rikojums">#REF!</definedName>
    <definedName name="pp" localSheetId="0">#REF!</definedName>
    <definedName name="pp">#REF!</definedName>
    <definedName name="_xlnm.Print_Area" localSheetId="0">SAVA_2026!$A$1:$D$47</definedName>
    <definedName name="_xlnm.Print_Titles" localSheetId="0">SAVA_2026!$7:$7</definedName>
    <definedName name="Recover">[2]Macro1!$A$80</definedName>
    <definedName name="Rikojums2222">[3]Macro1!$A$106</definedName>
    <definedName name="rr" localSheetId="0">#REF!</definedName>
    <definedName name="rr">#REF!</definedName>
    <definedName name="rt" localSheetId="0">#REF!</definedName>
    <definedName name="rt">#REF!</definedName>
    <definedName name="rty" localSheetId="0">#REF!</definedName>
    <definedName name="rty">#REF!</definedName>
    <definedName name="S5\" localSheetId="0">#REF!</definedName>
    <definedName name="S5\">#REF!</definedName>
    <definedName name="ss" localSheetId="0">#REF!</definedName>
    <definedName name="ss">#REF!</definedName>
    <definedName name="Str." localSheetId="0">#REF!</definedName>
    <definedName name="Str.">#REF!</definedName>
    <definedName name="Str.vien.nos." localSheetId="0">#REF!</definedName>
    <definedName name="Str.vien.nos.">#REF!</definedName>
    <definedName name="Struktura" localSheetId="0">#REF!</definedName>
    <definedName name="Struktura">#REF!</definedName>
    <definedName name="Struktūrvien.kodi2" localSheetId="0">#REF!</definedName>
    <definedName name="Struktūrvien.kodi2">#REF!</definedName>
    <definedName name="Struktūrvien.kodi2_1">[1]strukturkodi!$B$2:$B$232</definedName>
    <definedName name="Struktūrvien.kods" localSheetId="0">#REF!</definedName>
    <definedName name="Struktūrvien.kods">#REF!</definedName>
    <definedName name="Struktūrvien.kods_1">[1]strukturkodi!$A$2:$A$232</definedName>
    <definedName name="TableName">"Dummy"</definedName>
    <definedName name="ty" localSheetId="0">#REF!</definedName>
    <definedName name="ty">#REF!</definedName>
    <definedName name="tyuj" localSheetId="0">#REF!</definedName>
    <definedName name="tyuj">#REF!</definedName>
    <definedName name="u" localSheetId="0">#REF!</definedName>
    <definedName name="u">#REF!</definedName>
    <definedName name="U_N_A" localSheetId="0">#REF!</definedName>
    <definedName name="U_N_A">#REF!</definedName>
    <definedName name="wedr" localSheetId="0">#REF!</definedName>
    <definedName name="wedr">#REF!</definedName>
    <definedName name="x" localSheetId="0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 localSheetId="0">#REF!</definedName>
    <definedName name="xxxx">#REF!</definedName>
    <definedName name="ytr" localSheetId="0">#REF!</definedName>
    <definedName name="ytr">#REF!</definedName>
    <definedName name="yuh" localSheetId="0">#REF!</definedName>
    <definedName name="yuh">#REF!</definedName>
    <definedName name="yyyy" localSheetId="0">#REF!</definedName>
    <definedName name="yyyy">#REF!</definedName>
    <definedName name="zxcvbnm" localSheetId="0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4" l="1"/>
  <c r="F55" i="4"/>
  <c r="G55" i="4" s="1"/>
  <c r="F54" i="4"/>
  <c r="F53" i="4"/>
  <c r="G53" i="4" s="1"/>
  <c r="F52" i="4"/>
  <c r="F51" i="4"/>
  <c r="F49" i="4"/>
  <c r="F48" i="4"/>
  <c r="G48" i="4" s="1"/>
  <c r="F47" i="4"/>
  <c r="G47" i="4" s="1"/>
  <c r="F45" i="4"/>
  <c r="G45" i="4" s="1"/>
  <c r="F44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F35" i="4"/>
  <c r="G35" i="4" s="1"/>
  <c r="F34" i="4"/>
  <c r="F33" i="4"/>
  <c r="F32" i="4"/>
  <c r="F31" i="4"/>
  <c r="G31" i="4" s="1"/>
  <c r="F30" i="4"/>
  <c r="G30" i="4" s="1"/>
  <c r="F29" i="4"/>
  <c r="G29" i="4" s="1"/>
  <c r="F27" i="4"/>
  <c r="F26" i="4"/>
  <c r="G26" i="4" s="1"/>
  <c r="F25" i="4"/>
  <c r="G25" i="4" s="1"/>
  <c r="F24" i="4"/>
  <c r="G24" i="4" s="1"/>
  <c r="F22" i="4"/>
  <c r="G22" i="4" s="1"/>
  <c r="F21" i="4"/>
  <c r="G21" i="4" s="1"/>
  <c r="F20" i="4"/>
  <c r="G20" i="4" s="1"/>
  <c r="F19" i="4"/>
  <c r="G19" i="4" s="1"/>
  <c r="F18" i="4"/>
  <c r="F17" i="4"/>
  <c r="G17" i="4" s="1"/>
  <c r="F16" i="4"/>
  <c r="F15" i="4"/>
  <c r="F14" i="4"/>
  <c r="F13" i="4"/>
  <c r="G13" i="4" s="1"/>
  <c r="F12" i="4"/>
  <c r="G12" i="4" s="1"/>
  <c r="F9" i="4"/>
  <c r="E8" i="4"/>
  <c r="G54" i="4"/>
  <c r="G52" i="4"/>
  <c r="G51" i="4"/>
  <c r="G49" i="4"/>
  <c r="G44" i="4"/>
  <c r="G36" i="4"/>
  <c r="G34" i="4"/>
  <c r="G33" i="4"/>
  <c r="G32" i="4"/>
  <c r="G27" i="4"/>
  <c r="G18" i="4"/>
  <c r="G16" i="4"/>
  <c r="G15" i="4"/>
  <c r="G14" i="4"/>
  <c r="G9" i="4"/>
  <c r="F8" i="4"/>
  <c r="G8" i="4" l="1"/>
</calcChain>
</file>

<file path=xl/sharedStrings.xml><?xml version="1.0" encoding="utf-8"?>
<sst xmlns="http://schemas.openxmlformats.org/spreadsheetml/2006/main" count="108" uniqueCount="61">
  <si>
    <t>PAVISAM</t>
  </si>
  <si>
    <t>NVD TN (nosūtītāja)</t>
  </si>
  <si>
    <t>ĀI kods (nosūtītāja)</t>
  </si>
  <si>
    <t>ĀI nosaukums (nosūtītāja)</t>
  </si>
  <si>
    <t>Vidzeme</t>
  </si>
  <si>
    <t>Sandras Dunkures ārsta prakse oftalmoloģijā,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</si>
  <si>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</si>
  <si>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</si>
  <si>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</si>
  <si>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</si>
  <si>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Saleniece Sarmīte - ārsta prakse reimatoloģijā</t>
  </si>
  <si>
    <t>VALMIERAS VESELĪBAS CENTRS, SIA</t>
  </si>
  <si>
    <t>Vidzemes slimnīca, Sabiedrība ar ierobežotu atbildību</t>
  </si>
  <si>
    <t>Vinetas Volkovičas Ārsta Prakse, Sabiedrība ar ierobežotu atbildību</t>
  </si>
  <si>
    <t>Silvijas Lapiņas ārsta prakse, SIA</t>
  </si>
  <si>
    <t>Ginta Lapiņa ārsta prakse, SIA</t>
  </si>
  <si>
    <t>Alūksnes primārās veselības aprūpes centrs, Sabiedrība ar ierobežotu atbildību</t>
  </si>
  <si>
    <t>Alūksnes slimnīca,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</si>
  <si>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</si>
  <si>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</si>
  <si>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</si>
  <si>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</si>
  <si>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URO SOLUTION, Sabiedrība ar ierobežotu atbildību</t>
  </si>
  <si>
    <t>Elksne Ērika - ārsta prakse ginekoloģijā, dzemdniecībā</t>
  </si>
  <si>
    <t>Mazūre Jolanta - ārsta prakse ginekoloģijā, dzemdniecībā</t>
  </si>
  <si>
    <t>Balvu un Gulbenes slimnīcu apvienība, Sabiedrība ar ierobežotu atbildību</t>
  </si>
  <si>
    <t>Limbažu slimnīca, Sabiedrība ar ierobežotu atbildību</t>
  </si>
  <si>
    <t>MP, Jura Kociņa individuālais uzņēmums</t>
  </si>
  <si>
    <t>Ineses Samulevičas medicīniskā privātprakse, SIA</t>
  </si>
  <si>
    <t>Madonas slimnīca, Madonas novada pašvaldības SIA</t>
  </si>
  <si>
    <t>Salvere IR, Sabiedrība ar ierobežotu atbildību</t>
  </si>
  <si>
    <t xml:space="preserve">Lubānas Sociālās aprūpes centrs, Madonas novada Lubānas apvienības pārvalde </t>
  </si>
  <si>
    <t>Varakļānu veselības aprūpes centrs, SIA</t>
  </si>
  <si>
    <t>Latkovska Rita -  ģimenes ārsta un kardiologa prakse</t>
  </si>
  <si>
    <t>Ērgļu slimnīca, Sabiedrība ar ierobežotu atbildību</t>
  </si>
  <si>
    <t>Točs Oskars - ārsta prakse neiroloģijā</t>
  </si>
  <si>
    <t>Sarkanā Krusta Smiltenes slimnīca, SIA</t>
  </si>
  <si>
    <t>Strenču psihoneiroloģiskā slimnīca, Valsts sabiedrība ar ierobežotu atbildību</t>
  </si>
  <si>
    <t>Plūme Anda - ģimenes ārsta un ginekologa, dzemdību speciālista prakse</t>
  </si>
  <si>
    <t>Ārgale Vēsma - ārsta prakse kardioloģijā</t>
  </si>
  <si>
    <t>Paider Inas ārsta prakse dermatoveneroloģijā, SIA</t>
  </si>
  <si>
    <t>Med4U, SIA</t>
  </si>
  <si>
    <t>Beātes Salenieces Ģimenes ārsta prakse, Sabiedrība ar ierobežotu atbildību</t>
  </si>
  <si>
    <t>Lūkina Zane - ģimenes ārsta un arodveselības un arodslimību ārsta prakse</t>
  </si>
  <si>
    <t>LĪGAS KOZLOVSKAS ĢIMENES ĀRSTA PRAKSE, Balvu pilsētas Līgas Kozlovskas individuālais uzņēmums</t>
  </si>
  <si>
    <t>Laboratoriskiem nosūtījumiem aprēķinātais apjoms 2026.gadam</t>
  </si>
  <si>
    <t>A.Kokoreviča ģimenes ārsta prakse, Sabiedrība ar ierobežotu atbildību</t>
  </si>
  <si>
    <t>Aigas Āboliņas ģimenes ārsta prakse, Sabiedrība ar ierobežotu atbildību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</si>
  <si>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</si>
  <si>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</si>
  <si>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</si>
  <si>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I.GRUNDMANES APO, SIA</t>
  </si>
  <si>
    <t>Freimane Aija - ārsta prakse neiroloģijā un algoloģijā</t>
  </si>
  <si>
    <t>Mazsalacas slimnīca, Sabiedrība ar ierobežotu atbildību</t>
  </si>
  <si>
    <t>KĀRVINS, SIA</t>
  </si>
  <si>
    <t>2026. gada janvāris - jūnijs</t>
  </si>
  <si>
    <t>Finanšu līdzekļu izlietojums (2026.gada janvāris - jūnijs), EUR</t>
  </si>
  <si>
    <t>Finanšu apjoms uz periodu (janvāris - jūnijs), EUR</t>
  </si>
  <si>
    <t>Elksnis Imants - ārsta prakse oftalmoloģijā</t>
  </si>
  <si>
    <t>AURIS, Madonas rajona D.Kalves individuālais uzņēmums</t>
  </si>
  <si>
    <t>Izpilde (janvāris - jūnijs),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</si>
</sst>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3" borderId="1" xfId="2" applyFont="1" applyFill="1" applyBorder="1" applyAlignment="1">
      <alignment horizontal="center" vertical="center" wrapText="1"/>
    </xf>
    <xf numFmtId="10" fontId="1" fillId="3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2" xfId="0" applyBorder="1"/>
    <xf numFmtId="3" fontId="1" fillId="3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5" fillId="3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2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10" fontId="5" fillId="0" borderId="1" xfId="3" applyNumberFormat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1" xfId="0" applyFont="1" applyBorder="1" applyAlignment="1">
      <alignment horizontal="left"/>
    </xf>
    <xf numFmtId="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AE72-6439-436D-A345-BA55D40E7475}">
  <sheetPr>
    <tabColor rgb="FF92D050"/>
    <pageSetUpPr fitToPage="1"/>
  </sheetPr>
  <dimension ref="A1:G56"/>
  <sheetViews>
    <sheetView showGridLines="0" tabSelected="1" zoomScale="80" zoomScaleNormal="80" zoomScaleSheetLayoutView="100" workbookViewId="0">
      <pane ySplit="8" topLeftCell="A9" activePane="bottomLeft" state="frozen"/>
      <selection pane="bottomLeft" activeCell="J15" sqref="J15"/>
    </sheetView>
  </sheetViews>
  <sheetFormatPr defaultRowHeight="13" x14ac:dyDescent="0.3"/>
  <cols>
    <col min="1" max="1" width="14.54296875" style="2" customWidth="1"/>
    <col min="2" max="2" width="21.54296875" style="16" customWidth="1"/>
    <col min="3" max="3" width="60" style="2" customWidth="1"/>
    <col min="4" max="5" width="25.54296875" style="1" customWidth="1"/>
    <col min="6" max="6" width="18.54296875" style="1" customWidth="1"/>
    <col min="7" max="7" width="16.54296875" style="1" customWidth="1"/>
    <col min="8" max="16384" width="8.7265625" style="1"/>
  </cols>
  <sheetData>
    <row r="1" spans="1:7" customFormat="1" ht="18.75" customHeight="1" x14ac:dyDescent="0.35">
      <c r="A1" s="22" t="s">
        <v>48</v>
      </c>
      <c r="B1" s="22"/>
      <c r="C1" s="22"/>
      <c r="D1" s="22"/>
      <c r="E1" s="22"/>
      <c r="F1" s="22"/>
      <c r="G1" s="22"/>
    </row>
    <row r="2" spans="1:7" customFormat="1" ht="29.25" customHeight="1" x14ac:dyDescent="0.35">
      <c r="A2" s="22"/>
      <c r="B2" s="22"/>
      <c r="C2" s="22"/>
      <c r="D2" s="22"/>
      <c r="E2" s="22"/>
      <c r="F2" s="22"/>
      <c r="G2" s="22"/>
    </row>
    <row r="3" spans="1:7" customFormat="1" ht="15.5" x14ac:dyDescent="0.35">
      <c r="A3" s="23" t="s">
        <v>55</v>
      </c>
      <c r="B3" s="23"/>
      <c r="C3" s="23"/>
      <c r="D3" s="23"/>
      <c r="E3" s="23"/>
      <c r="F3" s="23"/>
      <c r="G3" s="23"/>
    </row>
    <row r="4" spans="1:7" customFormat="1" ht="15.5" x14ac:dyDescent="0.35">
      <c r="A4" s="3"/>
      <c r="B4" s="3"/>
      <c r="C4" s="3"/>
      <c r="D4" s="3"/>
      <c r="E4" s="3"/>
      <c r="F4" s="3"/>
      <c r="G4" s="3"/>
    </row>
    <row r="5" spans="1:7" customFormat="1" ht="15.5" x14ac:dyDescent="0.35">
      <c r="A5" s="4" t="s">
        <v>49</v>
      </c>
      <c r="B5" s="3"/>
      <c r="C5" s="3"/>
      <c r="D5" s="3"/>
      <c r="E5" s="3"/>
      <c r="F5" s="3"/>
      <c r="G5" s="3"/>
    </row>
    <row r="6" spans="1:7" customFormat="1" ht="15.5" x14ac:dyDescent="0.35">
      <c r="A6" s="4" t="s">
        <v>50</v>
      </c>
      <c r="B6" s="4"/>
      <c r="C6" s="3"/>
      <c r="D6" s="3"/>
    </row>
    <row r="7" spans="1:7" ht="52.4" customHeight="1" x14ac:dyDescent="0.3">
      <c r="A7" s="5" t="s">
        <v>1</v>
      </c>
      <c r="B7" s="5" t="s">
        <v>2</v>
      </c>
      <c r="C7" s="5" t="s">
        <v>3</v>
      </c>
      <c r="D7" s="5" t="s">
        <v>56</v>
      </c>
      <c r="E7" s="5" t="s">
        <v>45</v>
      </c>
      <c r="F7" s="5" t="s">
        <v>57</v>
      </c>
      <c r="G7" s="5" t="s">
        <v>60</v>
      </c>
    </row>
    <row r="8" spans="1:7" ht="14.5" x14ac:dyDescent="0.3">
      <c r="A8" s="5"/>
      <c r="B8" s="14"/>
      <c r="C8" s="5" t="s">
        <v>0</v>
      </c>
      <c r="D8" s="9">
        <f>SUM(D9:D56)</f>
        <v>495534.1700000001</v>
      </c>
      <c r="E8" s="9">
        <f>SUM(E9:E56)</f>
        <v>1109871</v>
      </c>
      <c r="F8" s="9">
        <f>E8/12*6</f>
        <v>554935.5</v>
      </c>
      <c r="G8" s="6">
        <f>D8/F8</f>
        <v>0.89295813657623291</v>
      </c>
    </row>
    <row r="9" spans="1:7" ht="14.5" x14ac:dyDescent="0.35">
      <c r="A9" s="8" t="s">
        <v>4</v>
      </c>
      <c r="B9" s="15">
        <v>10001912</v>
      </c>
      <c r="C9" s="13" t="s">
        <v>41</v>
      </c>
      <c r="D9" s="11">
        <v>2793.6800000000003</v>
      </c>
      <c r="E9" s="10">
        <v>23339</v>
      </c>
      <c r="F9" s="10">
        <f>E9/12*6</f>
        <v>11669.5</v>
      </c>
      <c r="G9" s="7">
        <f t="shared" ref="G9:G56" si="0">D9/F9</f>
        <v>0.23940014567890658</v>
      </c>
    </row>
    <row r="10" spans="1:7" ht="14.5" x14ac:dyDescent="0.35">
      <c r="A10" s="8" t="s">
        <v>4</v>
      </c>
      <c r="B10" s="15">
        <v>26000009</v>
      </c>
      <c r="C10" s="13" t="s">
        <v>47</v>
      </c>
      <c r="D10" s="11">
        <v>267.36</v>
      </c>
      <c r="E10" s="10"/>
      <c r="F10" s="10"/>
      <c r="G10" s="7"/>
    </row>
    <row r="11" spans="1:7" ht="14.5" x14ac:dyDescent="0.35">
      <c r="A11" s="8" t="s">
        <v>4</v>
      </c>
      <c r="B11" s="15">
        <v>35000010</v>
      </c>
      <c r="C11" s="13" t="s">
        <v>46</v>
      </c>
      <c r="D11" s="11">
        <v>45.94</v>
      </c>
      <c r="E11" s="10"/>
      <c r="F11" s="10"/>
      <c r="G11" s="7"/>
    </row>
    <row r="12" spans="1:7" ht="14.5" x14ac:dyDescent="0.35">
      <c r="A12" s="8" t="s">
        <v>4</v>
      </c>
      <c r="B12" s="15">
        <v>250000021</v>
      </c>
      <c r="C12" s="13" t="s">
        <v>5</v>
      </c>
      <c r="D12" s="11">
        <v>127.09</v>
      </c>
      <c r="E12" s="10">
        <v>300</v>
      </c>
      <c r="F12" s="10">
        <f t="shared" ref="F12:F22" si="1">E12/12*6</f>
        <v>150</v>
      </c>
      <c r="G12" s="7">
        <f t="shared" si="0"/>
        <v>0.84726666666666672</v>
      </c>
    </row>
    <row r="13" spans="1:7" ht="14.5" x14ac:dyDescent="0.35">
      <c r="A13" s="8" t="s">
        <v>4</v>
      </c>
      <c r="B13" s="15">
        <v>250000023</v>
      </c>
      <c r="C13" s="13" t="s">
        <v>51</v>
      </c>
      <c r="D13" s="11">
        <v>23.34</v>
      </c>
      <c r="E13" s="10">
        <v>300</v>
      </c>
      <c r="F13" s="10">
        <f t="shared" si="1"/>
        <v>150</v>
      </c>
      <c r="G13" s="7">
        <f t="shared" si="0"/>
        <v>0.15559999999999999</v>
      </c>
    </row>
    <row r="14" spans="1:7" ht="14.5" x14ac:dyDescent="0.35">
      <c r="A14" s="8" t="s">
        <v>4</v>
      </c>
      <c r="B14" s="15">
        <v>250000039</v>
      </c>
      <c r="C14" s="13" t="s">
        <v>6</v>
      </c>
      <c r="D14" s="11">
        <v>548.57000000000005</v>
      </c>
      <c r="E14" s="10">
        <v>2256</v>
      </c>
      <c r="F14" s="10">
        <f t="shared" si="1"/>
        <v>1128</v>
      </c>
      <c r="G14" s="7">
        <f t="shared" si="0"/>
        <v>0.48632092198581567</v>
      </c>
    </row>
    <row r="15" spans="1:7" ht="14.5" x14ac:dyDescent="0.35">
      <c r="A15" s="8" t="s">
        <v>4</v>
      </c>
      <c r="B15" s="15">
        <v>250000071</v>
      </c>
      <c r="C15" s="13" t="s">
        <v>7</v>
      </c>
      <c r="D15" s="11">
        <v>3607.85</v>
      </c>
      <c r="E15" s="10">
        <v>9066</v>
      </c>
      <c r="F15" s="10">
        <f t="shared" si="1"/>
        <v>4533</v>
      </c>
      <c r="G15" s="7">
        <f t="shared" si="0"/>
        <v>0.79590778733730416</v>
      </c>
    </row>
    <row r="16" spans="1:7" ht="14.5" x14ac:dyDescent="0.35">
      <c r="A16" s="8" t="s">
        <v>4</v>
      </c>
      <c r="B16" s="15">
        <v>250000072</v>
      </c>
      <c r="C16" s="13" t="s">
        <v>8</v>
      </c>
      <c r="D16" s="11">
        <v>6490.66</v>
      </c>
      <c r="E16" s="10">
        <v>15726</v>
      </c>
      <c r="F16" s="10">
        <f t="shared" si="1"/>
        <v>7863</v>
      </c>
      <c r="G16" s="7">
        <f t="shared" si="0"/>
        <v>0.8254686506422485</v>
      </c>
    </row>
    <row r="17" spans="1:7" ht="14.5" x14ac:dyDescent="0.35">
      <c r="A17" s="8" t="s">
        <v>4</v>
      </c>
      <c r="B17" s="15">
        <v>250000073</v>
      </c>
      <c r="C17" s="13" t="s">
        <v>9</v>
      </c>
      <c r="D17" s="11">
        <v>3827.6399999999994</v>
      </c>
      <c r="E17" s="10">
        <v>7847</v>
      </c>
      <c r="F17" s="10">
        <f t="shared" si="1"/>
        <v>3923.5</v>
      </c>
      <c r="G17" s="7">
        <f t="shared" si="0"/>
        <v>0.97556773289155074</v>
      </c>
    </row>
    <row r="18" spans="1:7" ht="14.5" x14ac:dyDescent="0.35">
      <c r="A18" s="8" t="s">
        <v>4</v>
      </c>
      <c r="B18" s="15">
        <v>250000085</v>
      </c>
      <c r="C18" s="13" t="s">
        <v>10</v>
      </c>
      <c r="D18" s="11">
        <v>10121.870000000001</v>
      </c>
      <c r="E18" s="10">
        <v>7031</v>
      </c>
      <c r="F18" s="10">
        <f t="shared" si="1"/>
        <v>3515.5</v>
      </c>
      <c r="G18" s="7">
        <f t="shared" si="0"/>
        <v>2.8792120608732756</v>
      </c>
    </row>
    <row r="19" spans="1:7" ht="14.5" x14ac:dyDescent="0.35">
      <c r="A19" s="8" t="s">
        <v>4</v>
      </c>
      <c r="B19" s="15">
        <v>250000087</v>
      </c>
      <c r="C19" s="13" t="s">
        <v>11</v>
      </c>
      <c r="D19" s="11">
        <v>12859.639999999998</v>
      </c>
      <c r="E19" s="10">
        <v>37655</v>
      </c>
      <c r="F19" s="10">
        <f t="shared" si="1"/>
        <v>18827.5</v>
      </c>
      <c r="G19" s="7">
        <f t="shared" si="0"/>
        <v>0.6830242995618111</v>
      </c>
    </row>
    <row r="20" spans="1:7" ht="14.5" x14ac:dyDescent="0.35">
      <c r="A20" s="8" t="s">
        <v>4</v>
      </c>
      <c r="B20" s="15">
        <v>250000092</v>
      </c>
      <c r="C20" s="13" t="s">
        <v>12</v>
      </c>
      <c r="D20" s="11">
        <v>55024.719999999987</v>
      </c>
      <c r="E20" s="10">
        <v>199999</v>
      </c>
      <c r="F20" s="10">
        <f t="shared" si="1"/>
        <v>99999.5</v>
      </c>
      <c r="G20" s="7">
        <f t="shared" si="0"/>
        <v>0.55024995124975606</v>
      </c>
    </row>
    <row r="21" spans="1:7" ht="14.5" x14ac:dyDescent="0.35">
      <c r="A21" s="8" t="s">
        <v>4</v>
      </c>
      <c r="B21" s="15">
        <v>250000106</v>
      </c>
      <c r="C21" s="13" t="s">
        <v>13</v>
      </c>
      <c r="D21" s="11">
        <v>12085.64</v>
      </c>
      <c r="E21" s="10">
        <v>16400</v>
      </c>
      <c r="F21" s="10">
        <f t="shared" si="1"/>
        <v>8200</v>
      </c>
      <c r="G21" s="7">
        <f t="shared" si="0"/>
        <v>1.4738585365853658</v>
      </c>
    </row>
    <row r="22" spans="1:7" ht="14.5" x14ac:dyDescent="0.35">
      <c r="A22" s="8" t="s">
        <v>4</v>
      </c>
      <c r="B22" s="15">
        <v>250000127</v>
      </c>
      <c r="C22" s="13" t="s">
        <v>52</v>
      </c>
      <c r="D22" s="11">
        <v>46.92</v>
      </c>
      <c r="E22" s="10">
        <v>2309</v>
      </c>
      <c r="F22" s="10">
        <f t="shared" si="1"/>
        <v>1154.5</v>
      </c>
      <c r="G22" s="7">
        <f t="shared" si="0"/>
        <v>4.0640970116933739E-2</v>
      </c>
    </row>
    <row r="23" spans="1:7" ht="14.5" x14ac:dyDescent="0.35">
      <c r="A23" s="8" t="s">
        <v>4</v>
      </c>
      <c r="B23" s="15">
        <v>250000171</v>
      </c>
      <c r="C23" s="13" t="s">
        <v>42</v>
      </c>
      <c r="D23" s="11">
        <v>57.480000000000004</v>
      </c>
      <c r="E23" s="10"/>
      <c r="F23" s="10"/>
      <c r="G23" s="7"/>
    </row>
    <row r="24" spans="1:7" ht="14.5" x14ac:dyDescent="0.35">
      <c r="A24" s="8" t="s">
        <v>4</v>
      </c>
      <c r="B24" s="15">
        <v>250000180</v>
      </c>
      <c r="C24" s="13" t="s">
        <v>14</v>
      </c>
      <c r="D24" s="11">
        <v>12038.84</v>
      </c>
      <c r="E24" s="10">
        <v>15995</v>
      </c>
      <c r="F24" s="10">
        <f t="shared" ref="F24:F27" si="2">E24/12*6</f>
        <v>7997.5</v>
      </c>
      <c r="G24" s="7">
        <f t="shared" si="0"/>
        <v>1.505325414191935</v>
      </c>
    </row>
    <row r="25" spans="1:7" ht="14.5" x14ac:dyDescent="0.35">
      <c r="A25" s="8" t="s">
        <v>4</v>
      </c>
      <c r="B25" s="15">
        <v>250000181</v>
      </c>
      <c r="C25" s="13" t="s">
        <v>15</v>
      </c>
      <c r="D25" s="11">
        <v>2531.1099999999997</v>
      </c>
      <c r="E25" s="10">
        <v>6346</v>
      </c>
      <c r="F25" s="10">
        <f t="shared" si="2"/>
        <v>3173</v>
      </c>
      <c r="G25" s="7">
        <f t="shared" si="0"/>
        <v>0.79770248975732738</v>
      </c>
    </row>
    <row r="26" spans="1:7" ht="14.5" x14ac:dyDescent="0.35">
      <c r="A26" s="8" t="s">
        <v>4</v>
      </c>
      <c r="B26" s="15">
        <v>360200020</v>
      </c>
      <c r="C26" s="13" t="s">
        <v>16</v>
      </c>
      <c r="D26" s="11">
        <v>2615.63</v>
      </c>
      <c r="E26" s="10">
        <v>20217</v>
      </c>
      <c r="F26" s="10">
        <f t="shared" si="2"/>
        <v>10108.5</v>
      </c>
      <c r="G26" s="7">
        <f t="shared" si="0"/>
        <v>0.25875550279467774</v>
      </c>
    </row>
    <row r="27" spans="1:7" ht="14.5" x14ac:dyDescent="0.35">
      <c r="A27" s="8" t="s">
        <v>4</v>
      </c>
      <c r="B27" s="15">
        <v>360200027</v>
      </c>
      <c r="C27" s="13" t="s">
        <v>17</v>
      </c>
      <c r="D27" s="11">
        <v>1610.6699999999998</v>
      </c>
      <c r="E27" s="10">
        <v>22523</v>
      </c>
      <c r="F27" s="10">
        <f t="shared" si="2"/>
        <v>11261.5</v>
      </c>
      <c r="G27" s="7">
        <f t="shared" si="0"/>
        <v>0.14302446388136569</v>
      </c>
    </row>
    <row r="28" spans="1:7" ht="14.5" x14ac:dyDescent="0.35">
      <c r="A28" s="8" t="s">
        <v>4</v>
      </c>
      <c r="B28" s="15">
        <v>380200001</v>
      </c>
      <c r="C28" s="13" t="s">
        <v>44</v>
      </c>
      <c r="D28" s="11">
        <v>97.27000000000001</v>
      </c>
      <c r="E28" s="10"/>
      <c r="F28" s="10"/>
      <c r="G28" s="7"/>
    </row>
    <row r="29" spans="1:7" ht="14.5" x14ac:dyDescent="0.35">
      <c r="A29" s="8" t="s">
        <v>4</v>
      </c>
      <c r="B29" s="15">
        <v>380200004</v>
      </c>
      <c r="C29" s="13" t="s">
        <v>40</v>
      </c>
      <c r="D29" s="11">
        <v>4093.45</v>
      </c>
      <c r="E29" s="10">
        <v>4199</v>
      </c>
      <c r="F29" s="10">
        <f t="shared" ref="F29:F45" si="3">E29/12*6</f>
        <v>2099.5</v>
      </c>
      <c r="G29" s="7">
        <f t="shared" si="0"/>
        <v>1.9497261252679208</v>
      </c>
    </row>
    <row r="30" spans="1:7" ht="14.5" x14ac:dyDescent="0.35">
      <c r="A30" s="8" t="s">
        <v>4</v>
      </c>
      <c r="B30" s="15">
        <v>420200021</v>
      </c>
      <c r="C30" s="13" t="s">
        <v>18</v>
      </c>
      <c r="D30" s="11">
        <v>28301.839999999997</v>
      </c>
      <c r="E30" s="10">
        <v>32508</v>
      </c>
      <c r="F30" s="10">
        <f t="shared" si="3"/>
        <v>16254</v>
      </c>
      <c r="G30" s="7">
        <f t="shared" si="0"/>
        <v>1.7412230835486646</v>
      </c>
    </row>
    <row r="31" spans="1:7" ht="14.5" x14ac:dyDescent="0.35">
      <c r="A31" s="8" t="s">
        <v>4</v>
      </c>
      <c r="B31" s="15">
        <v>420200032</v>
      </c>
      <c r="C31" s="13" t="s">
        <v>19</v>
      </c>
      <c r="D31" s="11">
        <v>8215.5799999999981</v>
      </c>
      <c r="E31" s="10">
        <v>10404</v>
      </c>
      <c r="F31" s="10">
        <f t="shared" si="3"/>
        <v>5202</v>
      </c>
      <c r="G31" s="7">
        <f t="shared" si="0"/>
        <v>1.5793118031526332</v>
      </c>
    </row>
    <row r="32" spans="1:7" ht="14.5" x14ac:dyDescent="0.35">
      <c r="A32" s="8" t="s">
        <v>4</v>
      </c>
      <c r="B32" s="15">
        <v>420200039</v>
      </c>
      <c r="C32" s="13" t="s">
        <v>20</v>
      </c>
      <c r="D32" s="11">
        <v>4044.4700000000003</v>
      </c>
      <c r="E32" s="10">
        <v>9444</v>
      </c>
      <c r="F32" s="10">
        <f t="shared" si="3"/>
        <v>4722</v>
      </c>
      <c r="G32" s="7">
        <f t="shared" si="0"/>
        <v>0.85651630664972478</v>
      </c>
    </row>
    <row r="33" spans="1:7" ht="14.5" x14ac:dyDescent="0.35">
      <c r="A33" s="8" t="s">
        <v>4</v>
      </c>
      <c r="B33" s="15">
        <v>420200052</v>
      </c>
      <c r="C33" s="13" t="s">
        <v>21</v>
      </c>
      <c r="D33" s="11">
        <v>67875.079999999987</v>
      </c>
      <c r="E33" s="10">
        <v>180401</v>
      </c>
      <c r="F33" s="10">
        <f t="shared" si="3"/>
        <v>90200.5</v>
      </c>
      <c r="G33" s="7">
        <f t="shared" si="0"/>
        <v>0.75249117244361163</v>
      </c>
    </row>
    <row r="34" spans="1:7" ht="14.5" x14ac:dyDescent="0.35">
      <c r="A34" s="8" t="s">
        <v>4</v>
      </c>
      <c r="B34" s="15">
        <v>420200066</v>
      </c>
      <c r="C34" s="13" t="s">
        <v>22</v>
      </c>
      <c r="D34" s="11">
        <v>714.31999999999994</v>
      </c>
      <c r="E34" s="10">
        <v>2589</v>
      </c>
      <c r="F34" s="10">
        <f t="shared" si="3"/>
        <v>1294.5</v>
      </c>
      <c r="G34" s="7">
        <f t="shared" si="0"/>
        <v>0.55181151023561215</v>
      </c>
    </row>
    <row r="35" spans="1:7" ht="14.5" x14ac:dyDescent="0.35">
      <c r="A35" s="8" t="s">
        <v>4</v>
      </c>
      <c r="B35" s="15">
        <v>500200034</v>
      </c>
      <c r="C35" s="13" t="s">
        <v>58</v>
      </c>
      <c r="D35" s="11">
        <v>41.410000000000004</v>
      </c>
      <c r="E35" s="10">
        <v>300</v>
      </c>
      <c r="F35" s="10">
        <f t="shared" si="3"/>
        <v>150</v>
      </c>
      <c r="G35" s="7">
        <f t="shared" si="0"/>
        <v>0.27606666666666668</v>
      </c>
    </row>
    <row r="36" spans="1:7" ht="14.5" x14ac:dyDescent="0.35">
      <c r="A36" s="8" t="s">
        <v>4</v>
      </c>
      <c r="B36" s="15">
        <v>500200036</v>
      </c>
      <c r="C36" s="13" t="s">
        <v>23</v>
      </c>
      <c r="D36" s="11">
        <v>787.46</v>
      </c>
      <c r="E36" s="10">
        <v>1533</v>
      </c>
      <c r="F36" s="10">
        <f t="shared" si="3"/>
        <v>766.5</v>
      </c>
      <c r="G36" s="7">
        <f t="shared" si="0"/>
        <v>1.027345075016308</v>
      </c>
    </row>
    <row r="37" spans="1:7" ht="14.5" x14ac:dyDescent="0.35">
      <c r="A37" s="8" t="s">
        <v>4</v>
      </c>
      <c r="B37" s="15">
        <v>500200037</v>
      </c>
      <c r="C37" s="13" t="s">
        <v>24</v>
      </c>
      <c r="D37" s="11">
        <v>5562.65</v>
      </c>
      <c r="E37" s="10">
        <v>24324</v>
      </c>
      <c r="F37" s="10">
        <f t="shared" si="3"/>
        <v>12162</v>
      </c>
      <c r="G37" s="7">
        <f t="shared" si="0"/>
        <v>0.45737954283834892</v>
      </c>
    </row>
    <row r="38" spans="1:7" ht="14.5" x14ac:dyDescent="0.35">
      <c r="A38" s="12" t="s">
        <v>4</v>
      </c>
      <c r="B38" s="15">
        <v>500200052</v>
      </c>
      <c r="C38" s="13" t="s">
        <v>25</v>
      </c>
      <c r="D38" s="11">
        <v>58293.47</v>
      </c>
      <c r="E38" s="10">
        <v>118504</v>
      </c>
      <c r="F38" s="10">
        <f t="shared" si="3"/>
        <v>59252</v>
      </c>
      <c r="G38" s="7">
        <f t="shared" si="0"/>
        <v>0.98382282454600689</v>
      </c>
    </row>
    <row r="39" spans="1:7" ht="14.5" x14ac:dyDescent="0.35">
      <c r="A39" s="8" t="s">
        <v>4</v>
      </c>
      <c r="B39" s="15">
        <v>660200027</v>
      </c>
      <c r="C39" s="13" t="s">
        <v>26</v>
      </c>
      <c r="D39" s="11">
        <v>99380.91</v>
      </c>
      <c r="E39" s="10">
        <v>76189</v>
      </c>
      <c r="F39" s="10">
        <f t="shared" si="3"/>
        <v>38094.5</v>
      </c>
      <c r="G39" s="7">
        <f t="shared" si="0"/>
        <v>2.6087994329890143</v>
      </c>
    </row>
    <row r="40" spans="1:7" ht="14.5" x14ac:dyDescent="0.35">
      <c r="A40" s="8" t="s">
        <v>4</v>
      </c>
      <c r="B40" s="15">
        <v>660200029</v>
      </c>
      <c r="C40" s="13" t="s">
        <v>27</v>
      </c>
      <c r="D40" s="11">
        <v>2040.3200000000002</v>
      </c>
      <c r="E40" s="10">
        <v>11064</v>
      </c>
      <c r="F40" s="10">
        <f t="shared" si="3"/>
        <v>5532</v>
      </c>
      <c r="G40" s="7">
        <f t="shared" si="0"/>
        <v>0.36882140274765007</v>
      </c>
    </row>
    <row r="41" spans="1:7" ht="14.5" x14ac:dyDescent="0.35">
      <c r="A41" s="8" t="s">
        <v>4</v>
      </c>
      <c r="B41" s="15">
        <v>660200030</v>
      </c>
      <c r="C41" s="13" t="s">
        <v>28</v>
      </c>
      <c r="D41" s="11">
        <v>9980.2100000000009</v>
      </c>
      <c r="E41" s="10">
        <v>12483</v>
      </c>
      <c r="F41" s="10">
        <f t="shared" si="3"/>
        <v>6241.5</v>
      </c>
      <c r="G41" s="7">
        <f t="shared" si="0"/>
        <v>1.5990082512216617</v>
      </c>
    </row>
    <row r="42" spans="1:7" ht="14.5" x14ac:dyDescent="0.35">
      <c r="A42" s="8" t="s">
        <v>4</v>
      </c>
      <c r="B42" s="15">
        <v>700200041</v>
      </c>
      <c r="C42" s="13" t="s">
        <v>29</v>
      </c>
      <c r="D42" s="11">
        <v>26910.09</v>
      </c>
      <c r="E42" s="10">
        <v>129880</v>
      </c>
      <c r="F42" s="10">
        <f t="shared" si="3"/>
        <v>64940</v>
      </c>
      <c r="G42" s="7">
        <f t="shared" si="0"/>
        <v>0.41438389282414539</v>
      </c>
    </row>
    <row r="43" spans="1:7" ht="14.5" x14ac:dyDescent="0.35">
      <c r="A43" s="8" t="s">
        <v>4</v>
      </c>
      <c r="B43" s="15">
        <v>700800009</v>
      </c>
      <c r="C43" s="13" t="s">
        <v>30</v>
      </c>
      <c r="D43" s="11">
        <v>3464.92</v>
      </c>
      <c r="E43" s="10">
        <v>8953</v>
      </c>
      <c r="F43" s="10">
        <f t="shared" si="3"/>
        <v>4476.5</v>
      </c>
      <c r="G43" s="7">
        <f t="shared" si="0"/>
        <v>0.77402434938009612</v>
      </c>
    </row>
    <row r="44" spans="1:7" ht="14.5" x14ac:dyDescent="0.35">
      <c r="A44" s="8" t="s">
        <v>4</v>
      </c>
      <c r="B44" s="15">
        <v>701400002</v>
      </c>
      <c r="C44" s="13" t="s">
        <v>31</v>
      </c>
      <c r="D44" s="11">
        <v>62.070000000000007</v>
      </c>
      <c r="E44" s="10">
        <v>1304</v>
      </c>
      <c r="F44" s="10">
        <f t="shared" si="3"/>
        <v>652</v>
      </c>
      <c r="G44" s="7">
        <f t="shared" si="0"/>
        <v>9.5199386503067501E-2</v>
      </c>
    </row>
    <row r="45" spans="1:7" ht="14.5" x14ac:dyDescent="0.35">
      <c r="A45" s="8" t="s">
        <v>4</v>
      </c>
      <c r="B45" s="15">
        <v>701800002</v>
      </c>
      <c r="C45" s="13" t="s">
        <v>32</v>
      </c>
      <c r="D45" s="11">
        <v>2550.54</v>
      </c>
      <c r="E45" s="10">
        <v>5490</v>
      </c>
      <c r="F45" s="10">
        <f t="shared" si="3"/>
        <v>2745</v>
      </c>
      <c r="G45" s="7">
        <f t="shared" si="0"/>
        <v>0.92915846994535523</v>
      </c>
    </row>
    <row r="46" spans="1:7" ht="14.5" x14ac:dyDescent="0.35">
      <c r="A46" s="25" t="s">
        <v>4</v>
      </c>
      <c r="B46" s="26">
        <v>701800003</v>
      </c>
      <c r="C46" s="24" t="s">
        <v>33</v>
      </c>
      <c r="D46" s="27">
        <v>113.57000000000001</v>
      </c>
      <c r="E46" s="28"/>
      <c r="F46" s="28"/>
      <c r="G46" s="7"/>
    </row>
    <row r="47" spans="1:7" ht="14.5" x14ac:dyDescent="0.35">
      <c r="A47" s="25" t="s">
        <v>4</v>
      </c>
      <c r="B47" s="26">
        <v>705500004</v>
      </c>
      <c r="C47" s="24" t="s">
        <v>34</v>
      </c>
      <c r="D47" s="27">
        <v>1953.0900000000001</v>
      </c>
      <c r="E47" s="28">
        <v>6262</v>
      </c>
      <c r="F47" s="28">
        <f t="shared" ref="F47:F49" si="4">E47/12*6</f>
        <v>3131</v>
      </c>
      <c r="G47" s="7">
        <f t="shared" si="0"/>
        <v>0.62379112104758871</v>
      </c>
    </row>
    <row r="48" spans="1:7" ht="14.5" x14ac:dyDescent="0.35">
      <c r="A48" s="24" t="s">
        <v>4</v>
      </c>
      <c r="B48" s="17">
        <v>705500009</v>
      </c>
      <c r="C48" s="18" t="s">
        <v>59</v>
      </c>
      <c r="D48" s="20">
        <v>1.3800000000000001</v>
      </c>
      <c r="E48" s="19">
        <v>1386</v>
      </c>
      <c r="F48" s="28">
        <f t="shared" si="4"/>
        <v>693</v>
      </c>
      <c r="G48" s="21">
        <f t="shared" si="0"/>
        <v>1.9913419913419913E-3</v>
      </c>
    </row>
    <row r="49" spans="1:7" ht="14.5" x14ac:dyDescent="0.35">
      <c r="A49" s="24" t="s">
        <v>4</v>
      </c>
      <c r="B49" s="17">
        <v>940200005</v>
      </c>
      <c r="C49" s="18" t="s">
        <v>35</v>
      </c>
      <c r="D49" s="19">
        <v>183.01</v>
      </c>
      <c r="E49" s="19">
        <v>1423</v>
      </c>
      <c r="F49" s="28">
        <f t="shared" si="4"/>
        <v>711.5</v>
      </c>
      <c r="G49" s="21">
        <f t="shared" si="0"/>
        <v>0.25721714687280395</v>
      </c>
    </row>
    <row r="50" spans="1:7" ht="14.5" x14ac:dyDescent="0.35">
      <c r="A50" s="24" t="s">
        <v>4</v>
      </c>
      <c r="B50" s="17">
        <v>941600012</v>
      </c>
      <c r="C50" s="18" t="s">
        <v>43</v>
      </c>
      <c r="D50" s="19">
        <v>120.07</v>
      </c>
      <c r="E50" s="19"/>
      <c r="F50" s="19"/>
      <c r="G50" s="21"/>
    </row>
    <row r="51" spans="1:7" ht="14.5" x14ac:dyDescent="0.35">
      <c r="A51" s="24" t="s">
        <v>4</v>
      </c>
      <c r="B51" s="17">
        <v>941600020</v>
      </c>
      <c r="C51" s="18" t="s">
        <v>36</v>
      </c>
      <c r="D51" s="20">
        <v>23448.400000000001</v>
      </c>
      <c r="E51" s="19">
        <v>78184</v>
      </c>
      <c r="F51" s="28">
        <f t="shared" ref="F51:F55" si="5">E51/12*6</f>
        <v>39092</v>
      </c>
      <c r="G51" s="21">
        <f t="shared" si="0"/>
        <v>0.59982605136600842</v>
      </c>
    </row>
    <row r="52" spans="1:7" ht="14.5" x14ac:dyDescent="0.35">
      <c r="A52" s="24" t="s">
        <v>4</v>
      </c>
      <c r="B52" s="17">
        <v>941800004</v>
      </c>
      <c r="C52" s="18" t="s">
        <v>37</v>
      </c>
      <c r="D52" s="20">
        <v>558.15</v>
      </c>
      <c r="E52" s="19">
        <v>1743</v>
      </c>
      <c r="F52" s="28">
        <f t="shared" si="5"/>
        <v>871.5</v>
      </c>
      <c r="G52" s="21">
        <f t="shared" si="0"/>
        <v>0.64044750430292596</v>
      </c>
    </row>
    <row r="53" spans="1:7" ht="14.5" x14ac:dyDescent="0.35">
      <c r="A53" s="24" t="s">
        <v>4</v>
      </c>
      <c r="B53" s="17">
        <v>961000003</v>
      </c>
      <c r="C53" s="18" t="s">
        <v>53</v>
      </c>
      <c r="D53" s="20">
        <v>3746.84</v>
      </c>
      <c r="E53" s="19">
        <v>300</v>
      </c>
      <c r="F53" s="28">
        <f t="shared" si="5"/>
        <v>150</v>
      </c>
      <c r="G53" s="21">
        <f t="shared" si="0"/>
        <v>24.978933333333334</v>
      </c>
    </row>
    <row r="54" spans="1:7" ht="14.5" x14ac:dyDescent="0.35">
      <c r="A54" s="24" t="s">
        <v>4</v>
      </c>
      <c r="B54" s="17">
        <v>961000004</v>
      </c>
      <c r="C54" s="18" t="s">
        <v>38</v>
      </c>
      <c r="D54" s="20">
        <v>8542</v>
      </c>
      <c r="E54" s="19">
        <v>1324</v>
      </c>
      <c r="F54" s="28">
        <f t="shared" si="5"/>
        <v>662</v>
      </c>
      <c r="G54" s="21">
        <f t="shared" si="0"/>
        <v>12.90332326283988</v>
      </c>
    </row>
    <row r="55" spans="1:7" ht="14.5" x14ac:dyDescent="0.35">
      <c r="A55" s="24" t="s">
        <v>4</v>
      </c>
      <c r="B55" s="17">
        <v>961600011</v>
      </c>
      <c r="C55" s="18" t="s">
        <v>39</v>
      </c>
      <c r="D55" s="20">
        <v>578.28</v>
      </c>
      <c r="E55" s="19">
        <v>2371</v>
      </c>
      <c r="F55" s="28">
        <f t="shared" si="5"/>
        <v>1185.5</v>
      </c>
      <c r="G55" s="21">
        <f t="shared" si="0"/>
        <v>0.48779417967102484</v>
      </c>
    </row>
    <row r="56" spans="1:7" ht="14.5" x14ac:dyDescent="0.35">
      <c r="A56" s="24" t="s">
        <v>4</v>
      </c>
      <c r="B56" s="17">
        <v>967100008</v>
      </c>
      <c r="C56" s="18" t="s">
        <v>54</v>
      </c>
      <c r="D56" s="20">
        <v>7148.67</v>
      </c>
      <c r="E56" s="19"/>
      <c r="F56" s="19"/>
      <c r="G56" s="21"/>
    </row>
  </sheetData>
  <mergeCells count="2">
    <mergeCell ref="A1:G2"/>
    <mergeCell ref="A3:G3"/>
  </mergeCells>
  <conditionalFormatting sqref="B9:B10">
    <cfRule type="duplicateValues" dxfId="7" priority="7"/>
    <cfRule type="duplicateValues" dxfId="6" priority="8"/>
    <cfRule type="duplicateValues" dxfId="5" priority="9"/>
  </conditionalFormatting>
  <conditionalFormatting sqref="B11:B47">
    <cfRule type="duplicateValues" dxfId="4" priority="73"/>
    <cfRule type="duplicateValues" dxfId="3" priority="74"/>
    <cfRule type="duplicateValues" dxfId="2" priority="75"/>
  </conditionalFormatting>
  <conditionalFormatting sqref="C9:C10">
    <cfRule type="duplicateValues" dxfId="1" priority="6"/>
  </conditionalFormatting>
  <conditionalFormatting sqref="C11:C47">
    <cfRule type="duplicateValues" dxfId="0" priority="76"/>
  </conditionalFormatting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SAVA_2026</vt:lpstr>
      <vt:lpstr>SAVA_2026!Print_Area</vt:lpstr>
      <vt:lpstr>SAVA_2026!Print_Titles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2026-07-24T11:19:53Z</dcterms:modified>
</cp:coreProperties>
</file>