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N:\Finansu_planosanas_nodala\Mara_Mikelsone\Parskats_par_vid_atalgojumu\"/>
    </mc:Choice>
  </mc:AlternateContent>
  <xr:revisionPtr revIDLastSave="0" documentId="13_ncr:1_{4C3E1A4A-CC67-4BF2-A980-A10142EB74BE}" xr6:coauthVersionLast="47" xr6:coauthVersionMax="47" xr10:uidLastSave="{00000000-0000-0000-0000-000000000000}"/>
  <bookViews>
    <workbookView xWindow="-57720" yWindow="525" windowWidth="29040" windowHeight="15720" tabRatio="822" xr2:uid="{FFA0DF39-B459-ED4E-BD1C-3E411A9CF351}"/>
  </bookViews>
  <sheets>
    <sheet name="Parsk_vid_algam" sheetId="4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43" l="1"/>
  <c r="I31" i="43" s="1"/>
  <c r="C22" i="43"/>
  <c r="I23" i="43" s="1"/>
  <c r="H30" i="43"/>
  <c r="J31" i="43"/>
  <c r="G39" i="43"/>
  <c r="G37" i="43"/>
  <c r="G35" i="43"/>
  <c r="G33" i="43"/>
  <c r="G31" i="43"/>
  <c r="G29" i="43"/>
  <c r="G27" i="43"/>
  <c r="G23" i="43"/>
  <c r="G21" i="43"/>
  <c r="G19" i="43"/>
  <c r="G17" i="43"/>
  <c r="I14" i="43"/>
  <c r="H22" i="43"/>
  <c r="G14" i="43"/>
  <c r="H18" i="43"/>
  <c r="K31" i="43" l="1"/>
  <c r="H31" i="43"/>
  <c r="K23" i="43"/>
  <c r="H23" i="43"/>
  <c r="J23" i="43"/>
  <c r="F30" i="43"/>
  <c r="F31" i="43" s="1"/>
  <c r="F22" i="43"/>
  <c r="F23" i="43" s="1"/>
  <c r="F18" i="43"/>
  <c r="H16" i="43"/>
  <c r="K24" i="43"/>
  <c r="J24" i="43"/>
  <c r="I24" i="43"/>
  <c r="I42" i="43" s="1"/>
  <c r="G24" i="43"/>
  <c r="E24" i="43"/>
  <c r="D24" i="43"/>
  <c r="K14" i="43"/>
  <c r="J14" i="43"/>
  <c r="E14" i="43"/>
  <c r="G15" i="43" s="1"/>
  <c r="D14" i="43"/>
  <c r="C18" i="43"/>
  <c r="I19" i="43" s="1"/>
  <c r="G41" i="43" l="1"/>
  <c r="G25" i="43"/>
  <c r="K19" i="43"/>
  <c r="J19" i="43"/>
  <c r="H19" i="43"/>
  <c r="F19" i="43"/>
  <c r="F16" i="43"/>
  <c r="D42" i="43"/>
  <c r="C16" i="43" l="1"/>
  <c r="I17" i="43" s="1"/>
  <c r="C20" i="43"/>
  <c r="I21" i="43" s="1"/>
  <c r="H20" i="43"/>
  <c r="C26" i="43"/>
  <c r="I27" i="43" s="1"/>
  <c r="H26" i="43"/>
  <c r="C28" i="43"/>
  <c r="I29" i="43" s="1"/>
  <c r="H28" i="43"/>
  <c r="C32" i="43"/>
  <c r="I33" i="43" s="1"/>
  <c r="H32" i="43"/>
  <c r="C34" i="43"/>
  <c r="I35" i="43" s="1"/>
  <c r="H34" i="43"/>
  <c r="C36" i="43"/>
  <c r="I37" i="43" s="1"/>
  <c r="H36" i="43"/>
  <c r="C38" i="43"/>
  <c r="I39" i="43" s="1"/>
  <c r="H38" i="43"/>
  <c r="C40" i="43"/>
  <c r="I41" i="43" s="1"/>
  <c r="H40" i="43"/>
  <c r="J17" i="43" l="1"/>
  <c r="K17" i="43"/>
  <c r="H17" i="43"/>
  <c r="F17" i="43"/>
  <c r="K41" i="43"/>
  <c r="J41" i="43"/>
  <c r="H41" i="43"/>
  <c r="H39" i="43"/>
  <c r="K39" i="43"/>
  <c r="J39" i="43"/>
  <c r="K37" i="43"/>
  <c r="J37" i="43"/>
  <c r="H37" i="43"/>
  <c r="H35" i="43"/>
  <c r="J35" i="43"/>
  <c r="K35" i="43"/>
  <c r="K33" i="43"/>
  <c r="J33" i="43"/>
  <c r="H33" i="43"/>
  <c r="K29" i="43"/>
  <c r="J29" i="43"/>
  <c r="H29" i="43"/>
  <c r="J27" i="43"/>
  <c r="K27" i="43"/>
  <c r="H27" i="43"/>
  <c r="H21" i="43"/>
  <c r="J21" i="43"/>
  <c r="K21" i="43"/>
  <c r="F38" i="43"/>
  <c r="F39" i="43" s="1"/>
  <c r="F26" i="43"/>
  <c r="F27" i="43" s="1"/>
  <c r="H14" i="43"/>
  <c r="C24" i="43"/>
  <c r="C14" i="43"/>
  <c r="H24" i="43"/>
  <c r="F36" i="43"/>
  <c r="F37" i="43" s="1"/>
  <c r="F40" i="43"/>
  <c r="F41" i="43" s="1"/>
  <c r="F20" i="43"/>
  <c r="F21" i="43" s="1"/>
  <c r="J42" i="43"/>
  <c r="E42" i="43"/>
  <c r="K42" i="43"/>
  <c r="G42" i="43"/>
  <c r="F28" i="43"/>
  <c r="F29" i="43" s="1"/>
  <c r="F34" i="43"/>
  <c r="F35" i="43" s="1"/>
  <c r="F32" i="43"/>
  <c r="F33" i="43" s="1"/>
  <c r="G43" i="43" l="1"/>
  <c r="H25" i="43"/>
  <c r="J25" i="43"/>
  <c r="I25" i="43"/>
  <c r="K25" i="43"/>
  <c r="I15" i="43"/>
  <c r="H15" i="43"/>
  <c r="K15" i="43"/>
  <c r="J15" i="43"/>
  <c r="F14" i="43"/>
  <c r="F15" i="43" s="1"/>
  <c r="F24" i="43"/>
  <c r="F25" i="43" s="1"/>
  <c r="H42" i="43"/>
  <c r="C42" i="43"/>
  <c r="J43" i="43" l="1"/>
  <c r="H43" i="43"/>
  <c r="K43" i="43"/>
  <c r="I43" i="43"/>
  <c r="F42" i="43"/>
  <c r="F43" i="43" s="1"/>
</calcChain>
</file>

<file path=xl/sharedStrings.xml><?xml version="1.0" encoding="utf-8"?>
<sst xmlns="http://schemas.openxmlformats.org/spreadsheetml/2006/main" count="118" uniqueCount="58">
  <si>
    <t>Nr.p.k.</t>
  </si>
  <si>
    <t>Atalgojums</t>
  </si>
  <si>
    <t>Piemaksas un prēmijas</t>
  </si>
  <si>
    <t>Darba devēja valsts sociālās apdrošināšanas obligātās iemaksas</t>
  </si>
  <si>
    <t>KOPĀ</t>
  </si>
  <si>
    <t>x</t>
  </si>
  <si>
    <t>No pašu ieņēmumiem finansēto slodžu skaits</t>
  </si>
  <si>
    <t>No valsts budžeta līdzekļiem finansēto slodžu skaits</t>
  </si>
  <si>
    <t>3. = 4.+5.</t>
  </si>
  <si>
    <t>vidēji uz vienu slodzi mēnesī</t>
  </si>
  <si>
    <t>euro</t>
  </si>
  <si>
    <t xml:space="preserve">(izdevumi pārskata periodā) </t>
  </si>
  <si>
    <t>1.</t>
  </si>
  <si>
    <t>2.</t>
  </si>
  <si>
    <t>4.</t>
  </si>
  <si>
    <t>5.</t>
  </si>
  <si>
    <t>9.</t>
  </si>
  <si>
    <t>11.</t>
  </si>
  <si>
    <t>sertificētas māsas (vispārējās aprūpes māsas), ārsta palīgi (feldšeri), vecmātes, biomedicīnas laboranti, radiologa asistenti, radiogrāferi</t>
  </si>
  <si>
    <t>reģistrēti ārsta palīgi (feldšeri), vecmātes, biomedicīnas laboranti, radiologa asistenti, radiogrāferi</t>
  </si>
  <si>
    <r>
      <t xml:space="preserve">Administrācija kopā </t>
    </r>
    <r>
      <rPr>
        <b/>
        <vertAlign val="superscript"/>
        <sz val="11"/>
        <rFont val="Times New Roman"/>
        <family val="1"/>
        <charset val="186"/>
      </rPr>
      <t>2</t>
    </r>
  </si>
  <si>
    <t>Ārstniecības  un  pacientu  aprūpes atbalsta personas: māsu palīgi, medicīnas asistenti kopā</t>
  </si>
  <si>
    <t>8.=9.+10.</t>
  </si>
  <si>
    <t>10.</t>
  </si>
  <si>
    <t>6.=8.+11.</t>
  </si>
  <si>
    <t>Ārstniecības iestāde:</t>
  </si>
  <si>
    <t>(vārds, uzvārds)</t>
  </si>
  <si>
    <t>Izpildītājs:</t>
  </si>
  <si>
    <t>Pārskats par strādājošo faktisko vidējo atlīdzību, vidējo atalgojumu un vidējo mēneša amatalgu un izlietotajiem līdzekļiem</t>
  </si>
  <si>
    <t>7.</t>
  </si>
  <si>
    <t>Ārsti, zobārsti un funkcionālie speciālisti, kopā</t>
  </si>
  <si>
    <t>reģistrēti  ārsti, zobārsti un rezidenti</t>
  </si>
  <si>
    <t xml:space="preserve">sertificēti funkcionālie speciālisti (fizioterapeiti, audiologopēdi, uztura speciālisti, ergoterapeiti, tehniskie ortopēdi, mākslas terapeiti, optometristi) </t>
  </si>
  <si>
    <t xml:space="preserve">sertificēti  ārsti, zobārsti </t>
  </si>
  <si>
    <t>reģistrēti funkcionālie speciālisti (fizioterapeiti, audiologopēdi, uztura speciālisti, ergoterapeiti, tehniskie ortopēdi, mākslas terapeiti, optometristi)</t>
  </si>
  <si>
    <t>reģistrētas māsas (vispārējās aprūpes māsas)</t>
  </si>
  <si>
    <t>Ārstniecības  un  pacientu  aprūpes personas un funkcionālo speciālistu asistenti, kopā</t>
  </si>
  <si>
    <t>sertificēti funkcionālo speciālistu asistenti (ergoterapeita asistenti, fizioterapeita asistenti), masieri, zobu higiēnisti, kosmētiķi, podologi, zobu tehniķi</t>
  </si>
  <si>
    <t>reģistrēti funkcionālo speciālistu asistenti (ergoterapeita asistenti, fizioterapeita asistenti), masieri, zobu higiēnisti, zobārsta asistenti, kosmētiķi, podologi, zobu tehniķi</t>
  </si>
  <si>
    <t xml:space="preserve">Saimnieciskais personāls, ārstniecības un aprūpes procesu atbalsta personāls, kopā </t>
  </si>
  <si>
    <t>Tālruņa numurs:</t>
  </si>
  <si>
    <t>12.</t>
  </si>
  <si>
    <t>13.</t>
  </si>
  <si>
    <t>Reģistrācijas numurs:</t>
  </si>
  <si>
    <t>Atlīdzība</t>
  </si>
  <si>
    <t>Aizpildīt tikai tukšos baltos laukus, tabulā atlīdzību summas norādot veselos skaitļos!</t>
  </si>
  <si>
    <t>Ārstniecības personas (atbilstoši MK 18.12.2018. noteikumiem Nr.851 "Noteikumi par zemāko mēnešalgu un speciālo piemaksu veselības aprūpes jomā nodarbinātajiem")  un pārējais personāls</t>
  </si>
  <si>
    <t>Ārstniecības personu, transportlīdzekļa vadītāju un medicīnas asistentu amatu kvalifikācijas kategorija</t>
  </si>
  <si>
    <t>Zemākā mēnešalgas likme / minimālā mēneša darba alga normālā darba laika ietvaros 2026.gadā</t>
  </si>
  <si>
    <t>Informācijai - MK 18.12.2018. noteikumi Nr.851 "Noteikumi par zemāko mēnešalgu un speciālo piemaksu veselības aprūpes jomā nodarbinātajiem" un minimālā mēneša darba alga normālā darba laika ietvaros 2026.gadā</t>
  </si>
  <si>
    <r>
      <t>Slodžu skaits - kopā</t>
    </r>
    <r>
      <rPr>
        <b/>
        <vertAlign val="superscript"/>
        <sz val="11"/>
        <rFont val="Times New Roman"/>
        <family val="1"/>
        <charset val="186"/>
      </rPr>
      <t>1</t>
    </r>
  </si>
  <si>
    <r>
      <t>tajā skaitā atlīdzība no valsts budžeta līdzekļiem</t>
    </r>
    <r>
      <rPr>
        <b/>
        <vertAlign val="superscript"/>
        <sz val="11"/>
        <rFont val="Times New Roman"/>
        <family val="1"/>
        <charset val="186"/>
      </rPr>
      <t>3</t>
    </r>
  </si>
  <si>
    <t xml:space="preserve">izvēlēties, novietojot kursoru uz lauka, un tad labajā apakšējā stūrī nospiežot uz izkrītošās izvēlnes </t>
  </si>
  <si>
    <r>
      <t>Mēneša amatalga</t>
    </r>
    <r>
      <rPr>
        <b/>
        <vertAlign val="superscript"/>
        <sz val="11"/>
        <rFont val="Times New Roman"/>
        <family val="1"/>
        <charset val="186"/>
      </rPr>
      <t>4</t>
    </r>
  </si>
  <si>
    <r>
      <t xml:space="preserve">1) Slodžu skaits - normāla un nepilna laika darbiniekiem, kuriem tiek veikta darba laika uzskaite, vidējais skaits pārrēķināts nosacītās normālā darba laika vienībās, izmantojot informāciju par nostrādātajām stundām. Darbinieku skaitu pilna laika vienībās aprēķina darbinieku apmaksāto stundu skaitu par pārskata periodu dalot ar pārskata perioda darba stundu skaitu normālā darba laika ietvaros.								
2) Rindā "Administrācija kopā" uzskaita atalgojumu:								
- valdei, valdes priekšsēdētāja birojam;								
- ārstniecības personām, kuras tiešā veidā nav saistītas ar pacientu ārstēšanu -  klīniku vadītājiem, virsārstiem, profila virsārstiem, vecākajiem ārstiem, galvenajām māsām, ārstiem koordinatoriem u.c.;							
- projektu vadītājiem, departamentu direktoriem un to vietniekiem, tehniskajam direktoram, kā arī sekojošām struktūrvienībām: </t>
    </r>
    <r>
      <rPr>
        <sz val="14"/>
        <color theme="1"/>
        <rFont val="Times New Roman"/>
        <family val="1"/>
        <charset val="186"/>
      </rPr>
      <t xml:space="preserve">komunikācijas, personāla vadības, finanšu, grāmatvedības, ekonomikas, juridiskais, lietvedības, iepirkumu, attīstības, audita, darba aizsardzības.								</t>
    </r>
    <r>
      <rPr>
        <sz val="14"/>
        <rFont val="Times New Roman"/>
        <family val="1"/>
        <charset val="186"/>
      </rPr>
      <t xml:space="preserve">
3) vidēji uz 1 slodzi mēnesī aprēķina pret 5.ailē uzrādītām slodzēm.
4) ja 9. ailē "Mēneša amatalga" kādā rindā dati tiek atspoguļoti sarkanā krāsā uz dzeltena fona, lūdzam pārliecināties, vai norādītie dati 3.ailē un 9.ailē atbilst Ministru kabineta 2018.gada 18.decembra noteikumu Nr.851 "Noteikumi par zemāko mēnešalgu un speciālo piemaksu veselības aprūpes jomā nodarbinātajiem" prasībām un minimālajai mēneša darba algai normālā darba laika ietvaros 2026.gadā.								</t>
    </r>
  </si>
  <si>
    <t>min.d/a.likme</t>
  </si>
  <si>
    <t>Pārskata periods (mēneši, gads):</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</si>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</sst>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0"/>
  </numFmts>
  <fonts count="25" x14ac:knownFonts="1">
    <font>
      <sz val="12"/>
      <name val="Arial"/>
      <charset val="186"/>
    </font>
    <font>
      <sz val="10"/>
      <name val="Times New Roman"/>
      <family val="1"/>
      <charset val="186"/>
    </font>
    <font>
      <sz val="11"/>
      <name val="Times New Roman"/>
      <family val="1"/>
      <charset val="186"/>
    </font>
    <font>
      <i/>
      <sz val="9"/>
      <name val="Times New Roman"/>
      <family val="1"/>
      <charset val="186"/>
    </font>
    <font>
      <i/>
      <sz val="11"/>
      <name val="Times New Roman"/>
      <family val="1"/>
      <charset val="186"/>
    </font>
    <font>
      <b/>
      <sz val="11"/>
      <name val="Times New Roman"/>
      <family val="1"/>
      <charset val="186"/>
    </font>
    <font>
      <sz val="12"/>
      <name val="Arial"/>
      <family val="2"/>
      <charset val="186"/>
    </font>
    <font>
      <i/>
      <vertAlign val="superscript"/>
      <sz val="10"/>
      <name val="Times New Roman"/>
      <family val="1"/>
      <charset val="186"/>
    </font>
    <font>
      <sz val="11"/>
      <name val="Calibri"/>
      <family val="2"/>
      <charset val="186"/>
    </font>
    <font>
      <b/>
      <vertAlign val="superscript"/>
      <sz val="11"/>
      <name val="Times New Roman"/>
      <family val="1"/>
      <charset val="186"/>
    </font>
    <font>
      <sz val="10"/>
      <name val="Symbol"/>
      <family val="1"/>
      <charset val="2"/>
    </font>
    <font>
      <sz val="11"/>
      <color theme="1"/>
      <name val="Calibri"/>
      <family val="2"/>
      <charset val="186"/>
      <scheme val="minor"/>
    </font>
    <font>
      <sz val="11"/>
      <name val="Tahoma"/>
      <family val="2"/>
    </font>
    <font>
      <sz val="16"/>
      <name val="Tahoma"/>
      <family val="2"/>
    </font>
    <font>
      <b/>
      <sz val="9"/>
      <color theme="0"/>
      <name val="Times New Roman"/>
      <family val="1"/>
    </font>
    <font>
      <sz val="11"/>
      <name val="Times New Roman"/>
      <family val="1"/>
    </font>
    <font>
      <sz val="14"/>
      <name val="Times New Roman"/>
      <family val="1"/>
      <charset val="186"/>
    </font>
    <font>
      <i/>
      <sz val="14"/>
      <name val="Times New Roman"/>
      <family val="1"/>
      <charset val="186"/>
    </font>
    <font>
      <sz val="7"/>
      <color rgb="FF414142"/>
      <name val="Arial"/>
      <family val="2"/>
      <charset val="186"/>
    </font>
    <font>
      <b/>
      <sz val="20"/>
      <name val="Times New Roman"/>
      <family val="1"/>
      <charset val="186"/>
    </font>
    <font>
      <b/>
      <sz val="14"/>
      <name val="Times New Roman"/>
      <family val="1"/>
      <charset val="186"/>
    </font>
    <font>
      <sz val="8"/>
      <name val="Times New Roman"/>
      <family val="1"/>
      <charset val="186"/>
    </font>
    <font>
      <b/>
      <sz val="11"/>
      <name val="Arial"/>
      <family val="2"/>
      <charset val="186"/>
    </font>
    <font>
      <sz val="14"/>
      <color theme="1"/>
      <name val="Times New Roman"/>
      <family val="1"/>
      <charset val="186"/>
    </font>
    <font>
      <b/>
      <sz val="18"/>
      <color rgb="FFD1470C"/>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D1470B"/>
        <bgColor indexed="64"/>
      </patternFill>
    </fill>
    <fill>
      <patternFill patternType="solid">
        <fgColor rgb="FFFFFF00"/>
        <bgColor indexed="64"/>
      </patternFill>
    </fill>
    <fill>
      <patternFill patternType="solid">
        <fgColor theme="9" tint="0.79998168889431442"/>
        <bgColor indexed="64"/>
      </patternFill>
    </fill>
  </fills>
  <borders count="42">
    <border>
      <left/>
      <right/>
      <top/>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tint="-0.14999847407452621"/>
      </left>
      <right/>
      <top style="thin">
        <color theme="1"/>
      </top>
      <bottom style="thin">
        <color theme="1"/>
      </bottom>
      <diagonal/>
    </border>
    <border>
      <left/>
      <right style="thin">
        <color theme="0"/>
      </right>
      <top style="thin">
        <color theme="0"/>
      </top>
      <bottom style="thin">
        <color theme="0"/>
      </bottom>
      <diagonal/>
    </border>
    <border>
      <left/>
      <right/>
      <top style="thin">
        <color theme="0"/>
      </top>
      <bottom style="thin">
        <color theme="1"/>
      </bottom>
      <diagonal/>
    </border>
    <border>
      <left style="thin">
        <color theme="0"/>
      </left>
      <right/>
      <top style="thin">
        <color theme="1"/>
      </top>
      <bottom style="thin">
        <color theme="0"/>
      </bottom>
      <diagonal/>
    </border>
    <border>
      <left/>
      <right/>
      <top style="thin">
        <color theme="1"/>
      </top>
      <bottom style="thin">
        <color theme="0"/>
      </bottom>
      <diagonal/>
    </border>
    <border>
      <left/>
      <right style="thin">
        <color theme="0"/>
      </right>
      <top style="thin">
        <color theme="1"/>
      </top>
      <bottom style="thin">
        <color theme="0"/>
      </bottom>
      <diagonal/>
    </border>
    <border>
      <left style="thin">
        <color theme="0"/>
      </left>
      <right/>
      <top style="thin">
        <color theme="0"/>
      </top>
      <bottom style="thin">
        <color theme="1"/>
      </bottom>
      <diagonal/>
    </border>
    <border>
      <left/>
      <right/>
      <top style="thin">
        <color theme="1"/>
      </top>
      <bottom style="thin">
        <color theme="1"/>
      </bottom>
      <diagonal/>
    </border>
    <border>
      <left/>
      <right style="thin">
        <color theme="0"/>
      </right>
      <top style="thin">
        <color theme="0"/>
      </top>
      <bottom style="thin">
        <color theme="1"/>
      </bottom>
      <diagonal/>
    </border>
    <border>
      <left/>
      <right style="thin">
        <color theme="0" tint="-0.14999847407452621"/>
      </right>
      <top style="thin">
        <color theme="1"/>
      </top>
      <bottom style="thin">
        <color theme="1"/>
      </bottom>
      <diagonal/>
    </border>
    <border>
      <left style="thin">
        <color theme="0" tint="-0.14999847407452621"/>
      </left>
      <right/>
      <top style="thin">
        <color theme="0"/>
      </top>
      <bottom style="thin">
        <color theme="1"/>
      </bottom>
      <diagonal/>
    </border>
    <border>
      <left/>
      <right style="thin">
        <color theme="0" tint="-0.14999847407452621"/>
      </right>
      <top style="thin">
        <color theme="0"/>
      </top>
      <bottom style="thin">
        <color theme="1"/>
      </bottom>
      <diagonal/>
    </border>
    <border>
      <left/>
      <right/>
      <top style="thin">
        <color theme="0"/>
      </top>
      <bottom style="thin">
        <color theme="0"/>
      </bottom>
      <diagonal/>
    </border>
    <border>
      <left/>
      <right style="thin">
        <color theme="0" tint="-0.14999847407452621"/>
      </right>
      <top style="thin">
        <color theme="0"/>
      </top>
      <bottom style="thin">
        <color theme="0"/>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mediumDashed">
        <color theme="5"/>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style="thin">
        <color indexed="64"/>
      </top>
      <bottom style="thin">
        <color indexed="64"/>
      </bottom>
      <diagonal/>
    </border>
    <border>
      <left/>
      <right/>
      <top style="thin">
        <color indexed="64"/>
      </top>
      <bottom style="thin">
        <color theme="1"/>
      </bottom>
      <diagonal/>
    </border>
    <border>
      <left/>
      <right style="thin">
        <color theme="0"/>
      </right>
      <top style="thin">
        <color indexed="64"/>
      </top>
      <bottom style="thin">
        <color theme="1"/>
      </bottom>
      <diagonal/>
    </border>
  </borders>
  <cellStyleXfs count="3">
    <xf numFmtId="0" fontId="0" fillId="0" borderId="0"/>
    <xf numFmtId="0" fontId="11" fillId="0" borderId="0"/>
    <xf numFmtId="0" fontId="6" fillId="0" borderId="0"/>
  </cellStyleXfs>
  <cellXfs count="126">
    <xf numFmtId="0" fontId="0" fillId="0" borderId="0" xfId="0"/>
    <xf numFmtId="0" fontId="13" fillId="0" borderId="5" xfId="0" applyFont="1" applyBorder="1"/>
    <xf numFmtId="0" fontId="12" fillId="6" borderId="10" xfId="0" applyFont="1" applyFill="1" applyBorder="1"/>
    <xf numFmtId="0" fontId="12" fillId="0" borderId="5" xfId="0" applyFont="1" applyBorder="1"/>
    <xf numFmtId="0" fontId="12" fillId="6" borderId="9" xfId="0" applyFont="1" applyFill="1" applyBorder="1"/>
    <xf numFmtId="0" fontId="12" fillId="6" borderId="25" xfId="0" applyFont="1" applyFill="1" applyBorder="1"/>
    <xf numFmtId="0" fontId="12" fillId="6" borderId="8" xfId="0" applyFont="1" applyFill="1" applyBorder="1"/>
    <xf numFmtId="0" fontId="12" fillId="6" borderId="1" xfId="0" applyFont="1" applyFill="1" applyBorder="1" applyAlignment="1">
      <alignment vertical="center" wrapText="1"/>
    </xf>
    <xf numFmtId="0" fontId="12" fillId="6" borderId="8" xfId="0" applyFont="1" applyFill="1" applyBorder="1" applyAlignment="1">
      <alignment vertical="center" wrapText="1"/>
    </xf>
    <xf numFmtId="0" fontId="12" fillId="6" borderId="5" xfId="0" applyFont="1" applyFill="1" applyBorder="1" applyAlignment="1">
      <alignment vertical="center" wrapText="1"/>
    </xf>
    <xf numFmtId="0" fontId="12" fillId="6" borderId="12" xfId="0" applyFont="1" applyFill="1" applyBorder="1" applyAlignment="1">
      <alignment vertical="center" wrapText="1"/>
    </xf>
    <xf numFmtId="0" fontId="2" fillId="6" borderId="5" xfId="0" applyFont="1" applyFill="1" applyBorder="1"/>
    <xf numFmtId="0" fontId="20" fillId="6" borderId="1" xfId="0" applyFont="1" applyFill="1" applyBorder="1"/>
    <xf numFmtId="0" fontId="12" fillId="6" borderId="5" xfId="0" applyFont="1" applyFill="1" applyBorder="1" applyAlignment="1">
      <alignment wrapText="1"/>
    </xf>
    <xf numFmtId="0" fontId="12" fillId="6" borderId="5" xfId="0" applyFont="1" applyFill="1" applyBorder="1"/>
    <xf numFmtId="0" fontId="12" fillId="6" borderId="2" xfId="0" applyFont="1" applyFill="1" applyBorder="1" applyAlignment="1">
      <alignment vertical="center" wrapText="1"/>
    </xf>
    <xf numFmtId="0" fontId="12" fillId="6" borderId="4" xfId="0" applyFont="1" applyFill="1" applyBorder="1"/>
    <xf numFmtId="0" fontId="12" fillId="6" borderId="4" xfId="0" applyFont="1" applyFill="1" applyBorder="1" applyAlignment="1">
      <alignment vertical="center" wrapText="1"/>
    </xf>
    <xf numFmtId="0" fontId="2" fillId="6" borderId="1" xfId="0" applyFont="1" applyFill="1" applyBorder="1" applyAlignment="1">
      <alignment vertical="center" wrapText="1"/>
    </xf>
    <xf numFmtId="0" fontId="12" fillId="0" borderId="4" xfId="0" applyFont="1" applyBorder="1"/>
    <xf numFmtId="0" fontId="2" fillId="0" borderId="5" xfId="0" applyFont="1" applyBorder="1" applyAlignment="1">
      <alignment vertical="center"/>
    </xf>
    <xf numFmtId="49" fontId="14" fillId="4" borderId="26" xfId="0" applyNumberFormat="1" applyFont="1" applyFill="1" applyBorder="1" applyAlignment="1">
      <alignment horizontal="center" vertical="center" wrapText="1"/>
    </xf>
    <xf numFmtId="0" fontId="2" fillId="0" borderId="12" xfId="0" applyFont="1" applyBorder="1" applyAlignment="1">
      <alignment vertical="center"/>
    </xf>
    <xf numFmtId="0" fontId="2" fillId="0" borderId="0" xfId="0" applyFont="1" applyAlignment="1">
      <alignment vertical="center"/>
    </xf>
    <xf numFmtId="0" fontId="5" fillId="3" borderId="26" xfId="0" applyFont="1" applyFill="1" applyBorder="1" applyAlignment="1">
      <alignment horizontal="center" vertical="center" wrapText="1"/>
    </xf>
    <xf numFmtId="0" fontId="5" fillId="3" borderId="26" xfId="0" applyFont="1" applyFill="1" applyBorder="1" applyAlignment="1">
      <alignment horizontal="left" vertical="center" wrapText="1"/>
    </xf>
    <xf numFmtId="0" fontId="5" fillId="0" borderId="12"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4" fillId="3" borderId="26" xfId="0" applyFont="1" applyFill="1" applyBorder="1" applyAlignment="1">
      <alignment horizontal="right" vertical="center" wrapText="1"/>
    </xf>
    <xf numFmtId="0" fontId="4" fillId="3" borderId="26" xfId="0" applyFont="1" applyFill="1" applyBorder="1" applyAlignment="1">
      <alignment horizontal="left" vertical="center" wrapText="1"/>
    </xf>
    <xf numFmtId="0" fontId="5" fillId="3" borderId="26" xfId="0" applyFont="1" applyFill="1" applyBorder="1" applyAlignment="1">
      <alignment vertical="center" wrapText="1"/>
    </xf>
    <xf numFmtId="0" fontId="5" fillId="3" borderId="26" xfId="0" applyFont="1" applyFill="1" applyBorder="1"/>
    <xf numFmtId="0" fontId="18" fillId="0" borderId="0" xfId="0" applyFont="1"/>
    <xf numFmtId="0" fontId="2" fillId="6" borderId="8" xfId="0" applyFont="1" applyFill="1" applyBorder="1" applyAlignment="1">
      <alignment vertical="center"/>
    </xf>
    <xf numFmtId="0" fontId="2" fillId="6" borderId="9" xfId="0" applyFont="1" applyFill="1" applyBorder="1" applyAlignment="1">
      <alignment vertical="center"/>
    </xf>
    <xf numFmtId="0" fontId="7" fillId="6" borderId="3" xfId="0" applyFont="1" applyFill="1" applyBorder="1" applyAlignment="1">
      <alignment vertical="center"/>
    </xf>
    <xf numFmtId="0" fontId="2" fillId="6" borderId="4" xfId="0" applyFont="1" applyFill="1" applyBorder="1" applyAlignment="1">
      <alignment vertical="center"/>
    </xf>
    <xf numFmtId="0" fontId="2" fillId="0" borderId="23" xfId="0" applyFont="1" applyBorder="1" applyAlignment="1">
      <alignment vertical="center"/>
    </xf>
    <xf numFmtId="0" fontId="10" fillId="0" borderId="5" xfId="0" applyFont="1" applyBorder="1" applyAlignment="1">
      <alignment vertical="center" wrapText="1"/>
    </xf>
    <xf numFmtId="0" fontId="1" fillId="0" borderId="23" xfId="2" applyFont="1" applyBorder="1" applyAlignment="1">
      <alignment horizontal="justify" vertical="center" wrapText="1"/>
    </xf>
    <xf numFmtId="0" fontId="1" fillId="0" borderId="5" xfId="2" applyFont="1" applyBorder="1" applyAlignment="1">
      <alignment horizontal="justify"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8" fillId="0" borderId="5" xfId="0" applyFont="1" applyBorder="1" applyAlignment="1">
      <alignment wrapText="1"/>
    </xf>
    <xf numFmtId="0" fontId="3" fillId="0" borderId="5" xfId="0" applyFont="1" applyBorder="1" applyAlignment="1">
      <alignment vertical="center" wrapText="1"/>
    </xf>
    <xf numFmtId="0" fontId="8" fillId="0" borderId="5" xfId="0" applyFont="1" applyBorder="1" applyAlignment="1">
      <alignment vertical="center"/>
    </xf>
    <xf numFmtId="0" fontId="16" fillId="6" borderId="4" xfId="0" applyFont="1" applyFill="1" applyBorder="1" applyAlignment="1">
      <alignment vertical="center"/>
    </xf>
    <xf numFmtId="0" fontId="16" fillId="6" borderId="4" xfId="0" applyFont="1" applyFill="1" applyBorder="1" applyAlignment="1">
      <alignment horizontal="right" vertical="center"/>
    </xf>
    <xf numFmtId="0" fontId="17" fillId="6" borderId="2" xfId="0" applyFont="1" applyFill="1" applyBorder="1" applyAlignment="1">
      <alignment horizontal="right" vertical="center"/>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49" fontId="14" fillId="4" borderId="31" xfId="0" applyNumberFormat="1" applyFont="1" applyFill="1" applyBorder="1" applyAlignment="1">
      <alignment horizontal="center" vertical="center" wrapText="1"/>
    </xf>
    <xf numFmtId="49" fontId="14" fillId="4" borderId="32" xfId="0" applyNumberFormat="1"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4" fillId="3" borderId="34" xfId="0" applyFont="1" applyFill="1" applyBorder="1" applyAlignment="1">
      <alignment horizontal="right" vertical="center" wrapText="1"/>
    </xf>
    <xf numFmtId="0" fontId="5" fillId="3" borderId="32" xfId="0" applyFont="1" applyFill="1" applyBorder="1"/>
    <xf numFmtId="0" fontId="2" fillId="3" borderId="26" xfId="0" applyFont="1" applyFill="1" applyBorder="1" applyAlignment="1">
      <alignment horizontal="center" wrapText="1"/>
    </xf>
    <xf numFmtId="0" fontId="2" fillId="3" borderId="26" xfId="0" applyFont="1" applyFill="1" applyBorder="1"/>
    <xf numFmtId="0" fontId="2" fillId="3" borderId="32" xfId="0" applyFont="1" applyFill="1" applyBorder="1"/>
    <xf numFmtId="0" fontId="2" fillId="3" borderId="26" xfId="0" applyFont="1" applyFill="1" applyBorder="1" applyAlignment="1">
      <alignment horizontal="center"/>
    </xf>
    <xf numFmtId="0" fontId="2" fillId="3" borderId="32" xfId="0" applyFont="1" applyFill="1" applyBorder="1" applyAlignment="1">
      <alignment horizontal="center"/>
    </xf>
    <xf numFmtId="0" fontId="5" fillId="3" borderId="26" xfId="0" applyFont="1" applyFill="1" applyBorder="1" applyAlignment="1">
      <alignment horizontal="center"/>
    </xf>
    <xf numFmtId="0" fontId="5" fillId="3" borderId="32" xfId="0" applyFont="1" applyFill="1" applyBorder="1" applyAlignment="1">
      <alignment horizontal="center"/>
    </xf>
    <xf numFmtId="0" fontId="2" fillId="3" borderId="34" xfId="0" applyFont="1" applyFill="1" applyBorder="1" applyAlignment="1">
      <alignment horizontal="center" wrapText="1"/>
    </xf>
    <xf numFmtId="0" fontId="2" fillId="3" borderId="34" xfId="0" applyFont="1" applyFill="1" applyBorder="1" applyAlignment="1">
      <alignment horizontal="center"/>
    </xf>
    <xf numFmtId="0" fontId="2" fillId="3" borderId="35" xfId="0" applyFont="1" applyFill="1" applyBorder="1" applyAlignment="1">
      <alignment horizontal="center"/>
    </xf>
    <xf numFmtId="164" fontId="2" fillId="0" borderId="26" xfId="0" applyNumberFormat="1" applyFont="1" applyBorder="1" applyAlignment="1" applyProtection="1">
      <alignment horizontal="center" wrapText="1"/>
      <protection locked="0"/>
    </xf>
    <xf numFmtId="164" fontId="2" fillId="2" borderId="26" xfId="0" applyNumberFormat="1" applyFont="1" applyFill="1" applyBorder="1" applyAlignment="1" applyProtection="1">
      <alignment horizontal="center" wrapText="1"/>
      <protection locked="0"/>
    </xf>
    <xf numFmtId="164" fontId="5" fillId="2" borderId="26" xfId="0" applyNumberFormat="1" applyFont="1" applyFill="1" applyBorder="1" applyAlignment="1" applyProtection="1">
      <alignment horizontal="center" wrapText="1"/>
      <protection locked="0"/>
    </xf>
    <xf numFmtId="164" fontId="5" fillId="0" borderId="26" xfId="0" applyNumberFormat="1" applyFont="1" applyBorder="1" applyAlignment="1" applyProtection="1">
      <alignment horizontal="center" wrapText="1"/>
      <protection locked="0"/>
    </xf>
    <xf numFmtId="164" fontId="5" fillId="3" borderId="26" xfId="0" applyNumberFormat="1" applyFont="1" applyFill="1" applyBorder="1" applyAlignment="1">
      <alignment horizontal="right" wrapText="1"/>
    </xf>
    <xf numFmtId="3" fontId="2" fillId="3" borderId="26" xfId="0" applyNumberFormat="1" applyFont="1" applyFill="1" applyBorder="1" applyAlignment="1">
      <alignment horizontal="right" wrapText="1"/>
    </xf>
    <xf numFmtId="3" fontId="2" fillId="0" borderId="26" xfId="0" applyNumberFormat="1" applyFont="1" applyBorder="1" applyAlignment="1" applyProtection="1">
      <alignment horizontal="right" wrapText="1"/>
      <protection locked="0"/>
    </xf>
    <xf numFmtId="3" fontId="5" fillId="3" borderId="26" xfId="0" applyNumberFormat="1" applyFont="1" applyFill="1" applyBorder="1" applyAlignment="1">
      <alignment horizontal="right" wrapText="1"/>
    </xf>
    <xf numFmtId="3" fontId="5" fillId="0" borderId="26" xfId="0" applyNumberFormat="1" applyFont="1" applyBorder="1" applyAlignment="1" applyProtection="1">
      <alignment horizontal="right" wrapText="1"/>
      <protection locked="0"/>
    </xf>
    <xf numFmtId="3" fontId="15" fillId="0" borderId="26" xfId="0" applyNumberFormat="1" applyFont="1" applyBorder="1" applyAlignment="1" applyProtection="1">
      <alignment horizontal="right" wrapText="1"/>
      <protection locked="0"/>
    </xf>
    <xf numFmtId="0" fontId="2" fillId="6" borderId="4" xfId="0" applyFont="1" applyFill="1" applyBorder="1" applyAlignment="1">
      <alignment horizontal="right" vertical="center"/>
    </xf>
    <xf numFmtId="0" fontId="4" fillId="6" borderId="2" xfId="0" applyFont="1" applyFill="1" applyBorder="1" applyAlignment="1">
      <alignment horizontal="right" vertical="center"/>
    </xf>
    <xf numFmtId="3" fontId="2" fillId="3" borderId="34" xfId="0" applyNumberFormat="1" applyFont="1" applyFill="1" applyBorder="1" applyAlignment="1">
      <alignment horizontal="right" wrapText="1"/>
    </xf>
    <xf numFmtId="4" fontId="2" fillId="3" borderId="26" xfId="0" applyNumberFormat="1" applyFont="1" applyFill="1" applyBorder="1" applyAlignment="1">
      <alignment horizontal="right" wrapText="1"/>
    </xf>
    <xf numFmtId="0" fontId="21" fillId="6" borderId="25" xfId="0" applyFont="1" applyFill="1" applyBorder="1" applyAlignment="1">
      <alignment vertical="top"/>
    </xf>
    <xf numFmtId="0" fontId="2" fillId="6" borderId="25" xfId="0" applyFont="1" applyFill="1" applyBorder="1" applyAlignment="1">
      <alignment vertical="center"/>
    </xf>
    <xf numFmtId="164" fontId="5" fillId="0" borderId="26" xfId="0" applyNumberFormat="1" applyFont="1" applyBorder="1" applyAlignment="1" applyProtection="1">
      <alignment horizontal="right" wrapText="1"/>
      <protection locked="0"/>
    </xf>
    <xf numFmtId="0" fontId="20" fillId="6" borderId="1" xfId="0" applyFont="1" applyFill="1" applyBorder="1" applyAlignment="1">
      <alignment horizontal="left"/>
    </xf>
    <xf numFmtId="0" fontId="20" fillId="6" borderId="24" xfId="0" applyFont="1" applyFill="1" applyBorder="1" applyAlignment="1">
      <alignment horizontal="left"/>
    </xf>
    <xf numFmtId="0" fontId="20" fillId="6" borderId="12" xfId="0" applyFont="1" applyFill="1" applyBorder="1" applyAlignment="1">
      <alignment horizontal="left"/>
    </xf>
    <xf numFmtId="0" fontId="20" fillId="6" borderId="23" xfId="0" applyFont="1" applyFill="1" applyBorder="1" applyAlignment="1">
      <alignment horizontal="left"/>
    </xf>
    <xf numFmtId="49" fontId="16" fillId="2" borderId="11" xfId="0" applyNumberFormat="1" applyFont="1" applyFill="1" applyBorder="1" applyAlignment="1" applyProtection="1">
      <alignment horizontal="left" vertical="center"/>
      <protection locked="0"/>
    </xf>
    <xf numFmtId="49" fontId="16" fillId="2" borderId="18" xfId="0" applyNumberFormat="1" applyFont="1" applyFill="1" applyBorder="1" applyAlignment="1" applyProtection="1">
      <alignment horizontal="left" vertical="center"/>
      <protection locked="0"/>
    </xf>
    <xf numFmtId="49" fontId="16" fillId="2" borderId="20" xfId="0" applyNumberFormat="1" applyFont="1" applyFill="1" applyBorder="1" applyAlignment="1" applyProtection="1">
      <alignment horizontal="left" vertical="center"/>
      <protection locked="0"/>
    </xf>
    <xf numFmtId="49" fontId="16" fillId="2" borderId="21" xfId="0" applyNumberFormat="1" applyFont="1" applyFill="1" applyBorder="1" applyAlignment="1" applyProtection="1">
      <alignment horizontal="left" vertical="center"/>
      <protection locked="0"/>
    </xf>
    <xf numFmtId="49" fontId="16" fillId="2" borderId="13" xfId="0" applyNumberFormat="1" applyFont="1" applyFill="1" applyBorder="1" applyAlignment="1" applyProtection="1">
      <alignment horizontal="left" vertical="center"/>
      <protection locked="0"/>
    </xf>
    <xf numFmtId="49" fontId="16" fillId="2" borderId="22" xfId="0" applyNumberFormat="1" applyFont="1" applyFill="1" applyBorder="1" applyAlignment="1" applyProtection="1">
      <alignment horizontal="left" vertical="center"/>
      <protection locked="0"/>
    </xf>
    <xf numFmtId="3" fontId="16" fillId="0" borderId="39" xfId="0" applyNumberFormat="1" applyFont="1" applyBorder="1" applyAlignment="1" applyProtection="1">
      <alignment horizontal="center" vertical="center"/>
      <protection locked="0"/>
    </xf>
    <xf numFmtId="49" fontId="16" fillId="0" borderId="40" xfId="0" applyNumberFormat="1" applyFont="1" applyBorder="1" applyAlignment="1" applyProtection="1">
      <alignment horizontal="center" vertical="center"/>
      <protection locked="0"/>
    </xf>
    <xf numFmtId="49" fontId="16" fillId="0" borderId="41" xfId="0" applyNumberFormat="1" applyFont="1" applyBorder="1" applyAlignment="1" applyProtection="1">
      <alignment horizontal="center" vertical="center"/>
      <protection locked="0"/>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16" fillId="3" borderId="27"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7" xfId="0" applyFont="1" applyFill="1" applyBorder="1" applyAlignment="1">
      <alignment horizontal="left" vertical="center" wrapText="1"/>
    </xf>
    <xf numFmtId="0" fontId="19" fillId="6" borderId="6" xfId="0" applyFont="1" applyFill="1" applyBorder="1" applyAlignment="1">
      <alignment horizontal="center" vertical="center" wrapText="1"/>
    </xf>
    <xf numFmtId="0" fontId="19" fillId="6" borderId="0" xfId="0" applyFont="1" applyFill="1" applyAlignment="1">
      <alignment horizontal="center" vertical="center" wrapText="1"/>
    </xf>
    <xf numFmtId="0" fontId="19" fillId="6" borderId="7"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7" xfId="0" applyFont="1" applyFill="1" applyBorder="1" applyAlignment="1">
      <alignment horizontal="center" vertical="center" wrapText="1"/>
    </xf>
    <xf numFmtId="0" fontId="4" fillId="0" borderId="5" xfId="0" applyFont="1" applyBorder="1" applyAlignment="1">
      <alignment vertical="center" wrapText="1"/>
    </xf>
    <xf numFmtId="0" fontId="10" fillId="0" borderId="1" xfId="0" applyFont="1" applyBorder="1" applyAlignment="1">
      <alignment horizontal="left" vertical="top" wrapText="1"/>
    </xf>
    <xf numFmtId="0" fontId="10" fillId="0" borderId="23" xfId="0" applyFont="1" applyBorder="1" applyAlignment="1">
      <alignment horizontal="left" vertical="top" wrapText="1"/>
    </xf>
    <xf numFmtId="0" fontId="10" fillId="0" borderId="12" xfId="0" applyFont="1" applyBorder="1" applyAlignment="1">
      <alignment horizontal="left" vertical="top" wrapText="1"/>
    </xf>
    <xf numFmtId="0" fontId="5" fillId="3" borderId="26"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22" fillId="3" borderId="26" xfId="0" applyFont="1" applyFill="1" applyBorder="1" applyAlignment="1">
      <alignment horizontal="center" vertical="center" wrapText="1"/>
    </xf>
    <xf numFmtId="49" fontId="16" fillId="0" borderId="17" xfId="0" applyNumberFormat="1" applyFont="1" applyBorder="1" applyAlignment="1" applyProtection="1">
      <alignment horizontal="left" vertical="center"/>
      <protection locked="0"/>
    </xf>
    <xf numFmtId="49" fontId="16" fillId="0" borderId="13" xfId="0" applyNumberFormat="1" applyFont="1" applyBorder="1" applyAlignment="1" applyProtection="1">
      <alignment horizontal="left" vertical="center"/>
      <protection locked="0"/>
    </xf>
    <xf numFmtId="49" fontId="16" fillId="0" borderId="19" xfId="0" applyNumberFormat="1" applyFont="1" applyBorder="1" applyAlignment="1" applyProtection="1">
      <alignment horizontal="left" vertical="center"/>
      <protection locked="0"/>
    </xf>
    <xf numFmtId="49" fontId="21" fillId="6" borderId="14" xfId="0" applyNumberFormat="1" applyFont="1" applyFill="1" applyBorder="1" applyAlignment="1">
      <alignment horizontal="center" vertical="top"/>
    </xf>
    <xf numFmtId="49" fontId="21" fillId="6" borderId="15" xfId="0" applyNumberFormat="1" applyFont="1" applyFill="1" applyBorder="1" applyAlignment="1">
      <alignment horizontal="center" vertical="top"/>
    </xf>
    <xf numFmtId="49" fontId="21" fillId="6" borderId="16" xfId="0" applyNumberFormat="1" applyFont="1" applyFill="1" applyBorder="1" applyAlignment="1">
      <alignment horizontal="center" vertical="top"/>
    </xf>
    <xf numFmtId="49" fontId="16" fillId="0" borderId="36" xfId="0" applyNumberFormat="1" applyFont="1" applyBorder="1" applyAlignment="1" applyProtection="1">
      <alignment horizontal="left" vertical="center"/>
      <protection locked="0"/>
    </xf>
    <xf numFmtId="49" fontId="16" fillId="0" borderId="37" xfId="0" applyNumberFormat="1" applyFont="1" applyBorder="1" applyAlignment="1" applyProtection="1">
      <alignment horizontal="left" vertical="center"/>
      <protection locked="0"/>
    </xf>
    <xf numFmtId="49" fontId="16" fillId="0" borderId="38" xfId="0" applyNumberFormat="1" applyFont="1" applyBorder="1" applyAlignment="1" applyProtection="1">
      <alignment horizontal="left" vertical="center"/>
      <protection locked="0"/>
    </xf>
  </cellXfs>
  <cellStyles count="3">
    <cellStyle name="Normal" xfId="0" builtinId="0"/>
    <cellStyle name="Normal 2" xfId="1" xr:uid="{F0ED842A-2390-4A4B-96A3-BC70AC31F37F}"/>
    <cellStyle name="Normal 3" xfId="2" xr:uid="{C4A293E5-3FEE-884C-ADE3-FCEAEE87B0A5}"/>
  </cellStyles>
  <dxfs count="12">
    <dxf>
      <font>
        <strike val="0"/>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9" defaultPivotStyle="PivotStyleLight16"/>
  <colors>
    <mruColors>
      <color rgb="FFD14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AF02F-5847-C342-B8B2-46B2954A1430}">
  <sheetPr>
    <pageSetUpPr fitToPage="1"/>
  </sheetPr>
  <dimension ref="A1:AE92"/>
  <sheetViews>
    <sheetView tabSelected="1" topLeftCell="A11" zoomScaleNormal="100" workbookViewId="0">
      <selection activeCell="J6" sqref="J6"/>
    </sheetView>
  </sheetViews>
  <sheetFormatPr defaultColWidth="0" defaultRowHeight="14" zeroHeight="1" x14ac:dyDescent="0.35"/>
  <cols>
    <col min="1" max="1" width="4.69140625" style="23" customWidth="1"/>
    <col min="2" max="2" width="33.765625" style="23" customWidth="1"/>
    <col min="3" max="3" width="10" style="23" customWidth="1"/>
    <col min="4" max="4" width="11.84375" style="23" customWidth="1"/>
    <col min="5" max="5" width="13.3828125" style="23" customWidth="1"/>
    <col min="6" max="6" width="16.69140625" style="23" customWidth="1"/>
    <col min="7" max="7" width="13.921875" style="23" customWidth="1"/>
    <col min="8" max="8" width="16.69140625" style="23" customWidth="1"/>
    <col min="9" max="11" width="13.921875" style="23" customWidth="1"/>
    <col min="12" max="12" width="21.53515625" style="20" customWidth="1"/>
    <col min="13" max="13" width="25.53515625" style="20" customWidth="1"/>
    <col min="14" max="18" width="8.84375" style="20" hidden="1" customWidth="1"/>
    <col min="19" max="31" width="0" style="20" hidden="1" customWidth="1"/>
    <col min="32" max="16384" width="8.84375" style="23" hidden="1"/>
  </cols>
  <sheetData>
    <row r="1" spans="1:31" s="1" customFormat="1" ht="83" customHeight="1" x14ac:dyDescent="0.4">
      <c r="A1" s="103" t="s">
        <v>28</v>
      </c>
      <c r="B1" s="104"/>
      <c r="C1" s="104"/>
      <c r="D1" s="104"/>
      <c r="E1" s="104"/>
      <c r="F1" s="104"/>
      <c r="G1" s="104"/>
      <c r="H1" s="104"/>
      <c r="I1" s="104"/>
      <c r="J1" s="104"/>
      <c r="K1" s="104"/>
      <c r="L1" s="104"/>
      <c r="M1" s="105"/>
    </row>
    <row r="2" spans="1:31" s="3" customFormat="1" ht="22.5" x14ac:dyDescent="0.3">
      <c r="A2" s="106" t="s">
        <v>45</v>
      </c>
      <c r="B2" s="107"/>
      <c r="C2" s="107"/>
      <c r="D2" s="107"/>
      <c r="E2" s="107"/>
      <c r="F2" s="107"/>
      <c r="G2" s="107"/>
      <c r="H2" s="107"/>
      <c r="I2" s="107"/>
      <c r="J2" s="107"/>
      <c r="K2" s="107"/>
      <c r="L2" s="107"/>
      <c r="M2" s="108"/>
    </row>
    <row r="3" spans="1:31" s="3" customFormat="1" ht="23" customHeight="1" x14ac:dyDescent="0.3">
      <c r="A3" s="4"/>
      <c r="B3" s="4"/>
      <c r="C3" s="4"/>
      <c r="D3" s="4"/>
      <c r="E3" s="5"/>
      <c r="F3" s="4"/>
      <c r="G3" s="4"/>
      <c r="H3" s="4"/>
      <c r="I3" s="4"/>
      <c r="J3" s="6"/>
      <c r="K3" s="2"/>
      <c r="L3" s="7"/>
      <c r="M3" s="7"/>
    </row>
    <row r="4" spans="1:31" s="3" customFormat="1" ht="40" customHeight="1" x14ac:dyDescent="0.35">
      <c r="A4" s="85" t="s">
        <v>25</v>
      </c>
      <c r="B4" s="86"/>
      <c r="C4" s="92"/>
      <c r="D4" s="93"/>
      <c r="E4" s="93"/>
      <c r="F4" s="93"/>
      <c r="G4" s="94"/>
      <c r="H4" s="8"/>
      <c r="I4" s="8"/>
      <c r="J4" s="9"/>
      <c r="K4" s="7"/>
      <c r="L4" s="7"/>
      <c r="M4" s="7"/>
    </row>
    <row r="5" spans="1:31" s="3" customFormat="1" ht="33" customHeight="1" x14ac:dyDescent="0.35">
      <c r="A5" s="85" t="s">
        <v>43</v>
      </c>
      <c r="B5" s="86"/>
      <c r="C5" s="89"/>
      <c r="D5" s="90"/>
      <c r="E5" s="90"/>
      <c r="F5" s="90"/>
      <c r="G5" s="91"/>
      <c r="H5" s="8"/>
      <c r="I5" s="8"/>
      <c r="J5" s="9"/>
      <c r="K5" s="7"/>
      <c r="L5" s="7"/>
      <c r="M5" s="7"/>
    </row>
    <row r="6" spans="1:31" s="3" customFormat="1" ht="30" customHeight="1" x14ac:dyDescent="0.35">
      <c r="A6" s="85" t="s">
        <v>27</v>
      </c>
      <c r="B6" s="87"/>
      <c r="C6" s="117"/>
      <c r="D6" s="118"/>
      <c r="E6" s="118"/>
      <c r="F6" s="118"/>
      <c r="G6" s="119"/>
      <c r="H6" s="10"/>
      <c r="I6" s="10"/>
      <c r="J6" s="9"/>
      <c r="K6" s="7"/>
      <c r="L6" s="7"/>
      <c r="M6" s="7"/>
    </row>
    <row r="7" spans="1:31" s="3" customFormat="1" ht="17.5" x14ac:dyDescent="0.35">
      <c r="A7" s="11"/>
      <c r="B7" s="12"/>
      <c r="C7" s="120" t="s">
        <v>26</v>
      </c>
      <c r="D7" s="121"/>
      <c r="E7" s="121"/>
      <c r="F7" s="121"/>
      <c r="G7" s="122"/>
      <c r="H7" s="13"/>
      <c r="I7" s="13"/>
      <c r="J7" s="9"/>
      <c r="K7" s="7"/>
      <c r="L7" s="7"/>
      <c r="M7" s="7"/>
    </row>
    <row r="8" spans="1:31" s="3" customFormat="1" ht="27" customHeight="1" x14ac:dyDescent="0.35">
      <c r="A8" s="85" t="s">
        <v>40</v>
      </c>
      <c r="B8" s="87"/>
      <c r="C8" s="123"/>
      <c r="D8" s="124"/>
      <c r="E8" s="124"/>
      <c r="F8" s="124"/>
      <c r="G8" s="125"/>
      <c r="H8" s="14"/>
      <c r="I8" s="14"/>
      <c r="J8" s="9"/>
      <c r="K8" s="7"/>
      <c r="L8" s="15"/>
      <c r="M8" s="15"/>
    </row>
    <row r="9" spans="1:31" s="19" customFormat="1" ht="30" customHeight="1" x14ac:dyDescent="0.35">
      <c r="A9" s="85" t="s">
        <v>56</v>
      </c>
      <c r="B9" s="88"/>
      <c r="C9" s="95">
        <v>12</v>
      </c>
      <c r="D9" s="95"/>
      <c r="E9" s="95"/>
      <c r="F9" s="96" t="s">
        <v>57</v>
      </c>
      <c r="G9" s="97"/>
      <c r="H9" s="16"/>
      <c r="I9" s="16"/>
      <c r="J9" s="17"/>
      <c r="K9" s="15"/>
      <c r="L9" s="18"/>
      <c r="M9" s="18"/>
      <c r="N9" s="3"/>
      <c r="O9" s="3"/>
      <c r="P9" s="3"/>
      <c r="Q9" s="3"/>
      <c r="R9" s="3"/>
      <c r="S9" s="3"/>
      <c r="T9" s="3"/>
      <c r="U9" s="3"/>
      <c r="V9" s="3"/>
      <c r="W9" s="3"/>
      <c r="X9" s="3"/>
      <c r="Y9" s="3"/>
      <c r="Z9" s="3"/>
      <c r="AA9" s="3"/>
      <c r="AB9" s="3"/>
      <c r="AC9" s="3"/>
      <c r="AD9" s="3"/>
      <c r="AE9" s="3"/>
    </row>
    <row r="10" spans="1:31" s="20" customFormat="1" ht="18.5" thickBot="1" x14ac:dyDescent="0.4">
      <c r="A10" s="37"/>
      <c r="B10" s="37"/>
      <c r="C10" s="82" t="s">
        <v>52</v>
      </c>
      <c r="D10" s="83"/>
      <c r="E10" s="83"/>
      <c r="F10" s="37"/>
      <c r="G10" s="37"/>
      <c r="H10" s="47"/>
      <c r="I10" s="47"/>
      <c r="J10" s="48"/>
      <c r="K10" s="49"/>
      <c r="L10" s="78" t="s">
        <v>11</v>
      </c>
      <c r="M10" s="79" t="s">
        <v>10</v>
      </c>
    </row>
    <row r="11" spans="1:31" s="28" customFormat="1" ht="88.5" customHeight="1" x14ac:dyDescent="0.35">
      <c r="A11" s="114" t="s">
        <v>0</v>
      </c>
      <c r="B11" s="98" t="s">
        <v>46</v>
      </c>
      <c r="C11" s="98" t="s">
        <v>50</v>
      </c>
      <c r="D11" s="98" t="s">
        <v>6</v>
      </c>
      <c r="E11" s="98" t="s">
        <v>7</v>
      </c>
      <c r="F11" s="98" t="s">
        <v>44</v>
      </c>
      <c r="G11" s="98"/>
      <c r="H11" s="98"/>
      <c r="I11" s="98"/>
      <c r="J11" s="98"/>
      <c r="K11" s="98"/>
      <c r="L11" s="98" t="s">
        <v>49</v>
      </c>
      <c r="M11" s="99"/>
      <c r="N11" s="26"/>
      <c r="O11" s="27"/>
      <c r="P11" s="27"/>
      <c r="Q11" s="27"/>
      <c r="R11" s="27"/>
      <c r="S11" s="27"/>
      <c r="T11" s="27"/>
      <c r="U11" s="27"/>
      <c r="V11" s="27"/>
      <c r="W11" s="27"/>
      <c r="X11" s="27"/>
      <c r="Y11" s="27"/>
      <c r="Z11" s="27"/>
      <c r="AA11" s="27"/>
      <c r="AB11" s="27"/>
      <c r="AC11" s="27"/>
      <c r="AD11" s="27"/>
      <c r="AE11" s="27"/>
    </row>
    <row r="12" spans="1:31" s="28" customFormat="1" ht="88.5" customHeight="1" x14ac:dyDescent="0.35">
      <c r="A12" s="115"/>
      <c r="B12" s="113"/>
      <c r="C12" s="116"/>
      <c r="D12" s="113"/>
      <c r="E12" s="113"/>
      <c r="F12" s="24" t="s">
        <v>4</v>
      </c>
      <c r="G12" s="24" t="s">
        <v>51</v>
      </c>
      <c r="H12" s="24" t="s">
        <v>1</v>
      </c>
      <c r="I12" s="24" t="s">
        <v>53</v>
      </c>
      <c r="J12" s="24" t="s">
        <v>2</v>
      </c>
      <c r="K12" s="24" t="s">
        <v>3</v>
      </c>
      <c r="L12" s="24" t="s">
        <v>47</v>
      </c>
      <c r="M12" s="51" t="s">
        <v>48</v>
      </c>
      <c r="N12" s="26"/>
      <c r="O12" s="27"/>
      <c r="P12" s="27"/>
      <c r="Q12" s="27"/>
      <c r="R12" s="27"/>
      <c r="S12" s="27"/>
      <c r="T12" s="27"/>
      <c r="U12" s="27"/>
      <c r="V12" s="27"/>
      <c r="W12" s="27"/>
      <c r="X12" s="27"/>
      <c r="Y12" s="27"/>
      <c r="Z12" s="27"/>
      <c r="AA12" s="27"/>
      <c r="AB12" s="27"/>
      <c r="AC12" s="27"/>
      <c r="AD12" s="27"/>
      <c r="AE12" s="27"/>
    </row>
    <row r="13" spans="1:31" ht="22" customHeight="1" x14ac:dyDescent="0.35">
      <c r="A13" s="52" t="s">
        <v>12</v>
      </c>
      <c r="B13" s="21" t="s">
        <v>13</v>
      </c>
      <c r="C13" s="21" t="s">
        <v>8</v>
      </c>
      <c r="D13" s="21" t="s">
        <v>14</v>
      </c>
      <c r="E13" s="21" t="s">
        <v>15</v>
      </c>
      <c r="F13" s="21" t="s">
        <v>24</v>
      </c>
      <c r="G13" s="21" t="s">
        <v>29</v>
      </c>
      <c r="H13" s="21" t="s">
        <v>22</v>
      </c>
      <c r="I13" s="21" t="s">
        <v>16</v>
      </c>
      <c r="J13" s="21" t="s">
        <v>23</v>
      </c>
      <c r="K13" s="21" t="s">
        <v>17</v>
      </c>
      <c r="L13" s="21" t="s">
        <v>41</v>
      </c>
      <c r="M13" s="53" t="s">
        <v>42</v>
      </c>
      <c r="N13" s="22"/>
    </row>
    <row r="14" spans="1:31" s="28" customFormat="1" ht="32.5" customHeight="1" x14ac:dyDescent="0.3">
      <c r="A14" s="50">
        <v>1</v>
      </c>
      <c r="B14" s="25" t="s">
        <v>30</v>
      </c>
      <c r="C14" s="72">
        <f>C16+C18+C20+C22</f>
        <v>0</v>
      </c>
      <c r="D14" s="72">
        <f>D16+D18+D20+D22</f>
        <v>0</v>
      </c>
      <c r="E14" s="72">
        <f t="shared" ref="E14:K14" si="0">E16+E18+E20+E22</f>
        <v>0</v>
      </c>
      <c r="F14" s="75">
        <f t="shared" si="0"/>
        <v>0</v>
      </c>
      <c r="G14" s="75">
        <f>G16+G18+G20+G22</f>
        <v>0</v>
      </c>
      <c r="H14" s="75">
        <f t="shared" si="0"/>
        <v>0</v>
      </c>
      <c r="I14" s="75">
        <f>I16+I18+I20+I22</f>
        <v>0</v>
      </c>
      <c r="J14" s="75">
        <f t="shared" si="0"/>
        <v>0</v>
      </c>
      <c r="K14" s="75">
        <f t="shared" si="0"/>
        <v>0</v>
      </c>
      <c r="L14" s="32"/>
      <c r="M14" s="57"/>
      <c r="N14" s="26"/>
      <c r="O14" s="27"/>
      <c r="P14" s="27"/>
      <c r="Q14" s="27"/>
      <c r="R14" s="27"/>
      <c r="S14" s="27"/>
      <c r="T14" s="27"/>
      <c r="U14" s="27"/>
      <c r="V14" s="27"/>
      <c r="W14" s="27"/>
      <c r="X14" s="27"/>
      <c r="Y14" s="27"/>
      <c r="Z14" s="27"/>
      <c r="AA14" s="27"/>
      <c r="AB14" s="27"/>
      <c r="AC14" s="27"/>
      <c r="AD14" s="27"/>
      <c r="AE14" s="27"/>
    </row>
    <row r="15" spans="1:31" x14ac:dyDescent="0.3">
      <c r="A15" s="54"/>
      <c r="B15" s="29" t="s">
        <v>9</v>
      </c>
      <c r="C15" s="58" t="s">
        <v>5</v>
      </c>
      <c r="D15" s="58" t="s">
        <v>5</v>
      </c>
      <c r="E15" s="58" t="s">
        <v>5</v>
      </c>
      <c r="F15" s="73">
        <f>IFERROR(ROUND(F14/C14/$C$9,0), 0)</f>
        <v>0</v>
      </c>
      <c r="G15" s="73">
        <f>IFERROR(ROUND(G14/E14/$C$9,0),0)</f>
        <v>0</v>
      </c>
      <c r="H15" s="73">
        <f>IFERROR(ROUND(H14/C14/$C$9,0),0)</f>
        <v>0</v>
      </c>
      <c r="I15" s="73">
        <f>IFERROR(ROUND(I14/C14/$C$9,0),0)</f>
        <v>0</v>
      </c>
      <c r="J15" s="73">
        <f>IFERROR(ROUND(J14/C14/$C$9,0),0)</f>
        <v>0</v>
      </c>
      <c r="K15" s="73">
        <f>IFERROR(ROUND(K14/C14/$C$9,0),0)</f>
        <v>0</v>
      </c>
      <c r="L15" s="59"/>
      <c r="M15" s="60"/>
      <c r="N15" s="22"/>
    </row>
    <row r="16" spans="1:31" x14ac:dyDescent="0.3">
      <c r="A16" s="54">
        <v>1.1000000000000001</v>
      </c>
      <c r="B16" s="30" t="s">
        <v>33</v>
      </c>
      <c r="C16" s="72">
        <f>D16+E16</f>
        <v>0</v>
      </c>
      <c r="D16" s="68"/>
      <c r="E16" s="68"/>
      <c r="F16" s="73">
        <f>H16+K16</f>
        <v>0</v>
      </c>
      <c r="G16" s="74"/>
      <c r="H16" s="73">
        <f>I16+J16</f>
        <v>0</v>
      </c>
      <c r="I16" s="74"/>
      <c r="J16" s="74"/>
      <c r="K16" s="74"/>
      <c r="L16" s="61">
        <v>1</v>
      </c>
      <c r="M16" s="62">
        <v>1813</v>
      </c>
      <c r="N16" s="22"/>
    </row>
    <row r="17" spans="1:31" x14ac:dyDescent="0.3">
      <c r="A17" s="54"/>
      <c r="B17" s="29" t="s">
        <v>9</v>
      </c>
      <c r="C17" s="58" t="s">
        <v>5</v>
      </c>
      <c r="D17" s="58" t="s">
        <v>5</v>
      </c>
      <c r="E17" s="58" t="s">
        <v>5</v>
      </c>
      <c r="F17" s="73">
        <f>IFERROR(ROUND(F16/C16/$C$9,0),0)</f>
        <v>0</v>
      </c>
      <c r="G17" s="73">
        <f>IFERROR(ROUND(G16/E16/$C$9,0),0)</f>
        <v>0</v>
      </c>
      <c r="H17" s="73">
        <f>IFERROR(ROUND(H16/C16/$C$9,0),0)</f>
        <v>0</v>
      </c>
      <c r="I17" s="81">
        <f>IFERROR(ROUND(I16/C16/$C$9,2),0)</f>
        <v>0</v>
      </c>
      <c r="J17" s="73">
        <f>IFERROR(ROUND(J16/C16/$C$9,0),0)</f>
        <v>0</v>
      </c>
      <c r="K17" s="73">
        <f>IFERROR(ROUND(K16/C16/$C$9,0),0)</f>
        <v>0</v>
      </c>
      <c r="L17" s="61"/>
      <c r="M17" s="62"/>
      <c r="N17" s="22"/>
    </row>
    <row r="18" spans="1:31" ht="69.5" customHeight="1" x14ac:dyDescent="0.3">
      <c r="A18" s="54">
        <v>1.2</v>
      </c>
      <c r="B18" s="30" t="s">
        <v>32</v>
      </c>
      <c r="C18" s="72">
        <f>D18+E18</f>
        <v>0</v>
      </c>
      <c r="D18" s="68"/>
      <c r="E18" s="68"/>
      <c r="F18" s="73">
        <f>H18+K18</f>
        <v>0</v>
      </c>
      <c r="G18" s="74"/>
      <c r="H18" s="73">
        <f>I18+J18</f>
        <v>0</v>
      </c>
      <c r="I18" s="74"/>
      <c r="J18" s="74"/>
      <c r="K18" s="74"/>
      <c r="L18" s="61">
        <v>2</v>
      </c>
      <c r="M18" s="62">
        <v>1607</v>
      </c>
      <c r="N18" s="22"/>
    </row>
    <row r="19" spans="1:31" x14ac:dyDescent="0.3">
      <c r="A19" s="54"/>
      <c r="B19" s="29" t="s">
        <v>9</v>
      </c>
      <c r="C19" s="58" t="s">
        <v>5</v>
      </c>
      <c r="D19" s="58" t="s">
        <v>5</v>
      </c>
      <c r="E19" s="58" t="s">
        <v>5</v>
      </c>
      <c r="F19" s="73">
        <f>IFERROR(ROUND(F18/C18/$C$9,0),0)</f>
        <v>0</v>
      </c>
      <c r="G19" s="73">
        <f>IFERROR(ROUND(G18/E18/$C$9,0),0)</f>
        <v>0</v>
      </c>
      <c r="H19" s="73">
        <f>IFERROR(ROUND(H18/C18/$C$9,0),0)</f>
        <v>0</v>
      </c>
      <c r="I19" s="81">
        <f>IFERROR(ROUND(I18/C18/$C$9,2),0)</f>
        <v>0</v>
      </c>
      <c r="J19" s="73">
        <f>IFERROR(ROUND(J18/C18/$C$9,0),0)</f>
        <v>0</v>
      </c>
      <c r="K19" s="73">
        <f>IFERROR(ROUND(K18/C18/$C$9,0),0)</f>
        <v>0</v>
      </c>
      <c r="L19" s="61"/>
      <c r="M19" s="62"/>
      <c r="N19" s="22"/>
    </row>
    <row r="20" spans="1:31" x14ac:dyDescent="0.3">
      <c r="A20" s="54">
        <v>1.3</v>
      </c>
      <c r="B20" s="30" t="s">
        <v>31</v>
      </c>
      <c r="C20" s="72">
        <f>D20+E20</f>
        <v>0</v>
      </c>
      <c r="D20" s="68"/>
      <c r="E20" s="68"/>
      <c r="F20" s="73">
        <f>H20+K20</f>
        <v>0</v>
      </c>
      <c r="G20" s="74"/>
      <c r="H20" s="73">
        <f>I20+J20</f>
        <v>0</v>
      </c>
      <c r="I20" s="74"/>
      <c r="J20" s="74"/>
      <c r="K20" s="74"/>
      <c r="L20" s="61">
        <v>2</v>
      </c>
      <c r="M20" s="62">
        <v>1607</v>
      </c>
      <c r="N20" s="22"/>
    </row>
    <row r="21" spans="1:31" x14ac:dyDescent="0.3">
      <c r="A21" s="54"/>
      <c r="B21" s="29" t="s">
        <v>9</v>
      </c>
      <c r="C21" s="58" t="s">
        <v>5</v>
      </c>
      <c r="D21" s="58" t="s">
        <v>5</v>
      </c>
      <c r="E21" s="58" t="s">
        <v>5</v>
      </c>
      <c r="F21" s="73">
        <f>IFERROR(ROUND(F20/C20/$C$9,0),0)</f>
        <v>0</v>
      </c>
      <c r="G21" s="73">
        <f>IFERROR(ROUND(G20/E20/$C$9,0),0)</f>
        <v>0</v>
      </c>
      <c r="H21" s="73">
        <f>IFERROR(ROUND(H20/C20/$C$9,0),0)</f>
        <v>0</v>
      </c>
      <c r="I21" s="81">
        <f>IFERROR(ROUND(I20/C20/$C$9,2),0)</f>
        <v>0</v>
      </c>
      <c r="J21" s="73">
        <f>IFERROR(ROUND(J20/C20/$C$9,0),0)</f>
        <v>0</v>
      </c>
      <c r="K21" s="73">
        <f>IFERROR(ROUND(K20/C20/$C$9,0),0)</f>
        <v>0</v>
      </c>
      <c r="L21" s="61"/>
      <c r="M21" s="62"/>
      <c r="N21" s="22"/>
    </row>
    <row r="22" spans="1:31" ht="69" customHeight="1" x14ac:dyDescent="0.3">
      <c r="A22" s="54">
        <v>1.4</v>
      </c>
      <c r="B22" s="30" t="s">
        <v>34</v>
      </c>
      <c r="C22" s="72">
        <f>D22+E22</f>
        <v>0</v>
      </c>
      <c r="D22" s="68"/>
      <c r="E22" s="68"/>
      <c r="F22" s="73">
        <f>H22+K22</f>
        <v>0</v>
      </c>
      <c r="G22" s="74"/>
      <c r="H22" s="73">
        <f>I22+J22</f>
        <v>0</v>
      </c>
      <c r="I22" s="74"/>
      <c r="J22" s="74"/>
      <c r="K22" s="74"/>
      <c r="L22" s="61">
        <v>3</v>
      </c>
      <c r="M22" s="62">
        <v>1189</v>
      </c>
      <c r="N22" s="22"/>
    </row>
    <row r="23" spans="1:31" x14ac:dyDescent="0.3">
      <c r="A23" s="54"/>
      <c r="B23" s="29" t="s">
        <v>9</v>
      </c>
      <c r="C23" s="58" t="s">
        <v>5</v>
      </c>
      <c r="D23" s="58" t="s">
        <v>5</v>
      </c>
      <c r="E23" s="58" t="s">
        <v>5</v>
      </c>
      <c r="F23" s="73">
        <f>IFERROR(ROUND(F22/C22/$C$9,0),0)</f>
        <v>0</v>
      </c>
      <c r="G23" s="73">
        <f>IFERROR(ROUND(G22/E22/$C$9,0),0)</f>
        <v>0</v>
      </c>
      <c r="H23" s="73">
        <f>IFERROR(ROUND(H22/C22/$C$9,0),0)</f>
        <v>0</v>
      </c>
      <c r="I23" s="81">
        <f>IFERROR(ROUND(I22/C22/$C$9,2),0)</f>
        <v>0</v>
      </c>
      <c r="J23" s="73">
        <f>IFERROR(ROUND(J22/C22/$C$9,0),0)</f>
        <v>0</v>
      </c>
      <c r="K23" s="73">
        <f>IFERROR(ROUND(K22/C22/$C$9,0),0)</f>
        <v>0</v>
      </c>
      <c r="L23" s="61"/>
      <c r="M23" s="62"/>
      <c r="N23" s="22"/>
    </row>
    <row r="24" spans="1:31" s="28" customFormat="1" ht="28" x14ac:dyDescent="0.3">
      <c r="A24" s="50">
        <v>2</v>
      </c>
      <c r="B24" s="31" t="s">
        <v>36</v>
      </c>
      <c r="C24" s="72">
        <f>C26+C28+C30+C32+C34</f>
        <v>0</v>
      </c>
      <c r="D24" s="72">
        <f>D26+D28+D30+D32+D34</f>
        <v>0</v>
      </c>
      <c r="E24" s="72">
        <f t="shared" ref="E24:J24" si="1">E26+E28+E30+E32+E34</f>
        <v>0</v>
      </c>
      <c r="F24" s="75">
        <f t="shared" si="1"/>
        <v>0</v>
      </c>
      <c r="G24" s="75">
        <f t="shared" si="1"/>
        <v>0</v>
      </c>
      <c r="H24" s="75">
        <f t="shared" si="1"/>
        <v>0</v>
      </c>
      <c r="I24" s="75">
        <f t="shared" si="1"/>
        <v>0</v>
      </c>
      <c r="J24" s="75">
        <f t="shared" si="1"/>
        <v>0</v>
      </c>
      <c r="K24" s="75">
        <f>K26+K28+K30+K32+K34</f>
        <v>0</v>
      </c>
      <c r="L24" s="63"/>
      <c r="M24" s="64"/>
      <c r="N24" s="26"/>
      <c r="O24" s="27"/>
      <c r="P24" s="27"/>
      <c r="Q24" s="27"/>
      <c r="R24" s="27"/>
      <c r="S24" s="27"/>
      <c r="T24" s="27"/>
      <c r="U24" s="27"/>
      <c r="V24" s="27"/>
      <c r="W24" s="27"/>
      <c r="X24" s="27"/>
      <c r="Y24" s="27"/>
      <c r="Z24" s="27"/>
      <c r="AA24" s="27"/>
      <c r="AB24" s="27"/>
      <c r="AC24" s="27"/>
      <c r="AD24" s="27"/>
      <c r="AE24" s="27"/>
    </row>
    <row r="25" spans="1:31" x14ac:dyDescent="0.3">
      <c r="A25" s="54"/>
      <c r="B25" s="29" t="s">
        <v>9</v>
      </c>
      <c r="C25" s="58" t="s">
        <v>5</v>
      </c>
      <c r="D25" s="58" t="s">
        <v>5</v>
      </c>
      <c r="E25" s="58" t="s">
        <v>5</v>
      </c>
      <c r="F25" s="73">
        <f>IFERROR(ROUND(F24/C24/$C$9,0),0)</f>
        <v>0</v>
      </c>
      <c r="G25" s="73">
        <f>IFERROR(ROUND(G24/E24/$C$9,0),0)</f>
        <v>0</v>
      </c>
      <c r="H25" s="73">
        <f>IFERROR(ROUND(H24/C24/$C$9,0),0)</f>
        <v>0</v>
      </c>
      <c r="I25" s="73">
        <f>IFERROR(ROUND(I24/C24/$C$9,0),0)</f>
        <v>0</v>
      </c>
      <c r="J25" s="73">
        <f>IFERROR(ROUND(J24/C24/$C$9,0),0)</f>
        <v>0</v>
      </c>
      <c r="K25" s="73">
        <f>IFERROR(ROUND(K24/C24/$C$9,0),0)</f>
        <v>0</v>
      </c>
      <c r="L25" s="61"/>
      <c r="M25" s="62"/>
      <c r="N25" s="22"/>
    </row>
    <row r="26" spans="1:31" ht="66" customHeight="1" x14ac:dyDescent="0.3">
      <c r="A26" s="54">
        <v>2.1</v>
      </c>
      <c r="B26" s="30" t="s">
        <v>18</v>
      </c>
      <c r="C26" s="72">
        <f>D26+E26</f>
        <v>0</v>
      </c>
      <c r="D26" s="69"/>
      <c r="E26" s="68"/>
      <c r="F26" s="73">
        <f>H26+K26</f>
        <v>0</v>
      </c>
      <c r="G26" s="74"/>
      <c r="H26" s="73">
        <f>I26+J26</f>
        <v>0</v>
      </c>
      <c r="I26" s="74"/>
      <c r="J26" s="74"/>
      <c r="K26" s="74"/>
      <c r="L26" s="61">
        <v>3</v>
      </c>
      <c r="M26" s="62">
        <v>1189</v>
      </c>
      <c r="N26" s="22"/>
    </row>
    <row r="27" spans="1:31" x14ac:dyDescent="0.3">
      <c r="A27" s="54"/>
      <c r="B27" s="29" t="s">
        <v>9</v>
      </c>
      <c r="C27" s="58" t="s">
        <v>5</v>
      </c>
      <c r="D27" s="58" t="s">
        <v>5</v>
      </c>
      <c r="E27" s="58" t="s">
        <v>5</v>
      </c>
      <c r="F27" s="73">
        <f>IFERROR(ROUND(F26/C26/$C$9,0),0)</f>
        <v>0</v>
      </c>
      <c r="G27" s="73">
        <f>IFERROR(ROUND(G26/E26/$C$9,0),0)</f>
        <v>0</v>
      </c>
      <c r="H27" s="73">
        <f>IFERROR(ROUND(H26/C26/$C$9,0),0)</f>
        <v>0</v>
      </c>
      <c r="I27" s="81">
        <f>IFERROR(ROUND(I26/C26/$C$9,2),0)</f>
        <v>0</v>
      </c>
      <c r="J27" s="73">
        <f>IFERROR(ROUND(J26/C26/$C$9,0),0)</f>
        <v>0</v>
      </c>
      <c r="K27" s="73">
        <f>IFERROR(ROUND(K26/C26/$C$9,0),0)</f>
        <v>0</v>
      </c>
      <c r="L27" s="61"/>
      <c r="M27" s="62"/>
      <c r="N27" s="22"/>
    </row>
    <row r="28" spans="1:31" ht="65" customHeight="1" x14ac:dyDescent="0.3">
      <c r="A28" s="54">
        <v>2.2000000000000002</v>
      </c>
      <c r="B28" s="30" t="s">
        <v>37</v>
      </c>
      <c r="C28" s="72">
        <f>D28+E28</f>
        <v>0</v>
      </c>
      <c r="D28" s="69"/>
      <c r="E28" s="68"/>
      <c r="F28" s="73">
        <f>H28+K28</f>
        <v>0</v>
      </c>
      <c r="G28" s="74"/>
      <c r="H28" s="73">
        <f>I28+J28</f>
        <v>0</v>
      </c>
      <c r="I28" s="74"/>
      <c r="J28" s="74"/>
      <c r="K28" s="74"/>
      <c r="L28" s="61">
        <v>4</v>
      </c>
      <c r="M28" s="62">
        <v>1056</v>
      </c>
      <c r="N28" s="22"/>
    </row>
    <row r="29" spans="1:31" x14ac:dyDescent="0.3">
      <c r="A29" s="54"/>
      <c r="B29" s="29" t="s">
        <v>9</v>
      </c>
      <c r="C29" s="58" t="s">
        <v>5</v>
      </c>
      <c r="D29" s="58" t="s">
        <v>5</v>
      </c>
      <c r="E29" s="58" t="s">
        <v>5</v>
      </c>
      <c r="F29" s="73">
        <f>IFERROR(ROUND(F28/C28/$C$9,0),0)</f>
        <v>0</v>
      </c>
      <c r="G29" s="73">
        <f>IFERROR(ROUND(G28/E28/$C$9,0),0)</f>
        <v>0</v>
      </c>
      <c r="H29" s="73">
        <f>IFERROR(ROUND(H28/C28/$C$9,0),0)</f>
        <v>0</v>
      </c>
      <c r="I29" s="81">
        <f>IFERROR(ROUND(I28/C28/$C$9,2),0)</f>
        <v>0</v>
      </c>
      <c r="J29" s="73">
        <f>IFERROR(ROUND(J28/C28/$C$9,0),0)</f>
        <v>0</v>
      </c>
      <c r="K29" s="73">
        <f>IFERROR(ROUND(K28/C28/$C$9,0),0)</f>
        <v>0</v>
      </c>
      <c r="L29" s="61"/>
      <c r="M29" s="62"/>
      <c r="N29" s="22"/>
    </row>
    <row r="30" spans="1:31" x14ac:dyDescent="0.3">
      <c r="A30" s="54">
        <v>2.2999999999999998</v>
      </c>
      <c r="B30" s="30" t="s">
        <v>35</v>
      </c>
      <c r="C30" s="72">
        <f>D30+E30</f>
        <v>0</v>
      </c>
      <c r="D30" s="69"/>
      <c r="E30" s="68"/>
      <c r="F30" s="73">
        <f>H30+K30</f>
        <v>0</v>
      </c>
      <c r="G30" s="74"/>
      <c r="H30" s="73">
        <f>I30+J30</f>
        <v>0</v>
      </c>
      <c r="I30" s="74"/>
      <c r="J30" s="74"/>
      <c r="K30" s="74"/>
      <c r="L30" s="61">
        <v>3</v>
      </c>
      <c r="M30" s="62">
        <v>1189</v>
      </c>
      <c r="N30" s="22"/>
    </row>
    <row r="31" spans="1:31" x14ac:dyDescent="0.3">
      <c r="A31" s="54"/>
      <c r="B31" s="29" t="s">
        <v>9</v>
      </c>
      <c r="C31" s="58" t="s">
        <v>5</v>
      </c>
      <c r="D31" s="58" t="s">
        <v>5</v>
      </c>
      <c r="E31" s="58" t="s">
        <v>5</v>
      </c>
      <c r="F31" s="73">
        <f>IFERROR(ROUND(F30/C30/$C$9,0),0)</f>
        <v>0</v>
      </c>
      <c r="G31" s="73">
        <f>IFERROR(ROUND(G30/E30/$C$9,0),0)</f>
        <v>0</v>
      </c>
      <c r="H31" s="73">
        <f>IFERROR(ROUND(H30/C30/$C$9,0),0)</f>
        <v>0</v>
      </c>
      <c r="I31" s="81">
        <f>IFERROR(ROUND(I30/C30/$C$9,2),0)</f>
        <v>0</v>
      </c>
      <c r="J31" s="73">
        <f>IFERROR(ROUND(J30/C30/$C$9,0),0)</f>
        <v>0</v>
      </c>
      <c r="K31" s="73">
        <f>IFERROR(ROUND(K30/C30/$C$9,0),0)</f>
        <v>0</v>
      </c>
      <c r="L31" s="61"/>
      <c r="M31" s="62"/>
      <c r="N31" s="22"/>
    </row>
    <row r="32" spans="1:31" ht="49.5" customHeight="1" x14ac:dyDescent="0.3">
      <c r="A32" s="54">
        <v>2.4</v>
      </c>
      <c r="B32" s="30" t="s">
        <v>19</v>
      </c>
      <c r="C32" s="72">
        <f>D32+E32</f>
        <v>0</v>
      </c>
      <c r="D32" s="69"/>
      <c r="E32" s="68"/>
      <c r="F32" s="73">
        <f>H32+K32</f>
        <v>0</v>
      </c>
      <c r="G32" s="74"/>
      <c r="H32" s="73">
        <f>I32+J32</f>
        <v>0</v>
      </c>
      <c r="I32" s="74"/>
      <c r="J32" s="74"/>
      <c r="K32" s="74"/>
      <c r="L32" s="61">
        <v>4</v>
      </c>
      <c r="M32" s="62">
        <v>1056</v>
      </c>
      <c r="N32" s="22"/>
    </row>
    <row r="33" spans="1:31" x14ac:dyDescent="0.3">
      <c r="A33" s="54"/>
      <c r="B33" s="29" t="s">
        <v>9</v>
      </c>
      <c r="C33" s="58" t="s">
        <v>5</v>
      </c>
      <c r="D33" s="58" t="s">
        <v>5</v>
      </c>
      <c r="E33" s="58" t="s">
        <v>5</v>
      </c>
      <c r="F33" s="73">
        <f>IFERROR(ROUND(F32/C32/$C$9,0),0)</f>
        <v>0</v>
      </c>
      <c r="G33" s="73">
        <f>IFERROR(ROUND(G32/E32/$C$9,0),0)</f>
        <v>0</v>
      </c>
      <c r="H33" s="73">
        <f>IFERROR(ROUND(H32/C32/$C$9,0),0)</f>
        <v>0</v>
      </c>
      <c r="I33" s="81">
        <f>IFERROR(ROUND(I32/C32/$C$9,2),0)</f>
        <v>0</v>
      </c>
      <c r="J33" s="73">
        <f>IFERROR(ROUND(J32/C32/$C$9,0),0)</f>
        <v>0</v>
      </c>
      <c r="K33" s="73">
        <f>IFERROR(ROUND(K32/C32/$C$9,0),0)</f>
        <v>0</v>
      </c>
      <c r="L33" s="61"/>
      <c r="M33" s="62"/>
      <c r="N33" s="22"/>
    </row>
    <row r="34" spans="1:31" ht="63" customHeight="1" x14ac:dyDescent="0.3">
      <c r="A34" s="54">
        <v>2.5</v>
      </c>
      <c r="B34" s="30" t="s">
        <v>38</v>
      </c>
      <c r="C34" s="72">
        <f>D34+E34</f>
        <v>0</v>
      </c>
      <c r="D34" s="69"/>
      <c r="E34" s="68"/>
      <c r="F34" s="73">
        <f>H34+K34</f>
        <v>0</v>
      </c>
      <c r="G34" s="74"/>
      <c r="H34" s="73">
        <f>I34+J34</f>
        <v>0</v>
      </c>
      <c r="I34" s="74"/>
      <c r="J34" s="74"/>
      <c r="K34" s="74"/>
      <c r="L34" s="61">
        <v>5</v>
      </c>
      <c r="M34" s="62">
        <v>951</v>
      </c>
      <c r="N34" s="22"/>
    </row>
    <row r="35" spans="1:31" x14ac:dyDescent="0.3">
      <c r="A35" s="54"/>
      <c r="B35" s="29" t="s">
        <v>9</v>
      </c>
      <c r="C35" s="58" t="s">
        <v>5</v>
      </c>
      <c r="D35" s="58" t="s">
        <v>5</v>
      </c>
      <c r="E35" s="58" t="s">
        <v>5</v>
      </c>
      <c r="F35" s="73">
        <f>IFERROR(ROUND(F34/C34/$C$9,0),0)</f>
        <v>0</v>
      </c>
      <c r="G35" s="73">
        <f>IFERROR(ROUND(G34/E34/$C$9,0),0)</f>
        <v>0</v>
      </c>
      <c r="H35" s="73">
        <f>IFERROR(ROUND(H34/C34/$C$9,0),0)</f>
        <v>0</v>
      </c>
      <c r="I35" s="81">
        <f>IFERROR(ROUND(I34/C34/$C$9,2),0)</f>
        <v>0</v>
      </c>
      <c r="J35" s="73">
        <f>IFERROR(ROUND(J34/C34/$C$9,0),0)</f>
        <v>0</v>
      </c>
      <c r="K35" s="73">
        <f>IFERROR(ROUND(K34/C34/$C$9,0),0)</f>
        <v>0</v>
      </c>
      <c r="L35" s="61"/>
      <c r="M35" s="62"/>
      <c r="N35" s="22"/>
    </row>
    <row r="36" spans="1:31" s="28" customFormat="1" ht="46" customHeight="1" x14ac:dyDescent="0.3">
      <c r="A36" s="50">
        <v>3</v>
      </c>
      <c r="B36" s="31" t="s">
        <v>21</v>
      </c>
      <c r="C36" s="72">
        <f>D36+E36</f>
        <v>0</v>
      </c>
      <c r="D36" s="70"/>
      <c r="E36" s="71"/>
      <c r="F36" s="73">
        <f>H36+K36</f>
        <v>0</v>
      </c>
      <c r="G36" s="76"/>
      <c r="H36" s="73">
        <f>I36+J36</f>
        <v>0</v>
      </c>
      <c r="I36" s="77"/>
      <c r="J36" s="77"/>
      <c r="K36" s="77"/>
      <c r="L36" s="61">
        <v>6</v>
      </c>
      <c r="M36" s="62">
        <v>863</v>
      </c>
      <c r="N36" s="26"/>
      <c r="O36" s="27"/>
      <c r="P36" s="27"/>
      <c r="Q36" s="27"/>
      <c r="R36" s="27"/>
      <c r="S36" s="27"/>
      <c r="T36" s="27"/>
      <c r="U36" s="27"/>
      <c r="V36" s="27"/>
      <c r="W36" s="27"/>
      <c r="X36" s="27"/>
      <c r="Y36" s="27"/>
      <c r="Z36" s="27"/>
      <c r="AA36" s="27"/>
      <c r="AB36" s="27"/>
      <c r="AC36" s="27"/>
      <c r="AD36" s="27"/>
      <c r="AE36" s="27"/>
    </row>
    <row r="37" spans="1:31" x14ac:dyDescent="0.3">
      <c r="A37" s="54"/>
      <c r="B37" s="29" t="s">
        <v>9</v>
      </c>
      <c r="C37" s="58" t="s">
        <v>5</v>
      </c>
      <c r="D37" s="58" t="s">
        <v>5</v>
      </c>
      <c r="E37" s="58" t="s">
        <v>5</v>
      </c>
      <c r="F37" s="73">
        <f>IFERROR(ROUND(F36/C36/$C$9,0),0)</f>
        <v>0</v>
      </c>
      <c r="G37" s="73">
        <f>IFERROR(ROUND(G36/E36/$C$9,0),0)</f>
        <v>0</v>
      </c>
      <c r="H37" s="73">
        <f>IFERROR(ROUND(H36/C36/$C$9,0),0)</f>
        <v>0</v>
      </c>
      <c r="I37" s="81">
        <f>IFERROR(ROUND(I36/C36/$C$9,2),0)</f>
        <v>0</v>
      </c>
      <c r="J37" s="73">
        <f>IFERROR(ROUND(J36/C36/$C$9,0),0)</f>
        <v>0</v>
      </c>
      <c r="K37" s="73">
        <f>IFERROR(ROUND(K36/C36/$C$9,0),0)</f>
        <v>0</v>
      </c>
      <c r="L37" s="61"/>
      <c r="M37" s="62"/>
      <c r="N37" s="22"/>
    </row>
    <row r="38" spans="1:31" s="28" customFormat="1" ht="16.5" x14ac:dyDescent="0.3">
      <c r="A38" s="50">
        <v>4</v>
      </c>
      <c r="B38" s="32" t="s">
        <v>20</v>
      </c>
      <c r="C38" s="72">
        <f>D38+E38</f>
        <v>0</v>
      </c>
      <c r="D38" s="70"/>
      <c r="E38" s="71"/>
      <c r="F38" s="73">
        <f>H38+K38</f>
        <v>0</v>
      </c>
      <c r="G38" s="76"/>
      <c r="H38" s="73">
        <f>I38+J38</f>
        <v>0</v>
      </c>
      <c r="I38" s="77"/>
      <c r="J38" s="77"/>
      <c r="K38" s="77"/>
      <c r="L38" s="61" t="s">
        <v>55</v>
      </c>
      <c r="M38" s="62">
        <v>780</v>
      </c>
      <c r="N38" s="26"/>
      <c r="O38" s="27"/>
      <c r="P38" s="27"/>
      <c r="Q38" s="27"/>
      <c r="R38" s="27"/>
      <c r="S38" s="27"/>
      <c r="T38" s="27"/>
      <c r="U38" s="27"/>
      <c r="V38" s="27"/>
      <c r="W38" s="27"/>
      <c r="X38" s="27"/>
      <c r="Y38" s="27"/>
      <c r="Z38" s="27"/>
      <c r="AA38" s="27"/>
      <c r="AB38" s="27"/>
      <c r="AC38" s="27"/>
      <c r="AD38" s="27"/>
      <c r="AE38" s="27"/>
    </row>
    <row r="39" spans="1:31" x14ac:dyDescent="0.3">
      <c r="A39" s="54"/>
      <c r="B39" s="29" t="s">
        <v>9</v>
      </c>
      <c r="C39" s="58" t="s">
        <v>5</v>
      </c>
      <c r="D39" s="58" t="s">
        <v>5</v>
      </c>
      <c r="E39" s="58" t="s">
        <v>5</v>
      </c>
      <c r="F39" s="73">
        <f>IFERROR(ROUND(F38/C38/$C$9,0),0)</f>
        <v>0</v>
      </c>
      <c r="G39" s="73">
        <f>IFERROR(ROUND(G38/E38/$C$9,0),0)</f>
        <v>0</v>
      </c>
      <c r="H39" s="73">
        <f>IFERROR(ROUND(H38/C38/$C$9,0),0)</f>
        <v>0</v>
      </c>
      <c r="I39" s="81">
        <f>IFERROR(ROUND(I38/C38/$C$9,2),0)</f>
        <v>0</v>
      </c>
      <c r="J39" s="73">
        <f>IFERROR(ROUND(J38/C38/$C$9,0),0)</f>
        <v>0</v>
      </c>
      <c r="K39" s="73">
        <f>IFERROR(ROUND(K38/C38/$C$9,0),0)</f>
        <v>0</v>
      </c>
      <c r="L39" s="61"/>
      <c r="M39" s="62"/>
      <c r="N39" s="22"/>
    </row>
    <row r="40" spans="1:31" s="28" customFormat="1" ht="36" customHeight="1" x14ac:dyDescent="0.3">
      <c r="A40" s="50">
        <v>5</v>
      </c>
      <c r="B40" s="25" t="s">
        <v>39</v>
      </c>
      <c r="C40" s="72">
        <f>D40+E40</f>
        <v>0</v>
      </c>
      <c r="D40" s="84"/>
      <c r="E40" s="84"/>
      <c r="F40" s="75">
        <f>H40+K40</f>
        <v>0</v>
      </c>
      <c r="G40" s="76"/>
      <c r="H40" s="75">
        <f>I40+J40</f>
        <v>0</v>
      </c>
      <c r="I40" s="76"/>
      <c r="J40" s="76"/>
      <c r="K40" s="76"/>
      <c r="L40" s="61" t="s">
        <v>55</v>
      </c>
      <c r="M40" s="62">
        <v>780</v>
      </c>
      <c r="N40" s="33"/>
      <c r="O40" s="27"/>
      <c r="P40" s="27"/>
      <c r="Q40" s="27"/>
      <c r="R40" s="27"/>
      <c r="S40" s="27"/>
      <c r="T40" s="27"/>
      <c r="U40" s="27"/>
      <c r="V40" s="27"/>
      <c r="W40" s="27"/>
      <c r="X40" s="27"/>
      <c r="Y40" s="27"/>
      <c r="Z40" s="27"/>
      <c r="AA40" s="27"/>
      <c r="AB40" s="27"/>
      <c r="AC40" s="27"/>
      <c r="AD40" s="27"/>
      <c r="AE40" s="27"/>
    </row>
    <row r="41" spans="1:31" x14ac:dyDescent="0.3">
      <c r="A41" s="54"/>
      <c r="B41" s="29" t="s">
        <v>9</v>
      </c>
      <c r="C41" s="58" t="s">
        <v>5</v>
      </c>
      <c r="D41" s="58" t="s">
        <v>5</v>
      </c>
      <c r="E41" s="58" t="s">
        <v>5</v>
      </c>
      <c r="F41" s="73">
        <f>IFERROR(ROUND(F40/C40/$C$9,0),0)</f>
        <v>0</v>
      </c>
      <c r="G41" s="73">
        <f>IFERROR(ROUND(G40/E40/$C$9,0),0)</f>
        <v>0</v>
      </c>
      <c r="H41" s="73">
        <f>IFERROR(ROUND(H40/C40/$C$9,0),0)</f>
        <v>0</v>
      </c>
      <c r="I41" s="81">
        <f>IFERROR(ROUND(I40/C40/$C$9,2),0)</f>
        <v>0</v>
      </c>
      <c r="J41" s="73">
        <f>IFERROR(ROUND(J40/C40/$C$9,0),0)</f>
        <v>0</v>
      </c>
      <c r="K41" s="73">
        <f>IFERROR(ROUND(K40/C40/$C$9,0),0)</f>
        <v>0</v>
      </c>
      <c r="L41" s="61"/>
      <c r="M41" s="62"/>
      <c r="N41" s="22"/>
    </row>
    <row r="42" spans="1:31" x14ac:dyDescent="0.3">
      <c r="A42" s="54"/>
      <c r="B42" s="31" t="s">
        <v>4</v>
      </c>
      <c r="C42" s="72">
        <f t="shared" ref="C42:K42" si="2">SUM(C14+C24+C36+C38+C40)</f>
        <v>0</v>
      </c>
      <c r="D42" s="72">
        <f>SUM(D14+D24+D36+D38+D40)</f>
        <v>0</v>
      </c>
      <c r="E42" s="72">
        <f t="shared" si="2"/>
        <v>0</v>
      </c>
      <c r="F42" s="75">
        <f t="shared" si="2"/>
        <v>0</v>
      </c>
      <c r="G42" s="75">
        <f t="shared" si="2"/>
        <v>0</v>
      </c>
      <c r="H42" s="75">
        <f t="shared" si="2"/>
        <v>0</v>
      </c>
      <c r="I42" s="75">
        <f>SUM(I14+I24+I36+I38+I40)</f>
        <v>0</v>
      </c>
      <c r="J42" s="75">
        <f t="shared" si="2"/>
        <v>0</v>
      </c>
      <c r="K42" s="75">
        <f t="shared" si="2"/>
        <v>0</v>
      </c>
      <c r="L42" s="61"/>
      <c r="M42" s="62"/>
      <c r="N42" s="22"/>
    </row>
    <row r="43" spans="1:31" ht="14.5" thickBot="1" x14ac:dyDescent="0.35">
      <c r="A43" s="55"/>
      <c r="B43" s="56" t="s">
        <v>9</v>
      </c>
      <c r="C43" s="65" t="s">
        <v>5</v>
      </c>
      <c r="D43" s="65" t="s">
        <v>5</v>
      </c>
      <c r="E43" s="65" t="s">
        <v>5</v>
      </c>
      <c r="F43" s="80">
        <f>IFERROR(ROUND(F42/C42/$C$9,0),0)</f>
        <v>0</v>
      </c>
      <c r="G43" s="80">
        <f>IFERROR(ROUND(G42/E42/$C$9,0),0)</f>
        <v>0</v>
      </c>
      <c r="H43" s="80">
        <f>IFERROR(ROUND(H42/C42/$C$9,0),0)</f>
        <v>0</v>
      </c>
      <c r="I43" s="80">
        <f>IFERROR(ROUND(I42/C42/$C$9,0),0)</f>
        <v>0</v>
      </c>
      <c r="J43" s="80">
        <f>IFERROR(ROUND(J42/C42/$C$9,0),0)</f>
        <v>0</v>
      </c>
      <c r="K43" s="80">
        <f>IFERROR(ROUND(K42/C42/$C$9,0),0)</f>
        <v>0</v>
      </c>
      <c r="L43" s="66"/>
      <c r="M43" s="67"/>
      <c r="N43" s="22"/>
    </row>
    <row r="44" spans="1:31" x14ac:dyDescent="0.35">
      <c r="A44" s="34"/>
      <c r="B44" s="35"/>
      <c r="C44" s="35"/>
      <c r="D44" s="35"/>
      <c r="E44" s="35"/>
      <c r="F44" s="35"/>
      <c r="G44" s="35"/>
      <c r="H44" s="35"/>
      <c r="I44" s="35"/>
      <c r="J44" s="35"/>
      <c r="K44" s="35"/>
      <c r="L44" s="35"/>
      <c r="M44" s="35"/>
    </row>
    <row r="45" spans="1:31" ht="7" customHeight="1" x14ac:dyDescent="0.35">
      <c r="A45" s="36"/>
      <c r="B45" s="37"/>
      <c r="C45" s="37"/>
      <c r="D45" s="37"/>
      <c r="E45" s="37"/>
      <c r="F45" s="37"/>
      <c r="G45" s="37"/>
      <c r="H45" s="37"/>
      <c r="I45" s="37"/>
      <c r="J45" s="37"/>
      <c r="K45" s="37"/>
      <c r="L45" s="37"/>
      <c r="M45" s="37"/>
    </row>
    <row r="46" spans="1:31" ht="200" customHeight="1" x14ac:dyDescent="0.35">
      <c r="A46" s="100" t="s">
        <v>54</v>
      </c>
      <c r="B46" s="101"/>
      <c r="C46" s="101"/>
      <c r="D46" s="101"/>
      <c r="E46" s="101"/>
      <c r="F46" s="101"/>
      <c r="G46" s="101"/>
      <c r="H46" s="101"/>
      <c r="I46" s="101"/>
      <c r="J46" s="101"/>
      <c r="K46" s="101"/>
      <c r="L46" s="101"/>
      <c r="M46" s="102"/>
    </row>
    <row r="47" spans="1:31" ht="14" hidden="1" customHeight="1" x14ac:dyDescent="0.35">
      <c r="A47" s="38"/>
      <c r="B47" s="110"/>
      <c r="C47" s="111"/>
      <c r="D47" s="111"/>
      <c r="E47" s="111"/>
      <c r="F47" s="111"/>
      <c r="G47" s="111"/>
      <c r="H47" s="111"/>
      <c r="I47" s="111"/>
      <c r="J47" s="112"/>
      <c r="K47" s="39"/>
    </row>
    <row r="48" spans="1:31" s="20" customFormat="1" hidden="1" x14ac:dyDescent="0.35">
      <c r="A48" s="40"/>
      <c r="B48" s="41"/>
      <c r="C48" s="41"/>
      <c r="D48" s="41"/>
      <c r="E48" s="41"/>
      <c r="F48" s="41"/>
      <c r="G48" s="41"/>
      <c r="H48" s="41"/>
      <c r="I48" s="41"/>
      <c r="J48" s="41"/>
      <c r="K48" s="41"/>
    </row>
    <row r="49" spans="1:11" s="20" customFormat="1" hidden="1" x14ac:dyDescent="0.35">
      <c r="A49" s="40"/>
      <c r="B49" s="41"/>
      <c r="C49" s="41"/>
      <c r="D49" s="41"/>
      <c r="E49" s="41"/>
      <c r="F49" s="41"/>
      <c r="G49" s="41"/>
      <c r="H49" s="41"/>
      <c r="I49" s="41"/>
      <c r="J49" s="41"/>
      <c r="K49" s="41"/>
    </row>
    <row r="50" spans="1:11" s="20" customFormat="1" hidden="1" x14ac:dyDescent="0.35">
      <c r="A50" s="42"/>
      <c r="B50" s="43"/>
      <c r="C50" s="43"/>
      <c r="D50" s="43"/>
      <c r="E50" s="43"/>
      <c r="F50" s="43"/>
      <c r="G50" s="43"/>
      <c r="H50" s="43"/>
      <c r="I50" s="43"/>
      <c r="J50" s="43"/>
      <c r="K50" s="43"/>
    </row>
    <row r="51" spans="1:11" s="20" customFormat="1" ht="14.5" hidden="1" x14ac:dyDescent="0.35">
      <c r="A51" s="44"/>
      <c r="B51" s="44"/>
      <c r="C51" s="44"/>
      <c r="D51" s="44"/>
      <c r="E51" s="44"/>
      <c r="F51" s="45"/>
      <c r="G51" s="45"/>
      <c r="H51" s="45"/>
      <c r="I51" s="45"/>
      <c r="J51" s="44"/>
      <c r="K51" s="44"/>
    </row>
    <row r="52" spans="1:11" s="20" customFormat="1" ht="14.5" hidden="1" x14ac:dyDescent="0.35">
      <c r="A52" s="46"/>
      <c r="B52" s="46"/>
      <c r="C52" s="46"/>
      <c r="D52" s="46"/>
      <c r="E52" s="46"/>
      <c r="F52" s="46"/>
      <c r="G52" s="46"/>
      <c r="H52" s="46"/>
      <c r="I52" s="46"/>
      <c r="J52" s="46"/>
      <c r="K52" s="46"/>
    </row>
    <row r="53" spans="1:11" s="20" customFormat="1" ht="14.5" hidden="1" x14ac:dyDescent="0.35">
      <c r="A53" s="46"/>
      <c r="B53" s="46"/>
      <c r="C53" s="46"/>
      <c r="D53" s="46"/>
      <c r="E53" s="46"/>
      <c r="F53" s="46"/>
      <c r="G53" s="46"/>
      <c r="H53" s="46"/>
      <c r="I53" s="46"/>
      <c r="J53" s="46"/>
      <c r="K53" s="46"/>
    </row>
    <row r="54" spans="1:11" s="20" customFormat="1" hidden="1" x14ac:dyDescent="0.35">
      <c r="A54" s="109"/>
      <c r="B54" s="109"/>
      <c r="C54" s="109"/>
      <c r="D54" s="109"/>
      <c r="E54" s="109"/>
      <c r="F54" s="109"/>
      <c r="G54" s="109"/>
      <c r="H54" s="109"/>
      <c r="I54" s="109"/>
      <c r="J54" s="109"/>
      <c r="K54" s="109"/>
    </row>
    <row r="55" spans="1:11" s="20" customFormat="1" hidden="1" x14ac:dyDescent="0.35"/>
    <row r="56" spans="1:11" s="20" customFormat="1" hidden="1" x14ac:dyDescent="0.35"/>
    <row r="57" spans="1:11" s="20" customFormat="1" hidden="1" x14ac:dyDescent="0.35"/>
    <row r="58" spans="1:11" s="20" customFormat="1" hidden="1" x14ac:dyDescent="0.35"/>
    <row r="59" spans="1:11" s="20" customFormat="1" hidden="1" x14ac:dyDescent="0.35"/>
    <row r="60" spans="1:11" s="20" customFormat="1" hidden="1" x14ac:dyDescent="0.35"/>
    <row r="61" spans="1:11" s="20" customFormat="1" hidden="1" x14ac:dyDescent="0.35"/>
    <row r="62" spans="1:11" s="20" customFormat="1" hidden="1" x14ac:dyDescent="0.35"/>
    <row r="63" spans="1:11" s="20" customFormat="1" hidden="1" x14ac:dyDescent="0.35"/>
    <row r="64" spans="1:11" s="20" customFormat="1" hidden="1" x14ac:dyDescent="0.35"/>
    <row r="65" s="20" customFormat="1" hidden="1" x14ac:dyDescent="0.35"/>
    <row r="66" s="20" customFormat="1" hidden="1" x14ac:dyDescent="0.35"/>
    <row r="67" s="20" customFormat="1" hidden="1" x14ac:dyDescent="0.35"/>
    <row r="68" s="20" customFormat="1" hidden="1" x14ac:dyDescent="0.35"/>
    <row r="69" s="20" customFormat="1" hidden="1" x14ac:dyDescent="0.35"/>
    <row r="70" s="20" customFormat="1" hidden="1" x14ac:dyDescent="0.35"/>
    <row r="71" s="20" customFormat="1" hidden="1" x14ac:dyDescent="0.35"/>
    <row r="72" s="20" customFormat="1" hidden="1" x14ac:dyDescent="0.35"/>
    <row r="73" s="20" customFormat="1" hidden="1" x14ac:dyDescent="0.35"/>
    <row r="74" s="20" customFormat="1" hidden="1" x14ac:dyDescent="0.35"/>
    <row r="75" s="20" customFormat="1" hidden="1" x14ac:dyDescent="0.35"/>
    <row r="76" s="20" customFormat="1" hidden="1" x14ac:dyDescent="0.35"/>
    <row r="77" s="20" customFormat="1" hidden="1" x14ac:dyDescent="0.35"/>
    <row r="78" s="20" customFormat="1" hidden="1" x14ac:dyDescent="0.35"/>
    <row r="79" s="20" customFormat="1" hidden="1" x14ac:dyDescent="0.35"/>
    <row r="80" s="20" customFormat="1" hidden="1" x14ac:dyDescent="0.35"/>
    <row r="81" s="20" customFormat="1" hidden="1" x14ac:dyDescent="0.35"/>
    <row r="82" s="20" customFormat="1" hidden="1" x14ac:dyDescent="0.35"/>
    <row r="83" s="20" customFormat="1" hidden="1" x14ac:dyDescent="0.35"/>
    <row r="84" s="20" customFormat="1" hidden="1" x14ac:dyDescent="0.35"/>
    <row r="85" s="20" customFormat="1" hidden="1" x14ac:dyDescent="0.35"/>
    <row r="86" s="20" customFormat="1" hidden="1" x14ac:dyDescent="0.35"/>
    <row r="87" s="20" customFormat="1" hidden="1" x14ac:dyDescent="0.35"/>
    <row r="88" s="20" customFormat="1" hidden="1" x14ac:dyDescent="0.35"/>
    <row r="89" s="20" customFormat="1" hidden="1" x14ac:dyDescent="0.35"/>
    <row r="90" s="20" customFormat="1" hidden="1" x14ac:dyDescent="0.35"/>
    <row r="91" s="20" customFormat="1" hidden="1" x14ac:dyDescent="0.35"/>
    <row r="92" s="20" customFormat="1" hidden="1" x14ac:dyDescent="0.35"/>
  </sheetData>
  <sheetProtection algorithmName="SHA-512" hashValue="TNJ0qFgSmeLFcLB41faeJdMlxua/mYVXS+Aj+hq0N4Vt2lUG06zl35dHA2e1c4s6tLIdkde1OkKLDsvyofx2Zw==" saltValue="wex/4LpWYXehzIUtkj4WJg==" spinCount="100000" sheet="1" formatColumns="0" autoFilter="0" pivotTables="0"/>
  <mergeCells count="24">
    <mergeCell ref="L11:M11"/>
    <mergeCell ref="A46:M46"/>
    <mergeCell ref="A1:M1"/>
    <mergeCell ref="A2:M2"/>
    <mergeCell ref="A54:K54"/>
    <mergeCell ref="B47:J47"/>
    <mergeCell ref="D11:D12"/>
    <mergeCell ref="E11:E12"/>
    <mergeCell ref="A11:A12"/>
    <mergeCell ref="B11:B12"/>
    <mergeCell ref="C11:C12"/>
    <mergeCell ref="A8:B8"/>
    <mergeCell ref="C6:G6"/>
    <mergeCell ref="C7:G7"/>
    <mergeCell ref="F11:K11"/>
    <mergeCell ref="C8:G8"/>
    <mergeCell ref="A4:B4"/>
    <mergeCell ref="A5:B5"/>
    <mergeCell ref="A6:B6"/>
    <mergeCell ref="A9:B9"/>
    <mergeCell ref="C5:G5"/>
    <mergeCell ref="C4:G4"/>
    <mergeCell ref="C9:E9"/>
    <mergeCell ref="F9:G9"/>
  </mergeCells>
  <conditionalFormatting sqref="I17">
    <cfRule type="cellIs" dxfId="11" priority="56" operator="between">
      <formula>0.01</formula>
      <formula>1812.99</formula>
    </cfRule>
  </conditionalFormatting>
  <conditionalFormatting sqref="I19">
    <cfRule type="cellIs" dxfId="10" priority="55" operator="between">
      <formula>0.01</formula>
      <formula>1606.99</formula>
    </cfRule>
  </conditionalFormatting>
  <conditionalFormatting sqref="I21">
    <cfRule type="cellIs" dxfId="9" priority="54" operator="between">
      <formula>0.01</formula>
      <formula>1606.99</formula>
    </cfRule>
  </conditionalFormatting>
  <conditionalFormatting sqref="I23">
    <cfRule type="cellIs" dxfId="8" priority="53" operator="between">
      <formula>0.01</formula>
      <formula>1188.99</formula>
    </cfRule>
  </conditionalFormatting>
  <conditionalFormatting sqref="I27">
    <cfRule type="cellIs" dxfId="7" priority="52" operator="between">
      <formula>0.01</formula>
      <formula>1188.99</formula>
    </cfRule>
  </conditionalFormatting>
  <conditionalFormatting sqref="I29">
    <cfRule type="cellIs" dxfId="6" priority="51" operator="between">
      <formula>0.01</formula>
      <formula>1055.99</formula>
    </cfRule>
  </conditionalFormatting>
  <conditionalFormatting sqref="I31">
    <cfRule type="cellIs" dxfId="5" priority="50" operator="between">
      <formula>0.01</formula>
      <formula>1188.99</formula>
    </cfRule>
  </conditionalFormatting>
  <conditionalFormatting sqref="I33">
    <cfRule type="cellIs" dxfId="4" priority="49" operator="between">
      <formula>0.01</formula>
      <formula>1055.99</formula>
    </cfRule>
  </conditionalFormatting>
  <conditionalFormatting sqref="I35">
    <cfRule type="cellIs" dxfId="3" priority="48" operator="between">
      <formula>0.01</formula>
      <formula>950.99</formula>
    </cfRule>
  </conditionalFormatting>
  <conditionalFormatting sqref="I37">
    <cfRule type="cellIs" dxfId="2" priority="47" operator="between">
      <formula>0.01</formula>
      <formula>862.99</formula>
    </cfRule>
  </conditionalFormatting>
  <conditionalFormatting sqref="I39">
    <cfRule type="cellIs" dxfId="1" priority="43" operator="between">
      <formula>0.01</formula>
      <formula>779.99</formula>
    </cfRule>
  </conditionalFormatting>
  <conditionalFormatting sqref="I41">
    <cfRule type="cellIs" dxfId="0" priority="1" operator="between">
      <formula>0.01</formula>
      <formula>779.99</formula>
    </cfRule>
  </conditionalFormatting>
  <dataValidations count="4">
    <dataValidation type="decimal" operator="greaterThanOrEqual" allowBlank="1" showInputMessage="1" showErrorMessage="1" sqref="C40:E40 C22:E22 C16:E16 C18:E18 C24:E24 C26:E26 C28:E28 C32:E32 C34:E34 C36:E36 C38:E38 C42:E42 C20:E20 C30:F30 C14:K14 F15:F29 F31:F43 G15:H43 J15:K43 I15:I16 I18:I43" xr:uid="{DFE0C37C-9275-D34E-9A81-994F774BB741}">
      <formula1>0</formula1>
    </dataValidation>
    <dataValidation type="list" allowBlank="1" showInputMessage="1" showErrorMessage="1" promptTitle="GADS" prompt="Izvēlieties, par kuru gadu tiek sagatavoti dati" sqref="F9:G9" xr:uid="{2E1AF18F-B4E4-48A6-96F1-35DA715E621E}">
      <formula1>"2026,2027,2028,2029,2030,2031,2032,2033,2034,2035,2036,2037,2038,2039,2040"</formula1>
    </dataValidation>
    <dataValidation type="list" allowBlank="1" showInputMessage="1" showErrorMessage="1" promptTitle="MĒNEŠI" prompt="Izvēlieties, par cik mēnešiem tiek sagatavoti dati" sqref="C9:E9" xr:uid="{8E158C92-CE7C-4692-BDEB-26472E841D46}">
      <formula1>"6,12"</formula1>
    </dataValidation>
    <dataValidation type="decimal" errorStyle="warning" operator="lessThan" allowBlank="1" showInputMessage="1" showErrorMessage="1" errorTitle="UZMANĪBU!" error="Lūdzu vēlreiz pārbaudiet ievadītos datus, jo vidēji nesasniedz 13.ailē norādōt zemāko likmi/algu" sqref="I17" xr:uid="{6E00AABD-069A-4215-B5EC-D1FC627B78F8}">
      <formula1>1812.99</formula1>
    </dataValidation>
  </dataValidations>
  <pageMargins left="0.31496062992125984" right="0.31496062992125984" top="0.35433070866141736" bottom="0.55118110236220474" header="0.31496062992125984" footer="0.31496062992125984"/>
  <pageSetup paperSize="9" scale="75" fitToHeight="2" orientation="landscape"/>
  <ignoredErrors>
    <ignoredError sqref="C13:E13 C15:E15 A13:B13 A23:B23 C23:E23 A27:E27 C25:E25 A17:E17 A15 A25:B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Parsk_vid_algam</vt:lpstr>
    </vt:vector>
  </TitlesOfParts>
  <Company>VOVA Centrālais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X980219</dc:creator>
  <cp:lastModifiedBy>Māra Miķelsone</cp:lastModifiedBy>
  <cp:lastPrinted>2020-02-25T13:57:37Z</cp:lastPrinted>
  <dcterms:created xsi:type="dcterms:W3CDTF">2000-10-19T05:10:39Z</dcterms:created>
  <dcterms:modified xsi:type="dcterms:W3CDTF">2026-10-07T06:48:45Z</dcterms:modified>
</cp:coreProperties>
</file>