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_2020\Dazadi_dati\ML\SPKC_2019\"/>
    </mc:Choice>
  </mc:AlternateContent>
  <bookViews>
    <workbookView xWindow="0" yWindow="0" windowWidth="28800" windowHeight="12480"/>
  </bookViews>
  <sheets>
    <sheet name="Emb_tromb_2019" sheetId="1" r:id="rId1"/>
    <sheet name="Metadati" sheetId="2" r:id="rId2"/>
  </sheets>
  <definedNames>
    <definedName name="ML_dzemdiibas_UD" localSheetId="1">#REF!</definedName>
    <definedName name="ML_dzemdiibas_UD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11" i="1"/>
  <c r="D40" i="1" l="1"/>
  <c r="E41" i="1" l="1"/>
  <c r="C40" i="1"/>
  <c r="E40" i="1" s="1"/>
  <c r="D35" i="1" l="1"/>
  <c r="C35" i="1"/>
  <c r="C27" i="1"/>
  <c r="E37" i="1" l="1"/>
  <c r="E36" i="1"/>
  <c r="E33" i="1"/>
  <c r="E34" i="1"/>
  <c r="E31" i="1"/>
  <c r="E39" i="1"/>
  <c r="E30" i="1"/>
  <c r="E29" i="1"/>
  <c r="E28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E10" i="1"/>
  <c r="E9" i="1"/>
  <c r="E8" i="1"/>
  <c r="D32" i="1" l="1"/>
  <c r="D27" i="1"/>
  <c r="D19" i="1"/>
  <c r="D7" i="1"/>
  <c r="C32" i="1"/>
  <c r="C19" i="1"/>
  <c r="C7" i="1"/>
  <c r="E7" i="1" l="1"/>
  <c r="E19" i="1"/>
  <c r="E27" i="1"/>
  <c r="E11" i="1"/>
  <c r="E32" i="1"/>
  <c r="E35" i="1"/>
  <c r="D6" i="1"/>
  <c r="C6" i="1"/>
  <c r="E6" i="1" l="1"/>
</calcChain>
</file>

<file path=xl/sharedStrings.xml><?xml version="1.0" encoding="utf-8"?>
<sst xmlns="http://schemas.openxmlformats.org/spreadsheetml/2006/main" count="116" uniqueCount="114">
  <si>
    <t>Pēcoperācijas plaušu embolija vai dziļo vēnu tromboze uz 100 operētajiem pacientiem</t>
  </si>
  <si>
    <t>Bērnu klīniskā universitātes slimnīca</t>
  </si>
  <si>
    <t>Paula Stradiņa klīniskā universitātes slimnīca</t>
  </si>
  <si>
    <t>Rīgas Austrumu klīniskā universitātes slimnīca</t>
  </si>
  <si>
    <t>Daugavpils reģionālā slimnīca</t>
  </si>
  <si>
    <t>Jelgavas pilsētas slimnīca</t>
  </si>
  <si>
    <t>Jēkabpils reģionālā slimnīca</t>
  </si>
  <si>
    <t>Liepājas reģionālā slimnīca</t>
  </si>
  <si>
    <t>Rēzeknes slimnīca</t>
  </si>
  <si>
    <t>Vidzemes slimnīca</t>
  </si>
  <si>
    <t>Ziemeļkurzemes reģionālā slimnīca</t>
  </si>
  <si>
    <t>Alūksnes slimnīca</t>
  </si>
  <si>
    <t>Balvu un Gulbenes slimnīcu apvienība</t>
  </si>
  <si>
    <t>Cēsu klīnika</t>
  </si>
  <si>
    <t>Dobeles un apkārtnes slimnīca</t>
  </si>
  <si>
    <t>Jūrmalas slimnīca</t>
  </si>
  <si>
    <t>Krāslavas slimnīca</t>
  </si>
  <si>
    <t>Kuldīgas slimnīca</t>
  </si>
  <si>
    <t>Madonas slimnīca</t>
  </si>
  <si>
    <t>Ogres rajona slimnīca</t>
  </si>
  <si>
    <t>Preiļu slimnīca</t>
  </si>
  <si>
    <t>Tukuma slimnīca</t>
  </si>
  <si>
    <t>Piejūras slimnīca</t>
  </si>
  <si>
    <t>Rīgas 2. slimnīca</t>
  </si>
  <si>
    <t>Rīgas Dzemdību nams</t>
  </si>
  <si>
    <t>Traumatoloģijas un ortopēdijas slimnīca</t>
  </si>
  <si>
    <t>Siguldas slimnīca</t>
  </si>
  <si>
    <t>Ārstniecības iestāde (AI)</t>
  </si>
  <si>
    <t>AI kods</t>
  </si>
  <si>
    <t>Vidējie rādītāji kopā</t>
  </si>
  <si>
    <t>V līmeņa ārstniecības iestādes kopā</t>
  </si>
  <si>
    <t>010011804</t>
  </si>
  <si>
    <t>010011803</t>
  </si>
  <si>
    <t>010000234</t>
  </si>
  <si>
    <t>IV līmeņa ārstniecības iestādes kopā</t>
  </si>
  <si>
    <t>050020401</t>
  </si>
  <si>
    <t>090020301</t>
  </si>
  <si>
    <t>110000048</t>
  </si>
  <si>
    <t>170020401</t>
  </si>
  <si>
    <t>210020301</t>
  </si>
  <si>
    <t>250000092</t>
  </si>
  <si>
    <t>270020302</t>
  </si>
  <si>
    <t>III līmeņa ārstniecības iestādes</t>
  </si>
  <si>
    <t>500200052</t>
  </si>
  <si>
    <t>420200052</t>
  </si>
  <si>
    <t>460200036</t>
  </si>
  <si>
    <t>130020302</t>
  </si>
  <si>
    <t>620200038</t>
  </si>
  <si>
    <t>700200041</t>
  </si>
  <si>
    <t>740200008</t>
  </si>
  <si>
    <t>II līmeņa ārstniecības iestādes</t>
  </si>
  <si>
    <t>360200027</t>
  </si>
  <si>
    <t>760200002</t>
  </si>
  <si>
    <t>600200001</t>
  </si>
  <si>
    <t>801600003</t>
  </si>
  <si>
    <t>900200046</t>
  </si>
  <si>
    <t>V līmeņa specializētās ārstniecības iestādes</t>
  </si>
  <si>
    <t>010011401</t>
  </si>
  <si>
    <t>010021301</t>
  </si>
  <si>
    <t>Specializētās ārstniecības iestādes</t>
  </si>
  <si>
    <t>170010601</t>
  </si>
  <si>
    <t>010020302</t>
  </si>
  <si>
    <t>5=4/3*100</t>
  </si>
  <si>
    <t>Datu atlases kopa uzskaites dokumenti ar izrakstīšanas datumu 2019.gada 1.janvāris līdz 2019.gada 31.decembris</t>
  </si>
  <si>
    <t>Pēcoperācijas plaušu embolija vai dziļo vēnu tromboze (blakusdiagnoze) uz 100 izrakstīšanas gadījumiem no slimnīcas 2019.gadā</t>
  </si>
  <si>
    <t>Saldus medicīnas centrs</t>
  </si>
  <si>
    <t>840200047</t>
  </si>
  <si>
    <t>Rīgas psihiatrijas un narkoloģijas centrs</t>
  </si>
  <si>
    <t>010012202</t>
  </si>
  <si>
    <t>Pārējas slimnīcas kopā</t>
  </si>
  <si>
    <t>Nosaukums</t>
  </si>
  <si>
    <t>Definīcija</t>
  </si>
  <si>
    <t xml:space="preserve">Rādītāja klasifikācija </t>
  </si>
  <si>
    <r>
      <t>Uz personu vērsta aprūpe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Efektivitāte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Drošība</t>
    </r>
    <r>
      <rPr>
        <sz val="11"/>
        <color rgb="FF000000"/>
        <rFont val="Wingdings"/>
        <charset val="2"/>
      </rPr>
      <t>þ</t>
    </r>
  </si>
  <si>
    <r>
      <t>Labāka veselība un labklājība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Veselības aprūpes resursi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 xml:space="preserve">Pārvaldība, vadība </t>
    </r>
    <r>
      <rPr>
        <sz val="11"/>
        <color rgb="FF000000"/>
        <rFont val="Wingdings"/>
        <charset val="2"/>
      </rPr>
      <t>¨</t>
    </r>
  </si>
  <si>
    <t>Rādītāja mērķa lielums</t>
  </si>
  <si>
    <t>Datu avots</t>
  </si>
  <si>
    <t> -Nacionālā veselības dienesta Stacionāro pakalpojumu datu bāze</t>
  </si>
  <si>
    <t>Aprēķins</t>
  </si>
  <si>
    <t>Skaitītājs</t>
  </si>
  <si>
    <t>Saucējs</t>
  </si>
  <si>
    <t>Iekļaušanas kritēriji</t>
  </si>
  <si>
    <t xml:space="preserve"> - Neiekļauj gadījumus, ja pamatdiagnozē ir plaušu embolija (SSK-10 kods: I26.0, I26.9)</t>
  </si>
  <si>
    <t>Datu pilnīgums</t>
  </si>
  <si>
    <t xml:space="preserve">Datu apkopošanas biežums </t>
  </si>
  <si>
    <r>
      <t>Katru dienu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nedēļā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mēnesī</t>
    </r>
    <r>
      <rPr>
        <sz val="11"/>
        <color rgb="FF000000"/>
        <rFont val="Wingdings"/>
        <charset val="2"/>
      </rPr>
      <t>¨</t>
    </r>
  </si>
  <si>
    <r>
      <t>Reizi ceturksnī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pusgadā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gadā</t>
    </r>
    <r>
      <rPr>
        <sz val="11"/>
        <color rgb="FF000000"/>
        <rFont val="Wingdings"/>
        <charset val="2"/>
      </rPr>
      <t>þ</t>
    </r>
  </si>
  <si>
    <t>Mērķa grupa</t>
  </si>
  <si>
    <t>Minimālais datu apjoms</t>
  </si>
  <si>
    <t>Starptautiska salīdzināmība</t>
  </si>
  <si>
    <t xml:space="preserve">Rādītāja monitorēšanas biežums </t>
  </si>
  <si>
    <t xml:space="preserve">Rādītāja ziņošanas biežums </t>
  </si>
  <si>
    <r>
      <t>Katru dienu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nedēļā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mēnesī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ceturksnī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pusgadā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gadā</t>
    </r>
    <r>
      <rPr>
        <sz val="11"/>
        <color rgb="FF000000"/>
        <rFont val="Wingdings"/>
        <charset val="2"/>
      </rPr>
      <t>þ</t>
    </r>
  </si>
  <si>
    <t xml:space="preserve">Rādītāja aptvere </t>
  </si>
  <si>
    <r>
      <t>Nacionāla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Reģionāla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 xml:space="preserve"> Ārstniecības iestāžu līmenī</t>
    </r>
    <r>
      <rPr>
        <sz val="11"/>
        <color rgb="FF000000"/>
        <rFont val="Wingdings"/>
        <charset val="2"/>
      </rPr>
      <t>þ</t>
    </r>
  </si>
  <si>
    <t xml:space="preserve">Vieta, kur rādītājs publicēts </t>
  </si>
  <si>
    <r>
      <t>SPKC mājaslapa</t>
    </r>
    <r>
      <rPr>
        <sz val="11"/>
        <color rgb="FF000000"/>
        <rFont val="Wingdings"/>
        <charset val="2"/>
      </rPr>
      <t>¨</t>
    </r>
  </si>
  <si>
    <r>
      <t>Latvijas veselības aprūpes statistikas gadagrāmata</t>
    </r>
    <r>
      <rPr>
        <sz val="11"/>
        <color rgb="FF000000"/>
        <rFont val="Wingdings"/>
        <charset val="2"/>
      </rPr>
      <t>þ</t>
    </r>
  </si>
  <si>
    <r>
      <t>NVD mājaslapa</t>
    </r>
    <r>
      <rPr>
        <sz val="11"/>
        <color rgb="FF000000"/>
        <rFont val="Wingdings"/>
        <charset val="2"/>
      </rPr>
      <t>þ</t>
    </r>
  </si>
  <si>
    <r>
      <t>Nav publiski pieejams</t>
    </r>
    <r>
      <rPr>
        <sz val="11"/>
        <color rgb="FF000000"/>
        <rFont val="Wingdings"/>
        <charset val="2"/>
      </rPr>
      <t>¨</t>
    </r>
  </si>
  <si>
    <t>Pēcoperācijas plaušu embolija vai dziļo vēnu tromboze (blakusdiagnoze) uz 100 izrakstīšanas gadījumiem no slimnīcas</t>
  </si>
  <si>
    <t> Pacientu īpatsvars, kuriem pēc operācijas attīstījusies  plaušu embolija vai dziļo vēnu tromboze</t>
  </si>
  <si>
    <t> (Saucēja gadījumu skaits, kad pacientam stacionēšanas epizodē, kad tiek veikta operācija blakusdiagnožu kodos ir norāde par plaušu embolija vai dziļo vēnu tromboze/ Izrakstīto pacientu skaits, kuriem veikta operācija)*100</t>
  </si>
  <si>
    <t> Pacientu skaits, kuriem  stacionēšanas epizodē, kad tiek veikta operācija blakusdiagnožu kodos ir norāde par plaušu emboliju vai dziļo vēnu trombozi: I26.0, I26.0, I80*, I82.8</t>
  </si>
  <si>
    <t>Hospitalizāciju skaits, kur pacientam veikta vismaz viena lielā ķirurģiskā operācija</t>
  </si>
  <si>
    <t> - Numeratorā iekļauj diagnozes  I26.0, I26.0, I80*, I82.8</t>
  </si>
  <si>
    <t>- Pacientam veikta lielā ķirurģiskā operācija</t>
  </si>
  <si>
    <t> Pacienti, kuriem veikta operācija</t>
  </si>
  <si>
    <t>Nav</t>
  </si>
  <si>
    <t> 100%</t>
  </si>
  <si>
    <t xml:space="preserve"> - Neiekļauj gadījumus, ja pamatdiagnozē ir dziļo vēnu tromboze (SSK-10 kods: I80.1, I80.2, I80.3, I80.8, I80.9, I82.8 )</t>
  </si>
  <si>
    <t>Operēto pacientu skaits</t>
  </si>
  <si>
    <t>Pēcoperācijas plaušu embolija vai dziļo vēnu tromboze</t>
  </si>
  <si>
    <t>Aprēķina metodika, aprakstīta lapā "Metadati"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</si>
</sst>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86"/>
    </font>
    <font>
      <sz val="9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Times New Roman"/>
      <family val="1"/>
      <charset val="186"/>
    </font>
    <font>
      <sz val="11"/>
      <color rgb="FF000000"/>
      <name val="Wingdings"/>
      <charset val="2"/>
    </font>
    <font>
      <sz val="12"/>
      <color indexed="8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33"/>
        <bgColor indexed="0"/>
      </patternFill>
    </fill>
    <fill>
      <patternFill patternType="solid">
        <fgColor rgb="FFFF9933"/>
        <bgColor indexed="64"/>
      </patternFill>
    </fill>
    <fill>
      <patternFill patternType="solid">
        <fgColor rgb="FFFFDEBD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C9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0" fontId="2" fillId="0" borderId="0"/>
    <xf numFmtId="0" fontId="4" fillId="0" borderId="0"/>
    <xf numFmtId="9" fontId="3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  <xf numFmtId="0" fontId="12" fillId="0" borderId="0"/>
    <xf numFmtId="0" fontId="1" fillId="0" borderId="0"/>
  </cellStyleXfs>
  <cellXfs count="59">
    <xf numFmtId="0" fontId="0" fillId="0" borderId="0" xfId="0"/>
    <xf numFmtId="0" fontId="9" fillId="0" borderId="0" xfId="0" applyFont="1"/>
    <xf numFmtId="0" fontId="6" fillId="2" borderId="0" xfId="1" applyFont="1" applyFill="1" applyAlignment="1"/>
    <xf numFmtId="0" fontId="7" fillId="0" borderId="0" xfId="1" applyFont="1" applyAlignment="1"/>
    <xf numFmtId="0" fontId="8" fillId="3" borderId="1" xfId="2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 vertical="center" wrapText="1"/>
    </xf>
    <xf numFmtId="0" fontId="8" fillId="4" borderId="8" xfId="4" applyNumberFormat="1" applyFont="1" applyFill="1" applyBorder="1" applyAlignment="1" applyProtection="1">
      <alignment horizontal="center" vertical="center" wrapText="1"/>
    </xf>
    <xf numFmtId="0" fontId="8" fillId="4" borderId="2" xfId="4" applyNumberFormat="1" applyFont="1" applyFill="1" applyBorder="1" applyAlignment="1" applyProtection="1">
      <alignment horizontal="center" vertical="center" wrapText="1"/>
    </xf>
    <xf numFmtId="0" fontId="5" fillId="5" borderId="9" xfId="6" applyFont="1" applyFill="1" applyBorder="1" applyAlignment="1">
      <alignment horizontal="center" vertical="center" wrapText="1"/>
    </xf>
    <xf numFmtId="0" fontId="5" fillId="5" borderId="5" xfId="6" applyFont="1" applyFill="1" applyBorder="1" applyAlignment="1">
      <alignment horizontal="center" vertical="center" wrapText="1"/>
    </xf>
    <xf numFmtId="0" fontId="5" fillId="5" borderId="4" xfId="6" applyFont="1" applyFill="1" applyBorder="1" applyAlignment="1">
      <alignment horizontal="center" vertical="center" wrapText="1"/>
    </xf>
    <xf numFmtId="0" fontId="8" fillId="6" borderId="10" xfId="1" applyFont="1" applyFill="1" applyBorder="1"/>
    <xf numFmtId="0" fontId="8" fillId="6" borderId="6" xfId="1" applyFont="1" applyFill="1" applyBorder="1" applyAlignment="1"/>
    <xf numFmtId="0" fontId="8" fillId="7" borderId="8" xfId="1" applyFont="1" applyFill="1" applyBorder="1" applyAlignment="1">
      <alignment horizontal="left" indent="1"/>
    </xf>
    <xf numFmtId="0" fontId="8" fillId="7" borderId="2" xfId="1" applyFont="1" applyFill="1" applyBorder="1" applyAlignment="1"/>
    <xf numFmtId="0" fontId="6" fillId="0" borderId="11" xfId="1" applyFont="1" applyFill="1" applyBorder="1" applyAlignment="1">
      <alignment horizontal="left" indent="2"/>
    </xf>
    <xf numFmtId="0" fontId="6" fillId="0" borderId="3" xfId="1" applyFont="1" applyFill="1" applyBorder="1" applyAlignment="1"/>
    <xf numFmtId="0" fontId="6" fillId="0" borderId="9" xfId="1" applyFont="1" applyFill="1" applyBorder="1" applyAlignment="1">
      <alignment horizontal="left" indent="2"/>
    </xf>
    <xf numFmtId="0" fontId="6" fillId="0" borderId="5" xfId="1" applyFont="1" applyFill="1" applyBorder="1" applyAlignment="1"/>
    <xf numFmtId="3" fontId="8" fillId="7" borderId="8" xfId="1" applyNumberFormat="1" applyFont="1" applyFill="1" applyBorder="1" applyAlignment="1">
      <alignment horizontal="right"/>
    </xf>
    <xf numFmtId="3" fontId="6" fillId="0" borderId="11" xfId="1" applyNumberFormat="1" applyFont="1" applyFill="1" applyBorder="1" applyAlignment="1">
      <alignment horizontal="right"/>
    </xf>
    <xf numFmtId="3" fontId="6" fillId="0" borderId="12" xfId="1" applyNumberFormat="1" applyFont="1" applyFill="1" applyBorder="1" applyAlignment="1">
      <alignment horizontal="right"/>
    </xf>
    <xf numFmtId="3" fontId="6" fillId="0" borderId="9" xfId="1" applyNumberFormat="1" applyFont="1" applyFill="1" applyBorder="1" applyAlignment="1">
      <alignment horizontal="right"/>
    </xf>
    <xf numFmtId="3" fontId="6" fillId="0" borderId="13" xfId="1" applyNumberFormat="1" applyFont="1" applyFill="1" applyBorder="1" applyAlignment="1">
      <alignment horizontal="right"/>
    </xf>
    <xf numFmtId="3" fontId="8" fillId="6" borderId="10" xfId="1" applyNumberFormat="1" applyFont="1" applyFill="1" applyBorder="1" applyAlignment="1">
      <alignment horizontal="right"/>
    </xf>
    <xf numFmtId="2" fontId="8" fillId="6" borderId="6" xfId="3" applyNumberFormat="1" applyFont="1" applyFill="1" applyBorder="1" applyAlignment="1">
      <alignment horizontal="right"/>
    </xf>
    <xf numFmtId="2" fontId="8" fillId="7" borderId="2" xfId="3" applyNumberFormat="1" applyFont="1" applyFill="1" applyBorder="1" applyAlignment="1">
      <alignment horizontal="right"/>
    </xf>
    <xf numFmtId="2" fontId="6" fillId="0" borderId="3" xfId="3" applyNumberFormat="1" applyFont="1" applyFill="1" applyBorder="1" applyAlignment="1">
      <alignment horizontal="right"/>
    </xf>
    <xf numFmtId="2" fontId="6" fillId="0" borderId="5" xfId="3" applyNumberFormat="1" applyFont="1" applyFill="1" applyBorder="1" applyAlignment="1">
      <alignment horizontal="right"/>
    </xf>
    <xf numFmtId="3" fontId="6" fillId="0" borderId="15" xfId="1" applyNumberFormat="1" applyFont="1" applyFill="1" applyBorder="1" applyAlignment="1">
      <alignment horizontal="right"/>
    </xf>
    <xf numFmtId="3" fontId="8" fillId="7" borderId="7" xfId="1" applyNumberFormat="1" applyFont="1" applyFill="1" applyBorder="1" applyAlignment="1">
      <alignment horizontal="right"/>
    </xf>
    <xf numFmtId="3" fontId="6" fillId="0" borderId="16" xfId="1" applyNumberFormat="1" applyFont="1" applyFill="1" applyBorder="1" applyAlignment="1">
      <alignment horizontal="right"/>
    </xf>
    <xf numFmtId="3" fontId="6" fillId="0" borderId="20" xfId="1" applyNumberFormat="1" applyFont="1" applyFill="1" applyBorder="1" applyAlignment="1">
      <alignment horizontal="right"/>
    </xf>
    <xf numFmtId="3" fontId="6" fillId="0" borderId="4" xfId="1" applyNumberFormat="1" applyFont="1" applyFill="1" applyBorder="1" applyAlignment="1">
      <alignment horizontal="right"/>
    </xf>
    <xf numFmtId="0" fontId="6" fillId="0" borderId="21" xfId="1" applyFont="1" applyFill="1" applyBorder="1" applyAlignment="1">
      <alignment horizontal="left" indent="2"/>
    </xf>
    <xf numFmtId="0" fontId="6" fillId="0" borderId="22" xfId="1" applyFont="1" applyFill="1" applyBorder="1" applyAlignment="1"/>
    <xf numFmtId="3" fontId="6" fillId="0" borderId="17" xfId="1" applyNumberFormat="1" applyFont="1" applyFill="1" applyBorder="1" applyAlignment="1">
      <alignment horizontal="right"/>
    </xf>
    <xf numFmtId="2" fontId="6" fillId="0" borderId="22" xfId="3" applyNumberFormat="1" applyFont="1" applyFill="1" applyBorder="1" applyAlignment="1">
      <alignment horizontal="right"/>
    </xf>
    <xf numFmtId="0" fontId="13" fillId="0" borderId="19" xfId="7" applyFont="1" applyBorder="1" applyAlignment="1">
      <alignment vertical="center"/>
    </xf>
    <xf numFmtId="0" fontId="13" fillId="0" borderId="18" xfId="7" applyFont="1" applyBorder="1" applyAlignment="1">
      <alignment vertical="center"/>
    </xf>
    <xf numFmtId="0" fontId="1" fillId="0" borderId="0" xfId="7" applyFont="1"/>
    <xf numFmtId="0" fontId="13" fillId="0" borderId="23" xfId="7" applyFont="1" applyBorder="1" applyAlignment="1">
      <alignment vertical="center"/>
    </xf>
    <xf numFmtId="0" fontId="13" fillId="0" borderId="24" xfId="7" applyFont="1" applyBorder="1" applyAlignment="1">
      <alignment vertical="center"/>
    </xf>
    <xf numFmtId="0" fontId="13" fillId="0" borderId="14" xfId="7" applyFont="1" applyBorder="1" applyAlignment="1">
      <alignment vertical="center"/>
    </xf>
    <xf numFmtId="0" fontId="1" fillId="0" borderId="24" xfId="7" applyBorder="1"/>
    <xf numFmtId="0" fontId="13" fillId="0" borderId="18" xfId="7" applyFont="1" applyBorder="1" applyAlignment="1">
      <alignment vertical="center" wrapText="1"/>
    </xf>
    <xf numFmtId="0" fontId="13" fillId="0" borderId="24" xfId="7" applyFont="1" applyBorder="1" applyAlignment="1">
      <alignment vertical="center" wrapText="1"/>
    </xf>
    <xf numFmtId="0" fontId="15" fillId="0" borderId="0" xfId="6" applyFont="1"/>
    <xf numFmtId="0" fontId="6" fillId="0" borderId="0" xfId="1" applyFont="1" applyFill="1" applyBorder="1" applyAlignment="1">
      <alignment horizontal="left" indent="2"/>
    </xf>
    <xf numFmtId="0" fontId="6" fillId="0" borderId="0" xfId="1" applyFont="1" applyFill="1" applyBorder="1" applyAlignment="1"/>
    <xf numFmtId="3" fontId="6" fillId="0" borderId="0" xfId="1" applyNumberFormat="1" applyFont="1" applyFill="1" applyBorder="1" applyAlignment="1">
      <alignment horizontal="right"/>
    </xf>
    <xf numFmtId="2" fontId="6" fillId="0" borderId="0" xfId="3" applyNumberFormat="1" applyFont="1" applyFill="1" applyBorder="1" applyAlignment="1">
      <alignment horizontal="right"/>
    </xf>
    <xf numFmtId="0" fontId="9" fillId="0" borderId="0" xfId="0" applyFont="1" applyAlignment="1">
      <alignment horizontal="left" vertical="center" wrapText="1"/>
    </xf>
    <xf numFmtId="0" fontId="10" fillId="0" borderId="0" xfId="1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/>
    </xf>
    <xf numFmtId="0" fontId="13" fillId="0" borderId="25" xfId="7" applyFont="1" applyBorder="1" applyAlignment="1">
      <alignment vertical="center"/>
    </xf>
    <xf numFmtId="0" fontId="13" fillId="0" borderId="26" xfId="7" applyFont="1" applyBorder="1" applyAlignment="1">
      <alignment vertical="center"/>
    </xf>
    <xf numFmtId="0" fontId="13" fillId="0" borderId="23" xfId="7" applyFont="1" applyBorder="1" applyAlignment="1">
      <alignment vertical="center"/>
    </xf>
  </cellXfs>
  <cellStyles count="8">
    <cellStyle name="Comma 3" xfId="5"/>
    <cellStyle name="Comma_R0001_veiktais_darbs_2009_UZŅEMŠANAS_NODAĻA" xfId="4"/>
    <cellStyle name="Normal" xfId="0" builtinId="0"/>
    <cellStyle name="Normal 2" xfId="1"/>
    <cellStyle name="Normal 3" xfId="7"/>
    <cellStyle name="Normal 5" xfId="6"/>
    <cellStyle name="Normal_Rezultats" xfId="2"/>
    <cellStyle name="Percent" xfId="3" builtinId="5"/>
  </cellStyles>
  <dxfs count="0"/>
  <tableStyles count="0" defaultTableStyle="TableStyleMedium2" defaultPivotStyle="PivotStyleLight16"/>
  <colors>
    <mruColors>
      <color rgb="FFFBDEB7"/>
      <color rgb="FFF4E2BE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2600325</xdr:colOff>
      <xdr:row>0</xdr:row>
      <xdr:rowOff>0</xdr:rowOff>
    </xdr:from>
    <xdr:to>
      <xdr:col>2</xdr:col>
      <xdr:colOff>338856</xdr:colOff>
      <xdr:row>0</xdr:row>
      <xdr:rowOff>920576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0325" y="0"/>
          <a:ext cx="1700931" cy="920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213"/>
  <sheetViews>
    <sheetView tabSelected="1" zoomScaleNormal="100" workbookViewId="0">
      <selection activeCell="K45" sqref="K45"/>
    </sheetView>
  </sheetViews>
  <sheetFormatPr defaultRowHeight="15.75" x14ac:dyDescent="0.25"/>
  <cols>
    <col min="1" max="1" width="47.85546875" style="2" customWidth="1"/>
    <col min="2" max="2" width="11.5703125" style="2" customWidth="1"/>
    <col min="3" max="3" width="14" style="2" customWidth="1"/>
    <col min="4" max="4" width="17.42578125" style="3" customWidth="1"/>
    <col min="5" max="5" width="14.5703125" customWidth="1"/>
  </cols>
  <sheetData>
    <row r="1" spans="1:5" ht="77.25" customHeight="1" x14ac:dyDescent="0.25">
      <c r="A1" s="55"/>
      <c r="B1" s="55"/>
      <c r="C1" s="55"/>
      <c r="D1" s="55"/>
      <c r="E1" s="55"/>
    </row>
    <row r="2" spans="1:5" ht="39" customHeight="1" x14ac:dyDescent="0.25">
      <c r="A2" s="54" t="s">
        <v>64</v>
      </c>
      <c r="B2" s="54"/>
      <c r="C2" s="54"/>
      <c r="D2" s="54"/>
      <c r="E2" s="54"/>
    </row>
    <row r="3" spans="1:5" thickBot="1" x14ac:dyDescent="0.3">
      <c r="A3"/>
      <c r="B3"/>
      <c r="C3"/>
      <c r="D3"/>
    </row>
    <row r="4" spans="1:5" ht="126" x14ac:dyDescent="0.25">
      <c r="A4" s="7" t="s">
        <v>27</v>
      </c>
      <c r="B4" s="8" t="s">
        <v>28</v>
      </c>
      <c r="C4" s="6" t="s">
        <v>111</v>
      </c>
      <c r="D4" s="4" t="s">
        <v>112</v>
      </c>
      <c r="E4" s="5" t="s">
        <v>0</v>
      </c>
    </row>
    <row r="5" spans="1:5" thickBot="1" x14ac:dyDescent="0.3">
      <c r="A5" s="9">
        <v>1</v>
      </c>
      <c r="B5" s="10">
        <v>2</v>
      </c>
      <c r="C5" s="9">
        <v>3</v>
      </c>
      <c r="D5" s="11">
        <v>4</v>
      </c>
      <c r="E5" s="10" t="s">
        <v>62</v>
      </c>
    </row>
    <row r="6" spans="1:5" ht="16.5" thickBot="1" x14ac:dyDescent="0.3">
      <c r="A6" s="12" t="s">
        <v>29</v>
      </c>
      <c r="B6" s="13"/>
      <c r="C6" s="25">
        <f>C7+C11+C19+C27+C32+C35</f>
        <v>72825</v>
      </c>
      <c r="D6" s="25">
        <f>D7+D11+D19+D27+D32+D35</f>
        <v>286</v>
      </c>
      <c r="E6" s="26">
        <f>D6/C6*100</f>
        <v>0.39272227943700655</v>
      </c>
    </row>
    <row r="7" spans="1:5" x14ac:dyDescent="0.25">
      <c r="A7" s="14" t="s">
        <v>30</v>
      </c>
      <c r="B7" s="15"/>
      <c r="C7" s="20">
        <f>SUM(C8:C10)</f>
        <v>41794</v>
      </c>
      <c r="D7" s="20">
        <f>SUM(D8:D10)</f>
        <v>211</v>
      </c>
      <c r="E7" s="27">
        <f t="shared" ref="E7:E37" si="0">D7/C7*100</f>
        <v>0.50485715652964536</v>
      </c>
    </row>
    <row r="8" spans="1:5" x14ac:dyDescent="0.25">
      <c r="A8" s="16" t="s">
        <v>1</v>
      </c>
      <c r="B8" s="17" t="s">
        <v>31</v>
      </c>
      <c r="C8" s="21">
        <v>3685</v>
      </c>
      <c r="D8" s="22">
        <v>1</v>
      </c>
      <c r="E8" s="28">
        <f t="shared" si="0"/>
        <v>2.7137042062415198E-2</v>
      </c>
    </row>
    <row r="9" spans="1:5" x14ac:dyDescent="0.25">
      <c r="A9" s="16" t="s">
        <v>2</v>
      </c>
      <c r="B9" s="17" t="s">
        <v>32</v>
      </c>
      <c r="C9" s="21">
        <v>20397</v>
      </c>
      <c r="D9" s="22">
        <v>78</v>
      </c>
      <c r="E9" s="28">
        <f t="shared" si="0"/>
        <v>0.38240917782026768</v>
      </c>
    </row>
    <row r="10" spans="1:5" ht="16.5" thickBot="1" x14ac:dyDescent="0.3">
      <c r="A10" s="18" t="s">
        <v>3</v>
      </c>
      <c r="B10" s="19" t="s">
        <v>33</v>
      </c>
      <c r="C10" s="23">
        <v>17712</v>
      </c>
      <c r="D10" s="24">
        <v>132</v>
      </c>
      <c r="E10" s="29">
        <f t="shared" si="0"/>
        <v>0.74525745257452569</v>
      </c>
    </row>
    <row r="11" spans="1:5" x14ac:dyDescent="0.25">
      <c r="A11" s="14" t="s">
        <v>34</v>
      </c>
      <c r="B11" s="15"/>
      <c r="C11" s="20">
        <f>SUM(C12:C18)</f>
        <v>15756</v>
      </c>
      <c r="D11" s="20">
        <f>SUM(D12:D18)</f>
        <v>52</v>
      </c>
      <c r="E11" s="27">
        <f t="shared" si="0"/>
        <v>0.33003300330033003</v>
      </c>
    </row>
    <row r="12" spans="1:5" x14ac:dyDescent="0.25">
      <c r="A12" s="16" t="s">
        <v>4</v>
      </c>
      <c r="B12" s="17" t="s">
        <v>35</v>
      </c>
      <c r="C12" s="21">
        <v>3147</v>
      </c>
      <c r="D12" s="22">
        <v>6</v>
      </c>
      <c r="E12" s="28">
        <f t="shared" si="0"/>
        <v>0.19065776930409914</v>
      </c>
    </row>
    <row r="13" spans="1:5" x14ac:dyDescent="0.25">
      <c r="A13" s="16" t="s">
        <v>5</v>
      </c>
      <c r="B13" s="17" t="s">
        <v>36</v>
      </c>
      <c r="C13" s="21">
        <v>1954</v>
      </c>
      <c r="D13" s="22">
        <v>4</v>
      </c>
      <c r="E13" s="28">
        <f t="shared" si="0"/>
        <v>0.20470829068577279</v>
      </c>
    </row>
    <row r="14" spans="1:5" x14ac:dyDescent="0.25">
      <c r="A14" s="16" t="s">
        <v>6</v>
      </c>
      <c r="B14" s="17" t="s">
        <v>37</v>
      </c>
      <c r="C14" s="21">
        <v>1292</v>
      </c>
      <c r="D14" s="22">
        <v>5</v>
      </c>
      <c r="E14" s="28">
        <f t="shared" si="0"/>
        <v>0.38699690402476783</v>
      </c>
    </row>
    <row r="15" spans="1:5" x14ac:dyDescent="0.25">
      <c r="A15" s="16" t="s">
        <v>7</v>
      </c>
      <c r="B15" s="17" t="s">
        <v>38</v>
      </c>
      <c r="C15" s="21">
        <v>3695</v>
      </c>
      <c r="D15" s="22">
        <v>10</v>
      </c>
      <c r="E15" s="28">
        <f t="shared" si="0"/>
        <v>0.2706359945872801</v>
      </c>
    </row>
    <row r="16" spans="1:5" x14ac:dyDescent="0.25">
      <c r="A16" s="16" t="s">
        <v>8</v>
      </c>
      <c r="B16" s="17" t="s">
        <v>39</v>
      </c>
      <c r="C16" s="21">
        <v>1671</v>
      </c>
      <c r="D16" s="22">
        <v>14</v>
      </c>
      <c r="E16" s="28">
        <f t="shared" si="0"/>
        <v>0.83782166367444633</v>
      </c>
    </row>
    <row r="17" spans="1:5" x14ac:dyDescent="0.25">
      <c r="A17" s="16" t="s">
        <v>9</v>
      </c>
      <c r="B17" s="17" t="s">
        <v>40</v>
      </c>
      <c r="C17" s="21">
        <v>2457</v>
      </c>
      <c r="D17" s="22">
        <v>12</v>
      </c>
      <c r="E17" s="28">
        <f t="shared" si="0"/>
        <v>0.48840048840048839</v>
      </c>
    </row>
    <row r="18" spans="1:5" ht="16.5" thickBot="1" x14ac:dyDescent="0.3">
      <c r="A18" s="18" t="s">
        <v>10</v>
      </c>
      <c r="B18" s="19" t="s">
        <v>41</v>
      </c>
      <c r="C18" s="23">
        <v>1540</v>
      </c>
      <c r="D18" s="24">
        <v>1</v>
      </c>
      <c r="E18" s="29">
        <f t="shared" si="0"/>
        <v>6.4935064935064929E-2</v>
      </c>
    </row>
    <row r="19" spans="1:5" x14ac:dyDescent="0.25">
      <c r="A19" s="14" t="s">
        <v>42</v>
      </c>
      <c r="B19" s="15"/>
      <c r="C19" s="20">
        <f>SUM(C20:C26)</f>
        <v>5181</v>
      </c>
      <c r="D19" s="20">
        <f>SUM(D20:D26)</f>
        <v>16</v>
      </c>
      <c r="E19" s="27">
        <f t="shared" si="0"/>
        <v>0.30882069098629605</v>
      </c>
    </row>
    <row r="20" spans="1:5" x14ac:dyDescent="0.25">
      <c r="A20" s="16" t="s">
        <v>12</v>
      </c>
      <c r="B20" s="17" t="s">
        <v>43</v>
      </c>
      <c r="C20" s="21">
        <v>321</v>
      </c>
      <c r="D20" s="22">
        <v>4</v>
      </c>
      <c r="E20" s="28">
        <f t="shared" si="0"/>
        <v>1.2461059190031152</v>
      </c>
    </row>
    <row r="21" spans="1:5" x14ac:dyDescent="0.25">
      <c r="A21" s="16" t="s">
        <v>13</v>
      </c>
      <c r="B21" s="17" t="s">
        <v>44</v>
      </c>
      <c r="C21" s="21">
        <v>471</v>
      </c>
      <c r="D21" s="22">
        <v>1</v>
      </c>
      <c r="E21" s="28">
        <f t="shared" si="0"/>
        <v>0.21231422505307856</v>
      </c>
    </row>
    <row r="22" spans="1:5" x14ac:dyDescent="0.25">
      <c r="A22" s="16" t="s">
        <v>14</v>
      </c>
      <c r="B22" s="17" t="s">
        <v>45</v>
      </c>
      <c r="C22" s="21">
        <v>427</v>
      </c>
      <c r="D22" s="22">
        <v>2</v>
      </c>
      <c r="E22" s="28">
        <f t="shared" si="0"/>
        <v>0.46838407494145201</v>
      </c>
    </row>
    <row r="23" spans="1:5" x14ac:dyDescent="0.25">
      <c r="A23" s="16" t="s">
        <v>15</v>
      </c>
      <c r="B23" s="17" t="s">
        <v>46</v>
      </c>
      <c r="C23" s="21">
        <v>1253</v>
      </c>
      <c r="D23" s="22">
        <v>0</v>
      </c>
      <c r="E23" s="28">
        <f t="shared" si="0"/>
        <v>0</v>
      </c>
    </row>
    <row r="24" spans="1:5" x14ac:dyDescent="0.25">
      <c r="A24" s="16" t="s">
        <v>17</v>
      </c>
      <c r="B24" s="17" t="s">
        <v>47</v>
      </c>
      <c r="C24" s="21">
        <v>636</v>
      </c>
      <c r="D24" s="22">
        <v>1</v>
      </c>
      <c r="E24" s="28">
        <f t="shared" si="0"/>
        <v>0.15723270440251574</v>
      </c>
    </row>
    <row r="25" spans="1:5" x14ac:dyDescent="0.25">
      <c r="A25" s="16" t="s">
        <v>18</v>
      </c>
      <c r="B25" s="17" t="s">
        <v>48</v>
      </c>
      <c r="C25" s="21">
        <v>1288</v>
      </c>
      <c r="D25" s="22">
        <v>1</v>
      </c>
      <c r="E25" s="28">
        <f t="shared" si="0"/>
        <v>7.7639751552795025E-2</v>
      </c>
    </row>
    <row r="26" spans="1:5" ht="16.5" thickBot="1" x14ac:dyDescent="0.3">
      <c r="A26" s="18" t="s">
        <v>19</v>
      </c>
      <c r="B26" s="19" t="s">
        <v>49</v>
      </c>
      <c r="C26" s="23">
        <v>785</v>
      </c>
      <c r="D26" s="24">
        <v>7</v>
      </c>
      <c r="E26" s="29">
        <f t="shared" si="0"/>
        <v>0.89171974522292996</v>
      </c>
    </row>
    <row r="27" spans="1:5" x14ac:dyDescent="0.25">
      <c r="A27" s="14" t="s">
        <v>50</v>
      </c>
      <c r="B27" s="15"/>
      <c r="C27" s="20">
        <f>SUM(C28:C31)</f>
        <v>1261</v>
      </c>
      <c r="D27" s="20">
        <f>SUM(D28:D31)</f>
        <v>2</v>
      </c>
      <c r="E27" s="27">
        <f t="shared" si="0"/>
        <v>0.15860428231562251</v>
      </c>
    </row>
    <row r="28" spans="1:5" x14ac:dyDescent="0.25">
      <c r="A28" s="16" t="s">
        <v>11</v>
      </c>
      <c r="B28" s="17" t="s">
        <v>51</v>
      </c>
      <c r="C28" s="21">
        <v>311</v>
      </c>
      <c r="D28" s="22">
        <v>0</v>
      </c>
      <c r="E28" s="28">
        <f t="shared" si="0"/>
        <v>0</v>
      </c>
    </row>
    <row r="29" spans="1:5" x14ac:dyDescent="0.25">
      <c r="A29" s="16" t="s">
        <v>20</v>
      </c>
      <c r="B29" s="17" t="s">
        <v>52</v>
      </c>
      <c r="C29" s="21">
        <v>234</v>
      </c>
      <c r="D29" s="22">
        <v>0</v>
      </c>
      <c r="E29" s="28">
        <f t="shared" si="0"/>
        <v>0</v>
      </c>
    </row>
    <row r="30" spans="1:5" x14ac:dyDescent="0.25">
      <c r="A30" s="16" t="s">
        <v>16</v>
      </c>
      <c r="B30" s="17" t="s">
        <v>53</v>
      </c>
      <c r="C30" s="21">
        <v>350</v>
      </c>
      <c r="D30" s="22">
        <v>0</v>
      </c>
      <c r="E30" s="28">
        <f t="shared" si="0"/>
        <v>0</v>
      </c>
    </row>
    <row r="31" spans="1:5" ht="16.5" thickBot="1" x14ac:dyDescent="0.3">
      <c r="A31" s="18" t="s">
        <v>21</v>
      </c>
      <c r="B31" s="19" t="s">
        <v>55</v>
      </c>
      <c r="C31" s="23">
        <v>366</v>
      </c>
      <c r="D31" s="24">
        <v>2</v>
      </c>
      <c r="E31" s="29">
        <f t="shared" si="0"/>
        <v>0.54644808743169404</v>
      </c>
    </row>
    <row r="32" spans="1:5" x14ac:dyDescent="0.25">
      <c r="A32" s="14" t="s">
        <v>56</v>
      </c>
      <c r="B32" s="15"/>
      <c r="C32" s="20">
        <f>SUM(C34:C34)</f>
        <v>5942</v>
      </c>
      <c r="D32" s="20">
        <f>SUM(D34:D34)</f>
        <v>1</v>
      </c>
      <c r="E32" s="27">
        <f t="shared" si="0"/>
        <v>1.6829350387075059E-2</v>
      </c>
    </row>
    <row r="33" spans="1:5" x14ac:dyDescent="0.25">
      <c r="A33" s="16" t="s">
        <v>24</v>
      </c>
      <c r="B33" s="17" t="s">
        <v>58</v>
      </c>
      <c r="C33" s="21">
        <v>4693</v>
      </c>
      <c r="D33" s="22">
        <v>0</v>
      </c>
      <c r="E33" s="28">
        <f>D33/C33*100</f>
        <v>0</v>
      </c>
    </row>
    <row r="34" spans="1:5" ht="16.5" thickBot="1" x14ac:dyDescent="0.3">
      <c r="A34" s="16" t="s">
        <v>25</v>
      </c>
      <c r="B34" s="17" t="s">
        <v>57</v>
      </c>
      <c r="C34" s="21">
        <v>5942</v>
      </c>
      <c r="D34" s="22">
        <v>1</v>
      </c>
      <c r="E34" s="28">
        <f t="shared" si="0"/>
        <v>1.6829350387075059E-2</v>
      </c>
    </row>
    <row r="35" spans="1:5" x14ac:dyDescent="0.25">
      <c r="A35" s="14" t="s">
        <v>59</v>
      </c>
      <c r="B35" s="15"/>
      <c r="C35" s="31">
        <f>SUM(C36:C39)</f>
        <v>2891</v>
      </c>
      <c r="D35" s="20">
        <f>SUM(D36:D39)</f>
        <v>4</v>
      </c>
      <c r="E35" s="27">
        <f t="shared" si="0"/>
        <v>0.13836042891732964</v>
      </c>
    </row>
    <row r="36" spans="1:5" x14ac:dyDescent="0.25">
      <c r="A36" s="16" t="s">
        <v>22</v>
      </c>
      <c r="B36" s="17" t="s">
        <v>60</v>
      </c>
      <c r="C36" s="32">
        <v>36</v>
      </c>
      <c r="D36" s="22">
        <v>0</v>
      </c>
      <c r="E36" s="28">
        <f t="shared" si="0"/>
        <v>0</v>
      </c>
    </row>
    <row r="37" spans="1:5" x14ac:dyDescent="0.25">
      <c r="A37" s="16" t="s">
        <v>23</v>
      </c>
      <c r="B37" s="17" t="s">
        <v>61</v>
      </c>
      <c r="C37" s="32">
        <v>2106</v>
      </c>
      <c r="D37" s="30">
        <v>4</v>
      </c>
      <c r="E37" s="28">
        <f t="shared" si="0"/>
        <v>0.18993352326685661</v>
      </c>
    </row>
    <row r="38" spans="1:5" x14ac:dyDescent="0.25">
      <c r="A38" s="35" t="s">
        <v>67</v>
      </c>
      <c r="B38" s="36" t="s">
        <v>68</v>
      </c>
      <c r="C38" s="32">
        <v>1</v>
      </c>
      <c r="D38" s="37">
        <v>0</v>
      </c>
      <c r="E38" s="38"/>
    </row>
    <row r="39" spans="1:5" ht="16.5" thickBot="1" x14ac:dyDescent="0.3">
      <c r="A39" s="18" t="s">
        <v>26</v>
      </c>
      <c r="B39" s="19" t="s">
        <v>54</v>
      </c>
      <c r="C39" s="33">
        <v>748</v>
      </c>
      <c r="D39" s="34">
        <v>0</v>
      </c>
      <c r="E39" s="29">
        <f>D39/C39*100</f>
        <v>0</v>
      </c>
    </row>
    <row r="40" spans="1:5" x14ac:dyDescent="0.25">
      <c r="A40" s="14" t="s">
        <v>69</v>
      </c>
      <c r="B40" s="15"/>
      <c r="C40" s="20">
        <f>SUM(C41)</f>
        <v>1</v>
      </c>
      <c r="D40" s="20">
        <f>SUM(D41)</f>
        <v>0</v>
      </c>
      <c r="E40" s="27">
        <f t="shared" ref="E40:E41" si="1">D40/C40*100</f>
        <v>0</v>
      </c>
    </row>
    <row r="41" spans="1:5" x14ac:dyDescent="0.25">
      <c r="A41" s="16" t="s">
        <v>65</v>
      </c>
      <c r="B41" s="17" t="s">
        <v>66</v>
      </c>
      <c r="C41" s="21">
        <v>1</v>
      </c>
      <c r="D41" s="22">
        <v>0</v>
      </c>
      <c r="E41" s="28">
        <f t="shared" si="1"/>
        <v>0</v>
      </c>
    </row>
    <row r="42" spans="1:5" x14ac:dyDescent="0.25">
      <c r="A42" s="49"/>
      <c r="B42" s="50"/>
      <c r="C42" s="51"/>
      <c r="D42" s="51"/>
      <c r="E42" s="52"/>
    </row>
    <row r="43" spans="1:5" ht="16.5" customHeight="1" x14ac:dyDescent="0.25">
      <c r="A43" s="48" t="s">
        <v>113</v>
      </c>
      <c r="B43"/>
      <c r="C43"/>
      <c r="D43"/>
    </row>
    <row r="44" spans="1:5" ht="15" x14ac:dyDescent="0.25">
      <c r="A44" s="53" t="s">
        <v>63</v>
      </c>
      <c r="B44" s="53"/>
      <c r="C44" s="53"/>
      <c r="D44" s="53"/>
    </row>
    <row r="45" spans="1:5" ht="15" x14ac:dyDescent="0.25">
      <c r="A45" s="1"/>
      <c r="B45" s="1"/>
      <c r="C45" s="1"/>
      <c r="D45" s="1"/>
    </row>
    <row r="46" spans="1:5" ht="15" x14ac:dyDescent="0.25">
      <c r="A46"/>
      <c r="B46"/>
      <c r="C46"/>
      <c r="D46"/>
    </row>
    <row r="47" spans="1:5" ht="15" x14ac:dyDescent="0.25">
      <c r="A47"/>
      <c r="B47"/>
      <c r="C47"/>
      <c r="D47"/>
    </row>
    <row r="48" spans="1:5" ht="15" x14ac:dyDescent="0.25">
      <c r="A48"/>
      <c r="B48"/>
      <c r="C48"/>
      <c r="D48"/>
    </row>
    <row r="49" spans="1:4" ht="15" x14ac:dyDescent="0.25">
      <c r="A49"/>
      <c r="B49"/>
      <c r="C49"/>
      <c r="D49"/>
    </row>
    <row r="50" spans="1:4" ht="15" x14ac:dyDescent="0.25">
      <c r="A50"/>
      <c r="B50"/>
      <c r="C50"/>
      <c r="D50"/>
    </row>
    <row r="51" spans="1:4" ht="15" x14ac:dyDescent="0.25">
      <c r="A51"/>
      <c r="B51"/>
      <c r="C51"/>
      <c r="D51"/>
    </row>
    <row r="52" spans="1:4" ht="15" x14ac:dyDescent="0.25">
      <c r="A52"/>
      <c r="B52"/>
      <c r="C52"/>
      <c r="D52"/>
    </row>
    <row r="53" spans="1:4" ht="15" x14ac:dyDescent="0.25">
      <c r="A53"/>
      <c r="B53"/>
      <c r="C53"/>
      <c r="D53"/>
    </row>
    <row r="54" spans="1:4" ht="15" x14ac:dyDescent="0.25">
      <c r="A54"/>
      <c r="B54"/>
      <c r="C54"/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/>
      <c r="B58"/>
      <c r="C58"/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/>
      <c r="B62"/>
      <c r="C62"/>
      <c r="D62"/>
    </row>
    <row r="63" spans="1:4" ht="15" x14ac:dyDescent="0.25">
      <c r="A63"/>
      <c r="B63"/>
      <c r="C63"/>
      <c r="D63"/>
    </row>
    <row r="64" spans="1:4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  <row r="208" spans="1:4" ht="15" x14ac:dyDescent="0.25">
      <c r="A208"/>
      <c r="B208"/>
      <c r="C208"/>
      <c r="D208"/>
    </row>
    <row r="209" spans="1:4" ht="15" x14ac:dyDescent="0.25">
      <c r="A209"/>
      <c r="B209"/>
      <c r="C209"/>
      <c r="D209"/>
    </row>
    <row r="210" spans="1:4" ht="15" x14ac:dyDescent="0.25">
      <c r="A210"/>
      <c r="B210"/>
      <c r="C210"/>
      <c r="D210"/>
    </row>
    <row r="211" spans="1:4" ht="15" x14ac:dyDescent="0.25">
      <c r="A211"/>
      <c r="B211"/>
      <c r="C211"/>
      <c r="D211"/>
    </row>
    <row r="212" spans="1:4" ht="15" x14ac:dyDescent="0.25">
      <c r="A212"/>
      <c r="B212"/>
      <c r="C212"/>
      <c r="D212"/>
    </row>
    <row r="213" spans="1:4" ht="15" x14ac:dyDescent="0.25">
      <c r="A213"/>
      <c r="B213"/>
      <c r="C213"/>
      <c r="D213"/>
    </row>
  </sheetData>
  <mergeCells count="3">
    <mergeCell ref="A44:D44"/>
    <mergeCell ref="A2:E2"/>
    <mergeCell ref="A1:E1"/>
  </mergeCells>
  <pageMargins left="0.7" right="0.7" top="0.75" bottom="0.75" header="0.3" footer="0.3"/>
  <pageSetup paperSize="9"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zoomScaleNormal="100" workbookViewId="0">
      <selection activeCell="E13" sqref="E13"/>
    </sheetView>
  </sheetViews>
  <sheetFormatPr defaultRowHeight="15" x14ac:dyDescent="0.25"/>
  <cols>
    <col min="1" max="1" width="26.7109375" style="41" customWidth="1"/>
    <col min="2" max="2" width="164.42578125" style="41" customWidth="1"/>
    <col min="3" max="16384" width="9.140625" style="41"/>
  </cols>
  <sheetData>
    <row r="1" spans="1:2" ht="15.75" thickBot="1" x14ac:dyDescent="0.3">
      <c r="A1" s="39" t="s">
        <v>70</v>
      </c>
      <c r="B1" s="40" t="s">
        <v>100</v>
      </c>
    </row>
    <row r="2" spans="1:2" ht="15.75" thickBot="1" x14ac:dyDescent="0.3">
      <c r="A2" s="42" t="s">
        <v>71</v>
      </c>
      <c r="B2" s="43" t="s">
        <v>101</v>
      </c>
    </row>
    <row r="3" spans="1:2" x14ac:dyDescent="0.25">
      <c r="A3" s="56" t="s">
        <v>72</v>
      </c>
      <c r="B3" s="44" t="s">
        <v>73</v>
      </c>
    </row>
    <row r="4" spans="1:2" ht="15.75" thickBot="1" x14ac:dyDescent="0.3">
      <c r="A4" s="58"/>
      <c r="B4" s="43" t="s">
        <v>74</v>
      </c>
    </row>
    <row r="5" spans="1:2" ht="15.75" thickBot="1" x14ac:dyDescent="0.3">
      <c r="A5" s="42" t="s">
        <v>75</v>
      </c>
      <c r="B5" s="45"/>
    </row>
    <row r="6" spans="1:2" ht="15.75" thickBot="1" x14ac:dyDescent="0.3">
      <c r="A6" s="42" t="s">
        <v>76</v>
      </c>
      <c r="B6" s="43" t="s">
        <v>77</v>
      </c>
    </row>
    <row r="7" spans="1:2" ht="30.75" thickBot="1" x14ac:dyDescent="0.3">
      <c r="A7" s="39" t="s">
        <v>78</v>
      </c>
      <c r="B7" s="46" t="s">
        <v>102</v>
      </c>
    </row>
    <row r="8" spans="1:2" ht="15.75" thickBot="1" x14ac:dyDescent="0.3">
      <c r="A8" s="42" t="s">
        <v>79</v>
      </c>
      <c r="B8" s="47" t="s">
        <v>103</v>
      </c>
    </row>
    <row r="9" spans="1:2" ht="15.75" thickBot="1" x14ac:dyDescent="0.3">
      <c r="A9" s="42" t="s">
        <v>80</v>
      </c>
      <c r="B9" s="43" t="s">
        <v>104</v>
      </c>
    </row>
    <row r="10" spans="1:2" x14ac:dyDescent="0.25">
      <c r="A10" s="56" t="s">
        <v>81</v>
      </c>
      <c r="B10" s="44" t="s">
        <v>105</v>
      </c>
    </row>
    <row r="11" spans="1:2" x14ac:dyDescent="0.25">
      <c r="A11" s="57"/>
      <c r="B11" s="44" t="s">
        <v>106</v>
      </c>
    </row>
    <row r="12" spans="1:2" x14ac:dyDescent="0.25">
      <c r="A12" s="57"/>
      <c r="B12" s="44" t="s">
        <v>82</v>
      </c>
    </row>
    <row r="13" spans="1:2" ht="15.75" thickBot="1" x14ac:dyDescent="0.3">
      <c r="A13" s="57"/>
      <c r="B13" s="44" t="s">
        <v>110</v>
      </c>
    </row>
    <row r="14" spans="1:2" ht="15.75" thickBot="1" x14ac:dyDescent="0.3">
      <c r="A14" s="39" t="s">
        <v>83</v>
      </c>
      <c r="B14" s="40" t="s">
        <v>109</v>
      </c>
    </row>
    <row r="15" spans="1:2" x14ac:dyDescent="0.25">
      <c r="A15" s="56" t="s">
        <v>84</v>
      </c>
      <c r="B15" s="44" t="s">
        <v>85</v>
      </c>
    </row>
    <row r="16" spans="1:2" ht="15.75" thickBot="1" x14ac:dyDescent="0.3">
      <c r="A16" s="58"/>
      <c r="B16" s="43" t="s">
        <v>86</v>
      </c>
    </row>
    <row r="17" spans="1:2" ht="15.75" thickBot="1" x14ac:dyDescent="0.3">
      <c r="A17" s="42" t="s">
        <v>87</v>
      </c>
      <c r="B17" s="43" t="s">
        <v>107</v>
      </c>
    </row>
    <row r="18" spans="1:2" ht="15.75" thickBot="1" x14ac:dyDescent="0.3">
      <c r="A18" s="42" t="s">
        <v>88</v>
      </c>
      <c r="B18" s="45"/>
    </row>
    <row r="19" spans="1:2" ht="15.75" thickBot="1" x14ac:dyDescent="0.3">
      <c r="A19" s="42" t="s">
        <v>89</v>
      </c>
      <c r="B19" s="43" t="s">
        <v>108</v>
      </c>
    </row>
    <row r="20" spans="1:2" x14ac:dyDescent="0.25">
      <c r="A20" s="56" t="s">
        <v>90</v>
      </c>
      <c r="B20" s="44" t="s">
        <v>85</v>
      </c>
    </row>
    <row r="21" spans="1:2" ht="15.75" thickBot="1" x14ac:dyDescent="0.3">
      <c r="A21" s="58"/>
      <c r="B21" s="43" t="s">
        <v>86</v>
      </c>
    </row>
    <row r="22" spans="1:2" ht="15.75" thickBot="1" x14ac:dyDescent="0.3">
      <c r="A22" s="42" t="s">
        <v>91</v>
      </c>
      <c r="B22" s="43" t="s">
        <v>92</v>
      </c>
    </row>
    <row r="23" spans="1:2" ht="15.75" thickBot="1" x14ac:dyDescent="0.3">
      <c r="A23" s="42" t="s">
        <v>93</v>
      </c>
      <c r="B23" s="43" t="s">
        <v>94</v>
      </c>
    </row>
    <row r="24" spans="1:2" x14ac:dyDescent="0.25">
      <c r="A24" s="56" t="s">
        <v>95</v>
      </c>
      <c r="B24" s="44" t="s">
        <v>96</v>
      </c>
    </row>
    <row r="25" spans="1:2" x14ac:dyDescent="0.25">
      <c r="A25" s="57"/>
      <c r="B25" s="44" t="s">
        <v>97</v>
      </c>
    </row>
    <row r="26" spans="1:2" x14ac:dyDescent="0.25">
      <c r="A26" s="57"/>
      <c r="B26" s="44" t="s">
        <v>98</v>
      </c>
    </row>
    <row r="27" spans="1:2" ht="15.75" thickBot="1" x14ac:dyDescent="0.3">
      <c r="A27" s="58"/>
      <c r="B27" s="43" t="s">
        <v>99</v>
      </c>
    </row>
  </sheetData>
  <mergeCells count="6">
    <mergeCell ref="A24:A27"/>
    <mergeCell ref="A3:A4"/>
    <mergeCell ref="A10:A11"/>
    <mergeCell ref="A12:A13"/>
    <mergeCell ref="A15:A16"/>
    <mergeCell ref="A20:A21"/>
  </mergeCells>
  <pageMargins left="0.39370078740157483" right="0.39370078740157483" top="0.39370078740157483" bottom="0.39370078740157483" header="0.31496062992125984" footer="0.31496062992125984"/>
  <pageSetup paperSize="9" scale="6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Emb_tromb_2019</vt:lpstr>
      <vt:lpstr>Metadati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Putniņa</dc:creator>
  <cp:lastModifiedBy>Signe Širova</cp:lastModifiedBy>
  <cp:lastPrinted>2018-05-23T07:35:14Z</cp:lastPrinted>
  <dcterms:created xsi:type="dcterms:W3CDTF">2017-06-06T13:13:40Z</dcterms:created>
  <dcterms:modified xsi:type="dcterms:W3CDTF">2020-07-13T14:28:09Z</dcterms:modified>
</cp:coreProperties>
</file>