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igne Sirova\Desktop\Acess_2021\ML_2021_6M\"/>
    </mc:Choice>
  </mc:AlternateContent>
  <xr:revisionPtr revIDLastSave="0" documentId="13_ncr:1_{A096F4CD-E5B1-44EE-8FD4-46F91DAD92ED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dzemdības_2021_6M" sheetId="1" r:id="rId1"/>
    <sheet name="metadat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D26" i="1"/>
  <c r="E11" i="1"/>
  <c r="F11" i="1"/>
  <c r="D11" i="1"/>
  <c r="E19" i="1"/>
  <c r="F19" i="1"/>
  <c r="D19" i="1"/>
  <c r="I50" i="1"/>
  <c r="I49" i="1"/>
  <c r="D30" i="1"/>
  <c r="F26" i="1"/>
  <c r="E26" i="1"/>
  <c r="C20" i="1"/>
  <c r="C21" i="1"/>
  <c r="C22" i="1"/>
  <c r="C23" i="1"/>
  <c r="C24" i="1"/>
  <c r="C25" i="1"/>
  <c r="C27" i="1"/>
  <c r="F30" i="1"/>
  <c r="E30" i="1"/>
  <c r="C30" i="1" l="1"/>
  <c r="H30" i="1" l="1"/>
  <c r="I30" i="1"/>
  <c r="G30" i="1"/>
  <c r="C29" i="1" l="1"/>
  <c r="C31" i="1"/>
  <c r="C18" i="1"/>
  <c r="C17" i="1"/>
  <c r="C16" i="1"/>
  <c r="C15" i="1"/>
  <c r="C14" i="1"/>
  <c r="C13" i="1"/>
  <c r="C12" i="1"/>
  <c r="C10" i="1"/>
  <c r="H49" i="1" l="1"/>
  <c r="G49" i="1"/>
  <c r="F49" i="1"/>
  <c r="H48" i="1"/>
  <c r="G48" i="1"/>
  <c r="F48" i="1"/>
  <c r="I29" i="1"/>
  <c r="H29" i="1"/>
  <c r="G29" i="1"/>
  <c r="F28" i="1"/>
  <c r="E28" i="1"/>
  <c r="I31" i="1"/>
  <c r="H31" i="1"/>
  <c r="G31" i="1"/>
  <c r="I27" i="1"/>
  <c r="H27" i="1"/>
  <c r="G27" i="1"/>
  <c r="I25" i="1"/>
  <c r="H25" i="1"/>
  <c r="G25" i="1"/>
  <c r="I24" i="1"/>
  <c r="H24" i="1"/>
  <c r="G24" i="1"/>
  <c r="I23" i="1"/>
  <c r="H23" i="1"/>
  <c r="G23" i="1"/>
  <c r="I22" i="1"/>
  <c r="H22" i="1"/>
  <c r="G22" i="1"/>
  <c r="I21" i="1"/>
  <c r="H21" i="1"/>
  <c r="G21" i="1"/>
  <c r="I20" i="1"/>
  <c r="H20" i="1"/>
  <c r="G20" i="1"/>
  <c r="I18" i="1"/>
  <c r="H18" i="1"/>
  <c r="G18" i="1"/>
  <c r="I17" i="1"/>
  <c r="H17" i="1"/>
  <c r="G17" i="1"/>
  <c r="I16" i="1"/>
  <c r="H16" i="1"/>
  <c r="G16" i="1"/>
  <c r="I15" i="1"/>
  <c r="H15" i="1"/>
  <c r="G15" i="1"/>
  <c r="I14" i="1"/>
  <c r="H14" i="1"/>
  <c r="G14" i="1"/>
  <c r="I13" i="1"/>
  <c r="H13" i="1"/>
  <c r="G13" i="1"/>
  <c r="I12" i="1"/>
  <c r="H12" i="1"/>
  <c r="G12" i="1"/>
  <c r="I10" i="1"/>
  <c r="H10" i="1"/>
  <c r="G10" i="1"/>
  <c r="F9" i="1"/>
  <c r="F8" i="1" s="1"/>
  <c r="E9" i="1"/>
  <c r="E8" i="1" s="1"/>
  <c r="D9" i="1"/>
  <c r="D8" i="1" s="1"/>
  <c r="C9" i="1" l="1"/>
  <c r="C28" i="1"/>
  <c r="H28" i="1" s="1"/>
  <c r="C11" i="1"/>
  <c r="H11" i="1" s="1"/>
  <c r="C19" i="1"/>
  <c r="H19" i="1" s="1"/>
  <c r="C26" i="1"/>
  <c r="G26" i="1" s="1"/>
  <c r="C8" i="1" l="1"/>
  <c r="I26" i="1"/>
  <c r="H26" i="1"/>
  <c r="I11" i="1"/>
  <c r="G28" i="1"/>
  <c r="H9" i="1"/>
  <c r="I19" i="1"/>
  <c r="I9" i="1"/>
  <c r="I28" i="1"/>
  <c r="G19" i="1"/>
  <c r="G11" i="1"/>
  <c r="G9" i="1"/>
  <c r="G8" i="1" l="1"/>
  <c r="I8" i="1"/>
  <c r="H8" i="1"/>
  <c r="G50" i="1" l="1"/>
  <c r="F50" i="1"/>
  <c r="H50" i="1"/>
</calcChain>
</file>

<file path=xl/sharedStrings.xml><?xml version="1.0" encoding="utf-8"?>
<sst xmlns="http://schemas.openxmlformats.org/spreadsheetml/2006/main" count="126" uniqueCount="114">
  <si>
    <t>Pamatojums datu apkopošanai-28.08.2018.Ministru kabineta noteikumi nr. 555 "Veselības aprūpes pakalpojumu organizēšanas un samaksas  kārtība"</t>
  </si>
  <si>
    <t>Pārskats par valsts apmaksāto dzemdību pakalpojumu īpatsvaru ārstniecības iestādēs, %</t>
  </si>
  <si>
    <t>Ārstniecības iestāde</t>
  </si>
  <si>
    <t>ĀI kods</t>
  </si>
  <si>
    <t>Dzemdību skaits</t>
  </si>
  <si>
    <t>Dzemdību īpatsvars%</t>
  </si>
  <si>
    <t>Kopā</t>
  </si>
  <si>
    <t>t.sk. fizioloģiskās dzemdības*</t>
  </si>
  <si>
    <t>t.sk. dzemdības dzemdību patoloģijas gadījumā**</t>
  </si>
  <si>
    <t>t.sk. ķeizargrieziens***</t>
  </si>
  <si>
    <t>Fizioloģiskās dzemdības</t>
  </si>
  <si>
    <t>Dzemdības dzemdību patoloģijas gadījumā</t>
  </si>
  <si>
    <t>Ķeizargrieziens</t>
  </si>
  <si>
    <t>7=4/3*100</t>
  </si>
  <si>
    <t>8=5/3*100</t>
  </si>
  <si>
    <t>9=6/3*100</t>
  </si>
  <si>
    <t>KOPĀ/ VIDĒJI</t>
  </si>
  <si>
    <t>V līmeņa ārstniecības iestādes</t>
  </si>
  <si>
    <t>Paula Stradiņa klīniskā universitātes slimnīca</t>
  </si>
  <si>
    <t>010011803</t>
  </si>
  <si>
    <t>IV līmeņa ārstniecības iestādes</t>
  </si>
  <si>
    <t>Daugavpils reģionālā slimnīca</t>
  </si>
  <si>
    <t>050020401</t>
  </si>
  <si>
    <t>Jelgavas pilsētas slimnīca</t>
  </si>
  <si>
    <t>090020301</t>
  </si>
  <si>
    <t>Jēkabpils reģionālā slimnīca</t>
  </si>
  <si>
    <t>110000048</t>
  </si>
  <si>
    <t>Liepājas reģionālā slimnīca</t>
  </si>
  <si>
    <t>170020401</t>
  </si>
  <si>
    <t>Rēzeknes slimnīca</t>
  </si>
  <si>
    <t>210020301</t>
  </si>
  <si>
    <t>Vidzemes slimnīca</t>
  </si>
  <si>
    <t>250000092</t>
  </si>
  <si>
    <t>Ziemeļkurzemes reģionālā slimnīca</t>
  </si>
  <si>
    <t>270020302</t>
  </si>
  <si>
    <t>III līmeņa ārstniecības iestādes</t>
  </si>
  <si>
    <t>Balvu un Gulbenes slimnīcu apvienība</t>
  </si>
  <si>
    <t>500200052</t>
  </si>
  <si>
    <t>Dobeles un apkārtnes slimnīca</t>
  </si>
  <si>
    <t>460200036</t>
  </si>
  <si>
    <t>Jūrmalas slimnīca</t>
  </si>
  <si>
    <t>130020302</t>
  </si>
  <si>
    <t>Kuldīgas slimnīca</t>
  </si>
  <si>
    <t>620200038</t>
  </si>
  <si>
    <t>Madonas slimnīca</t>
  </si>
  <si>
    <t>700200041</t>
  </si>
  <si>
    <t>Ogres rajona slimnīca</t>
  </si>
  <si>
    <t>740200008</t>
  </si>
  <si>
    <t>Preiļu slimnīca</t>
  </si>
  <si>
    <t>760200002</t>
  </si>
  <si>
    <t>Siguldas slimnīca</t>
  </si>
  <si>
    <t>801600003</t>
  </si>
  <si>
    <t>Specializētās ārstniecības iestādes</t>
  </si>
  <si>
    <t>Rīgas Dzemdību nams</t>
  </si>
  <si>
    <t>010021301</t>
  </si>
  <si>
    <t xml:space="preserve">Dati atlasīti un grupēti pamatojoties uz stacionārajā kartē norādītajiem dzemdību manipulāciju kodiem: </t>
  </si>
  <si>
    <t>*Fizioloģiskās dzemdības:</t>
  </si>
  <si>
    <t>16100 - Dzemdības ārpus stacionāra;</t>
  </si>
  <si>
    <t>16106 - Fizioloģiskās dzemdības. Neuzrādīt kopā ar manipulācijām 16107, 16108 un 16115.</t>
  </si>
  <si>
    <t>** Dzemdības dzemdību patoloģijas gadījumā:</t>
  </si>
  <si>
    <t>16107 - Dzemdības dzemdību patoloģijas gadījumā. Neuzrādīt kopā ar 16106,16108 un 16115;</t>
  </si>
  <si>
    <t>16108 - Dzemdības ekstraģenitālas patoloģijas gadījumā. Neuzrādīt kopā ar 16106, 16107 un 16115.</t>
  </si>
  <si>
    <t>***Ķeizargrieziens:</t>
  </si>
  <si>
    <t>16115 - Ķeizargrieziens. Neuzrādīt kopā ar 16106,16107 un 16108</t>
  </si>
  <si>
    <t>Gads</t>
  </si>
  <si>
    <t>Dzemdību īpatsvars %</t>
  </si>
  <si>
    <t>Dzemdību skaita atšķirība pret iepriekšējo gadu</t>
  </si>
  <si>
    <t>Nosaukums</t>
  </si>
  <si>
    <t>Valsts apmaksāto dzemdību gadījumu skaits un īpatsvars pa ārstniecības iestādēm</t>
  </si>
  <si>
    <t>Definīcija</t>
  </si>
  <si>
    <t>Valsts apmaksāto dzemdību skaits un veids</t>
  </si>
  <si>
    <t xml:space="preserve">Rādītāja klasifikācija </t>
  </si>
  <si>
    <r>
      <t>Uz personu vērsta aprūpe</t>
    </r>
    <r>
      <rPr>
        <sz val="8"/>
        <rFont val="Wingdings"/>
        <charset val="2"/>
      </rPr>
      <t>¨</t>
    </r>
    <r>
      <rPr>
        <sz val="8"/>
        <rFont val="Times New Roman"/>
        <family val="1"/>
        <charset val="186"/>
      </rPr>
      <t>Efektivitāte</t>
    </r>
    <r>
      <rPr>
        <sz val="8"/>
        <rFont val="Wingdings"/>
        <charset val="2"/>
      </rPr>
      <t>¨</t>
    </r>
    <r>
      <rPr>
        <sz val="8"/>
        <rFont val="Times New Roman"/>
        <family val="1"/>
        <charset val="186"/>
      </rPr>
      <t>Drošība</t>
    </r>
    <r>
      <rPr>
        <sz val="8"/>
        <rFont val="Wingdings"/>
        <charset val="2"/>
      </rPr>
      <t>¨</t>
    </r>
  </si>
  <si>
    <r>
      <t>Labāka veselība un labklājība</t>
    </r>
    <r>
      <rPr>
        <sz val="8"/>
        <rFont val="Wingdings"/>
        <charset val="2"/>
      </rPr>
      <t>¨</t>
    </r>
    <r>
      <rPr>
        <sz val="8"/>
        <rFont val="Times New Roman"/>
        <family val="1"/>
        <charset val="186"/>
      </rPr>
      <t>Veselības aprūpes resursi</t>
    </r>
    <r>
      <rPr>
        <sz val="8"/>
        <rFont val="Wingdings"/>
        <charset val="2"/>
      </rPr>
      <t>þ</t>
    </r>
    <r>
      <rPr>
        <sz val="8"/>
        <rFont val="Calibri"/>
        <family val="2"/>
        <charset val="186"/>
        <scheme val="minor"/>
      </rPr>
      <t> </t>
    </r>
    <r>
      <rPr>
        <sz val="8"/>
        <rFont val="Times New Roman"/>
        <family val="1"/>
        <charset val="186"/>
      </rPr>
      <t xml:space="preserve">Pārvaldība, vadība </t>
    </r>
    <r>
      <rPr>
        <sz val="8"/>
        <rFont val="Wingdings"/>
        <charset val="2"/>
      </rPr>
      <t>¨</t>
    </r>
  </si>
  <si>
    <t>Datu avots</t>
  </si>
  <si>
    <t>-Nacionālā veselības dienesta Stacionāro pakalpojumu datu bāze</t>
  </si>
  <si>
    <t>Aprēķins</t>
  </si>
  <si>
    <r>
      <t>(Attiecīgās hospitalizācijas grupas hospitalizāciju skaits /</t>
    </r>
    <r>
      <rPr>
        <sz val="8"/>
        <color theme="1"/>
        <rFont val="Times New Roman"/>
        <family val="1"/>
        <charset val="186"/>
      </rPr>
      <t xml:space="preserve"> </t>
    </r>
    <r>
      <rPr>
        <sz val="8"/>
        <color rgb="FF000000"/>
        <rFont val="Times New Roman"/>
        <family val="1"/>
        <charset val="186"/>
      </rPr>
      <t>Hospitalizāciju skaits) *100</t>
    </r>
  </si>
  <si>
    <t>Skaitītājs</t>
  </si>
  <si>
    <t>Attiecīgā dzemdību veida skaits.</t>
  </si>
  <si>
    <t>Izdalītie dzemdību veidi:</t>
  </si>
  <si>
    <t>1) Fizioloģiskās dzemdības (manipulācijas kods 16100 vai 16106)</t>
  </si>
  <si>
    <r>
      <t>2)</t>
    </r>
    <r>
      <rPr>
        <sz val="8"/>
        <color theme="1"/>
        <rFont val="Times New Roman"/>
        <family val="1"/>
        <charset val="186"/>
      </rPr>
      <t xml:space="preserve"> Dzemdības dzemdību patoloģijas gadījumā (16107 un 16108)</t>
    </r>
  </si>
  <si>
    <r>
      <t>3)</t>
    </r>
    <r>
      <rPr>
        <sz val="8"/>
        <color theme="1"/>
        <rFont val="Times New Roman"/>
        <family val="1"/>
        <charset val="186"/>
      </rPr>
      <t xml:space="preserve"> Ķeizargrieziens (manipulācijas kods 16115)</t>
    </r>
  </si>
  <si>
    <t>Saucējs</t>
  </si>
  <si>
    <r>
      <t xml:space="preserve">Dzemdību skaits (uzskaites dokumentā norādīts manipulāciju kods 16100 vai 16106 vai 16107 vai 16108 </t>
    </r>
    <r>
      <rPr>
        <sz val="8"/>
        <color theme="1"/>
        <rFont val="Times New Roman"/>
        <family val="1"/>
        <charset val="186"/>
      </rPr>
      <t>vai 16115)</t>
    </r>
    <r>
      <rPr>
        <sz val="8"/>
        <color theme="1"/>
        <rFont val="Calibri"/>
        <family val="2"/>
        <charset val="186"/>
        <scheme val="minor"/>
      </rPr>
      <t> </t>
    </r>
  </si>
  <si>
    <t>Iekļaušanas kritēriji</t>
  </si>
  <si>
    <r>
      <t xml:space="preserve">Visi uzskaites dokumenti, kur manipulāciju kods 16100 vai 16106 vai 16107 vai 16108 </t>
    </r>
    <r>
      <rPr>
        <sz val="8"/>
        <color theme="1"/>
        <rFont val="Times New Roman"/>
        <family val="1"/>
        <charset val="186"/>
      </rPr>
      <t>vai16115)</t>
    </r>
  </si>
  <si>
    <t>Izslēgšanas kritēriji</t>
  </si>
  <si>
    <t>Datu pilnīgums</t>
  </si>
  <si>
    <t> 100%</t>
  </si>
  <si>
    <t xml:space="preserve">Datu apkopošanas biežums </t>
  </si>
  <si>
    <r>
      <t>Katru dienu</t>
    </r>
    <r>
      <rPr>
        <sz val="8"/>
        <color rgb="FF000000"/>
        <rFont val="Wingdings"/>
        <charset val="2"/>
      </rPr>
      <t>¨</t>
    </r>
    <r>
      <rPr>
        <sz val="8"/>
        <color rgb="FF000000"/>
        <rFont val="Times New Roman"/>
        <family val="1"/>
        <charset val="186"/>
      </rPr>
      <t>Reizi nedēļā</t>
    </r>
    <r>
      <rPr>
        <sz val="8"/>
        <color rgb="FF000000"/>
        <rFont val="Wingdings"/>
        <charset val="2"/>
      </rPr>
      <t>¨</t>
    </r>
    <r>
      <rPr>
        <sz val="8"/>
        <color rgb="FF000000"/>
        <rFont val="Times New Roman"/>
        <family val="1"/>
        <charset val="186"/>
      </rPr>
      <t>Reizi mēnesī</t>
    </r>
    <r>
      <rPr>
        <sz val="8"/>
        <color rgb="FF000000"/>
        <rFont val="Wingdings"/>
        <charset val="2"/>
      </rPr>
      <t>¨</t>
    </r>
  </si>
  <si>
    <r>
      <t>Reizi ceturksnī</t>
    </r>
    <r>
      <rPr>
        <sz val="8"/>
        <color rgb="FF000000"/>
        <rFont val="Wingdings"/>
        <charset val="2"/>
      </rPr>
      <t>þ</t>
    </r>
    <r>
      <rPr>
        <sz val="8"/>
        <color rgb="FF000000"/>
        <rFont val="Times New Roman"/>
        <family val="1"/>
        <charset val="186"/>
      </rPr>
      <t>Reizi pusgadā</t>
    </r>
    <r>
      <rPr>
        <sz val="8"/>
        <color rgb="FF000000"/>
        <rFont val="Wingdings"/>
        <charset val="2"/>
      </rPr>
      <t>¨</t>
    </r>
    <r>
      <rPr>
        <sz val="8"/>
        <color rgb="FF000000"/>
        <rFont val="Times New Roman"/>
        <family val="1"/>
        <charset val="186"/>
      </rPr>
      <t>Reizi gadā</t>
    </r>
    <r>
      <rPr>
        <sz val="8"/>
        <color rgb="FF000000"/>
        <rFont val="Wingdings"/>
        <charset val="2"/>
      </rPr>
      <t>¨</t>
    </r>
  </si>
  <si>
    <t>Mērķa grupa</t>
  </si>
  <si>
    <t>Sievietes, kurām bijušas dzemdības</t>
  </si>
  <si>
    <t xml:space="preserve">Rādītāja monitorēšanas biežums </t>
  </si>
  <si>
    <t xml:space="preserve">Rādītāja ziņošanas biežums </t>
  </si>
  <si>
    <t xml:space="preserve">Rādītāja aptvere </t>
  </si>
  <si>
    <r>
      <t>Nacionāla</t>
    </r>
    <r>
      <rPr>
        <sz val="8"/>
        <color rgb="FF000000"/>
        <rFont val="Wingdings"/>
        <charset val="2"/>
      </rPr>
      <t>þ</t>
    </r>
    <r>
      <rPr>
        <sz val="8"/>
        <color rgb="FF000000"/>
        <rFont val="Times New Roman"/>
        <family val="1"/>
        <charset val="186"/>
      </rPr>
      <t>Reģionāla</t>
    </r>
    <r>
      <rPr>
        <sz val="8"/>
        <color rgb="FF000000"/>
        <rFont val="Wingdings"/>
        <charset val="2"/>
      </rPr>
      <t>¨</t>
    </r>
    <r>
      <rPr>
        <sz val="8"/>
        <color rgb="FF000000"/>
        <rFont val="Times New Roman"/>
        <family val="1"/>
        <charset val="186"/>
      </rPr>
      <t xml:space="preserve"> Ārstniecības iestāžu līmenī</t>
    </r>
    <r>
      <rPr>
        <sz val="8"/>
        <color rgb="FF000000"/>
        <rFont val="Wingdings"/>
        <charset val="2"/>
      </rPr>
      <t>þ</t>
    </r>
  </si>
  <si>
    <t xml:space="preserve">Vieta, kur rādītājs publicēts </t>
  </si>
  <si>
    <r>
      <t>NVD mājaslapa</t>
    </r>
    <r>
      <rPr>
        <sz val="8"/>
        <color rgb="FF000000"/>
        <rFont val="Wingdings"/>
        <charset val="2"/>
      </rPr>
      <t>þ</t>
    </r>
  </si>
  <si>
    <r>
      <t>SPKC mājaslapa</t>
    </r>
    <r>
      <rPr>
        <sz val="8"/>
        <color rgb="FF000000"/>
        <rFont val="Wingdings"/>
        <charset val="2"/>
      </rPr>
      <t>¨</t>
    </r>
  </si>
  <si>
    <r>
      <t>Latvijas veselības aprūpes statistikas gadagrāmata</t>
    </r>
    <r>
      <rPr>
        <sz val="8"/>
        <color rgb="FF000000"/>
        <rFont val="Wingdings"/>
        <charset val="2"/>
      </rPr>
      <t>¨</t>
    </r>
  </si>
  <si>
    <r>
      <t>Nav publiski pieejams</t>
    </r>
    <r>
      <rPr>
        <sz val="8"/>
        <color rgb="FF000000"/>
        <rFont val="Wingdings"/>
        <charset val="2"/>
      </rPr>
      <t>¨</t>
    </r>
  </si>
  <si>
    <t>(veiktais darbs, neiekļaujot nekvotējamos stacionāros pakalpojumus, kas nav iekļauti rēķinā)</t>
  </si>
  <si>
    <t>V līmeņa specializētās ārstniecības iestādes</t>
  </si>
  <si>
    <t>II līmeņa ārstniecības iestādes</t>
  </si>
  <si>
    <t>Pārskata periods: 2021. gada janvāris - jūnijs</t>
  </si>
  <si>
    <t>Atskaite ietver stacionārās kartes apmaksājamā statusā, ar izrakstīšanas datumu no 1.janvāra līdz 30.jūnijam</t>
  </si>
  <si>
    <t>2019. gads janvāris- jūnijs</t>
  </si>
  <si>
    <t>2020. gads janvāris- jūnijs</t>
  </si>
  <si>
    <t>2021. gads janvāris- jūnijs</t>
  </si>
  <si>
    <t>Dzemdību pakalpojumu īpatsvara tendence ārstniecības iestādēs no 2019.-2021.gadam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</si>
</sst>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  <charset val="186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  <charset val="186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8"/>
      <name val="Times New Roman"/>
      <family val="1"/>
      <charset val="186"/>
    </font>
    <font>
      <sz val="8"/>
      <name val="Wingdings"/>
      <charset val="2"/>
    </font>
    <font>
      <sz val="8"/>
      <name val="Calibri"/>
      <family val="2"/>
      <charset val="186"/>
      <scheme val="minor"/>
    </font>
    <font>
      <sz val="8"/>
      <color theme="1"/>
      <name val="Times New Roman"/>
      <family val="1"/>
      <charset val="186"/>
    </font>
    <font>
      <sz val="8"/>
      <color rgb="FF000000"/>
      <name val="Wingdings"/>
      <charset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FFCC9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4" fillId="0" borderId="0"/>
    <xf numFmtId="0" fontId="1" fillId="0" borderId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1" applyFont="1"/>
    <xf numFmtId="0" fontId="3" fillId="0" borderId="2" xfId="2" applyFont="1" applyBorder="1" applyAlignment="1">
      <alignment horizontal="left" vertical="center" wrapText="1"/>
    </xf>
    <xf numFmtId="0" fontId="6" fillId="0" borderId="0" xfId="2" applyFont="1"/>
    <xf numFmtId="0" fontId="3" fillId="0" borderId="0" xfId="1" applyFont="1" applyFill="1"/>
    <xf numFmtId="0" fontId="6" fillId="0" borderId="0" xfId="4" applyFont="1" applyAlignment="1">
      <alignment horizontal="center" vertical="center"/>
    </xf>
    <xf numFmtId="0" fontId="9" fillId="2" borderId="10" xfId="4" applyFont="1" applyFill="1" applyBorder="1" applyAlignment="1">
      <alignment horizontal="center" vertical="center" wrapText="1"/>
    </xf>
    <xf numFmtId="0" fontId="10" fillId="2" borderId="12" xfId="4" applyFont="1" applyFill="1" applyBorder="1" applyAlignment="1">
      <alignment horizontal="center" vertical="center" wrapText="1"/>
    </xf>
    <xf numFmtId="0" fontId="10" fillId="2" borderId="13" xfId="4" applyFont="1" applyFill="1" applyBorder="1" applyAlignment="1">
      <alignment horizontal="center" vertical="center" wrapText="1"/>
    </xf>
    <xf numFmtId="0" fontId="10" fillId="2" borderId="10" xfId="4" applyFont="1" applyFill="1" applyBorder="1" applyAlignment="1">
      <alignment horizontal="center" vertical="center" wrapText="1"/>
    </xf>
    <xf numFmtId="0" fontId="11" fillId="0" borderId="14" xfId="5" applyNumberFormat="1" applyFont="1" applyFill="1" applyBorder="1" applyAlignment="1" applyProtection="1">
      <alignment horizontal="center" vertical="center" wrapText="1"/>
    </xf>
    <xf numFmtId="0" fontId="11" fillId="0" borderId="11" xfId="5" applyNumberFormat="1" applyFont="1" applyFill="1" applyBorder="1" applyAlignment="1" applyProtection="1">
      <alignment horizontal="center" vertical="center" wrapText="1"/>
    </xf>
    <xf numFmtId="0" fontId="11" fillId="0" borderId="15" xfId="5" applyNumberFormat="1" applyFont="1" applyFill="1" applyBorder="1" applyAlignment="1" applyProtection="1">
      <alignment horizontal="center" vertical="center" wrapText="1"/>
    </xf>
    <xf numFmtId="0" fontId="11" fillId="0" borderId="16" xfId="5" applyNumberFormat="1" applyFont="1" applyFill="1" applyBorder="1" applyAlignment="1" applyProtection="1">
      <alignment horizontal="center" vertical="center" wrapText="1"/>
    </xf>
    <xf numFmtId="0" fontId="11" fillId="0" borderId="0" xfId="4" applyFont="1" applyAlignment="1">
      <alignment horizontal="center" vertical="center"/>
    </xf>
    <xf numFmtId="0" fontId="5" fillId="0" borderId="0" xfId="4" applyFont="1"/>
    <xf numFmtId="0" fontId="6" fillId="0" borderId="0" xfId="4" applyFont="1"/>
    <xf numFmtId="3" fontId="6" fillId="0" borderId="0" xfId="4" applyNumberFormat="1" applyFont="1"/>
    <xf numFmtId="0" fontId="3" fillId="0" borderId="0" xfId="4" applyFont="1"/>
    <xf numFmtId="0" fontId="3" fillId="0" borderId="0" xfId="4" applyFont="1" applyAlignment="1">
      <alignment horizontal="left" indent="2"/>
    </xf>
    <xf numFmtId="0" fontId="6" fillId="0" borderId="0" xfId="4" applyFont="1" applyAlignment="1">
      <alignment horizontal="left" indent="2"/>
    </xf>
    <xf numFmtId="0" fontId="13" fillId="0" borderId="0" xfId="0" applyFont="1" applyAlignment="1">
      <alignment horizontal="left"/>
    </xf>
    <xf numFmtId="0" fontId="5" fillId="0" borderId="0" xfId="7" applyFont="1"/>
    <xf numFmtId="0" fontId="12" fillId="0" borderId="0" xfId="7" applyFont="1"/>
    <xf numFmtId="0" fontId="3" fillId="2" borderId="12" xfId="4" applyFont="1" applyFill="1" applyBorder="1" applyAlignment="1">
      <alignment horizontal="center" vertical="center" wrapText="1"/>
    </xf>
    <xf numFmtId="0" fontId="3" fillId="2" borderId="13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6" fillId="0" borderId="0" xfId="4" applyFont="1" applyAlignment="1">
      <alignment horizontal="center" vertical="center" wrapText="1"/>
    </xf>
    <xf numFmtId="0" fontId="17" fillId="0" borderId="0" xfId="8" applyFont="1"/>
    <xf numFmtId="0" fontId="20" fillId="0" borderId="0" xfId="8" applyFont="1"/>
    <xf numFmtId="0" fontId="17" fillId="0" borderId="0" xfId="0" applyFont="1" applyAlignment="1">
      <alignment vertical="center"/>
    </xf>
    <xf numFmtId="0" fontId="23" fillId="0" borderId="0" xfId="0" applyFont="1"/>
    <xf numFmtId="0" fontId="15" fillId="0" borderId="31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5" fillId="2" borderId="17" xfId="4" applyFont="1" applyFill="1" applyBorder="1"/>
    <xf numFmtId="0" fontId="5" fillId="2" borderId="18" xfId="4" applyFont="1" applyFill="1" applyBorder="1"/>
    <xf numFmtId="9" fontId="5" fillId="2" borderId="17" xfId="6" applyFont="1" applyFill="1" applyBorder="1"/>
    <xf numFmtId="9" fontId="5" fillId="2" borderId="19" xfId="6" applyFont="1" applyFill="1" applyBorder="1"/>
    <xf numFmtId="9" fontId="5" fillId="2" borderId="18" xfId="6" applyFont="1" applyFill="1" applyBorder="1"/>
    <xf numFmtId="0" fontId="5" fillId="3" borderId="20" xfId="4" applyFont="1" applyFill="1" applyBorder="1" applyAlignment="1">
      <alignment horizontal="left" indent="1"/>
    </xf>
    <xf numFmtId="0" fontId="5" fillId="3" borderId="21" xfId="4" applyFont="1" applyFill="1" applyBorder="1" applyAlignment="1">
      <alignment horizontal="left" indent="1"/>
    </xf>
    <xf numFmtId="9" fontId="5" fillId="3" borderId="23" xfId="6" applyFont="1" applyFill="1" applyBorder="1"/>
    <xf numFmtId="9" fontId="5" fillId="3" borderId="22" xfId="6" applyFont="1" applyFill="1" applyBorder="1"/>
    <xf numFmtId="9" fontId="5" fillId="3" borderId="24" xfId="6" applyFont="1" applyFill="1" applyBorder="1"/>
    <xf numFmtId="0" fontId="6" fillId="0" borderId="25" xfId="4" applyFont="1" applyFill="1" applyBorder="1" applyAlignment="1">
      <alignment horizontal="left" indent="2"/>
    </xf>
    <xf numFmtId="0" fontId="6" fillId="0" borderId="26" xfId="4" applyFont="1" applyFill="1" applyBorder="1" applyAlignment="1"/>
    <xf numFmtId="9" fontId="6" fillId="0" borderId="25" xfId="6" applyFont="1" applyFill="1" applyBorder="1"/>
    <xf numFmtId="9" fontId="6" fillId="0" borderId="2" xfId="6" applyFont="1" applyFill="1" applyBorder="1"/>
    <xf numFmtId="9" fontId="6" fillId="0" borderId="26" xfId="6" applyFont="1" applyFill="1" applyBorder="1"/>
    <xf numFmtId="0" fontId="5" fillId="3" borderId="27" xfId="4" applyFont="1" applyFill="1" applyBorder="1" applyAlignment="1">
      <alignment horizontal="left" indent="1"/>
    </xf>
    <xf numFmtId="0" fontId="5" fillId="3" borderId="7" xfId="4" applyFont="1" applyFill="1" applyBorder="1" applyAlignment="1"/>
    <xf numFmtId="9" fontId="5" fillId="3" borderId="6" xfId="6" applyFont="1" applyFill="1" applyBorder="1"/>
    <xf numFmtId="9" fontId="5" fillId="3" borderId="8" xfId="6" applyFont="1" applyFill="1" applyBorder="1"/>
    <xf numFmtId="9" fontId="5" fillId="3" borderId="9" xfId="6" applyFont="1" applyFill="1" applyBorder="1"/>
    <xf numFmtId="0" fontId="6" fillId="0" borderId="10" xfId="4" applyFont="1" applyFill="1" applyBorder="1" applyAlignment="1">
      <alignment horizontal="left" indent="2"/>
    </xf>
    <xf numFmtId="0" fontId="6" fillId="0" borderId="13" xfId="4" applyFont="1" applyFill="1" applyBorder="1" applyAlignment="1"/>
    <xf numFmtId="9" fontId="6" fillId="0" borderId="10" xfId="6" applyFont="1" applyFill="1" applyBorder="1"/>
    <xf numFmtId="9" fontId="6" fillId="0" borderId="12" xfId="6" applyFont="1" applyFill="1" applyBorder="1"/>
    <xf numFmtId="9" fontId="6" fillId="0" borderId="13" xfId="6" applyFont="1" applyFill="1" applyBorder="1"/>
    <xf numFmtId="0" fontId="25" fillId="0" borderId="0" xfId="9" applyFont="1"/>
    <xf numFmtId="0" fontId="6" fillId="0" borderId="0" xfId="1" applyFont="1" applyFill="1"/>
    <xf numFmtId="0" fontId="14" fillId="0" borderId="0" xfId="3" applyFont="1" applyFill="1" applyBorder="1" applyAlignment="1">
      <alignment horizontal="left" vertical="center"/>
    </xf>
    <xf numFmtId="3" fontId="6" fillId="0" borderId="8" xfId="0" applyNumberFormat="1" applyFont="1" applyBorder="1"/>
    <xf numFmtId="3" fontId="6" fillId="0" borderId="9" xfId="0" applyNumberFormat="1" applyFont="1" applyBorder="1"/>
    <xf numFmtId="3" fontId="6" fillId="0" borderId="2" xfId="0" applyNumberFormat="1" applyFont="1" applyFill="1" applyBorder="1" applyAlignment="1">
      <alignment horizontal="right"/>
    </xf>
    <xf numFmtId="3" fontId="5" fillId="0" borderId="6" xfId="0" applyNumberFormat="1" applyFont="1" applyBorder="1"/>
    <xf numFmtId="3" fontId="5" fillId="0" borderId="25" xfId="0" applyNumberFormat="1" applyFont="1" applyFill="1" applyBorder="1" applyAlignment="1">
      <alignment horizontal="right"/>
    </xf>
    <xf numFmtId="3" fontId="6" fillId="0" borderId="26" xfId="0" applyNumberFormat="1" applyFont="1" applyFill="1" applyBorder="1" applyAlignment="1">
      <alignment horizontal="right"/>
    </xf>
    <xf numFmtId="0" fontId="8" fillId="2" borderId="10" xfId="4" applyFont="1" applyFill="1" applyBorder="1" applyAlignment="1">
      <alignment horizontal="center" vertical="center" wrapText="1"/>
    </xf>
    <xf numFmtId="3" fontId="5" fillId="2" borderId="17" xfId="4" applyNumberFormat="1" applyFont="1" applyFill="1" applyBorder="1"/>
    <xf numFmtId="3" fontId="5" fillId="2" borderId="19" xfId="4" applyNumberFormat="1" applyFont="1" applyFill="1" applyBorder="1"/>
    <xf numFmtId="3" fontId="5" fillId="3" borderId="22" xfId="4" applyNumberFormat="1" applyFont="1" applyFill="1" applyBorder="1"/>
    <xf numFmtId="3" fontId="5" fillId="3" borderId="24" xfId="4" applyNumberFormat="1" applyFont="1" applyFill="1" applyBorder="1"/>
    <xf numFmtId="3" fontId="5" fillId="0" borderId="25" xfId="4" applyNumberFormat="1" applyFont="1" applyFill="1" applyBorder="1"/>
    <xf numFmtId="3" fontId="6" fillId="0" borderId="2" xfId="4" applyNumberFormat="1" applyFont="1" applyFill="1" applyBorder="1"/>
    <xf numFmtId="3" fontId="6" fillId="0" borderId="26" xfId="4" applyNumberFormat="1" applyFont="1" applyFill="1" applyBorder="1"/>
    <xf numFmtId="3" fontId="5" fillId="3" borderId="6" xfId="4" applyNumberFormat="1" applyFont="1" applyFill="1" applyBorder="1"/>
    <xf numFmtId="3" fontId="5" fillId="3" borderId="8" xfId="4" applyNumberFormat="1" applyFont="1" applyFill="1" applyBorder="1"/>
    <xf numFmtId="3" fontId="5" fillId="3" borderId="9" xfId="4" applyNumberFormat="1" applyFont="1" applyFill="1" applyBorder="1"/>
    <xf numFmtId="3" fontId="5" fillId="0" borderId="10" xfId="4" applyNumberFormat="1" applyFont="1" applyFill="1" applyBorder="1"/>
    <xf numFmtId="3" fontId="6" fillId="0" borderId="12" xfId="4" applyNumberFormat="1" applyFont="1" applyFill="1" applyBorder="1"/>
    <xf numFmtId="3" fontId="6" fillId="0" borderId="13" xfId="4" applyNumberFormat="1" applyFont="1" applyFill="1" applyBorder="1"/>
    <xf numFmtId="0" fontId="5" fillId="0" borderId="30" xfId="4" applyFont="1" applyFill="1" applyBorder="1" applyAlignment="1">
      <alignment horizontal="center"/>
    </xf>
    <xf numFmtId="9" fontId="6" fillId="0" borderId="23" xfId="6" applyFont="1" applyFill="1" applyBorder="1"/>
    <xf numFmtId="9" fontId="6" fillId="0" borderId="22" xfId="6" applyFont="1" applyFill="1" applyBorder="1"/>
    <xf numFmtId="3" fontId="6" fillId="0" borderId="24" xfId="4" applyNumberFormat="1" applyFont="1" applyFill="1" applyBorder="1" applyAlignment="1">
      <alignment horizontal="right"/>
    </xf>
    <xf numFmtId="9" fontId="6" fillId="0" borderId="25" xfId="6" applyFont="1" applyFill="1" applyBorder="1" applyAlignment="1">
      <alignment horizontal="right"/>
    </xf>
    <xf numFmtId="9" fontId="6" fillId="0" borderId="2" xfId="6" applyFont="1" applyFill="1" applyBorder="1" applyAlignment="1">
      <alignment horizontal="right"/>
    </xf>
    <xf numFmtId="3" fontId="6" fillId="0" borderId="26" xfId="4" applyNumberFormat="1" applyFont="1" applyFill="1" applyBorder="1" applyAlignment="1">
      <alignment horizontal="right"/>
    </xf>
    <xf numFmtId="3" fontId="5" fillId="0" borderId="10" xfId="4" applyNumberFormat="1" applyFont="1" applyFill="1" applyBorder="1" applyAlignment="1">
      <alignment horizontal="right"/>
    </xf>
    <xf numFmtId="3" fontId="6" fillId="0" borderId="12" xfId="4" applyNumberFormat="1" applyFont="1" applyFill="1" applyBorder="1" applyAlignment="1">
      <alignment horizontal="right"/>
    </xf>
    <xf numFmtId="3" fontId="6" fillId="0" borderId="13" xfId="4" applyNumberFormat="1" applyFont="1" applyFill="1" applyBorder="1" applyAlignment="1">
      <alignment horizontal="right"/>
    </xf>
    <xf numFmtId="9" fontId="6" fillId="0" borderId="10" xfId="6" applyFont="1" applyFill="1" applyBorder="1" applyAlignment="1">
      <alignment horizontal="right"/>
    </xf>
    <xf numFmtId="9" fontId="6" fillId="0" borderId="12" xfId="6" applyFont="1" applyFill="1" applyBorder="1" applyAlignment="1">
      <alignment horizontal="right"/>
    </xf>
    <xf numFmtId="0" fontId="5" fillId="0" borderId="34" xfId="4" applyFont="1" applyFill="1" applyBorder="1" applyAlignment="1">
      <alignment horizontal="center"/>
    </xf>
    <xf numFmtId="0" fontId="8" fillId="2" borderId="28" xfId="4" applyFont="1" applyFill="1" applyBorder="1" applyAlignment="1">
      <alignment horizontal="center" vertical="center" wrapText="1"/>
    </xf>
    <xf numFmtId="0" fontId="8" fillId="2" borderId="29" xfId="4" applyFont="1" applyFill="1" applyBorder="1" applyAlignment="1">
      <alignment horizontal="center" vertical="center" wrapText="1"/>
    </xf>
    <xf numFmtId="0" fontId="8" fillId="2" borderId="6" xfId="4" applyFont="1" applyFill="1" applyBorder="1" applyAlignment="1">
      <alignment horizontal="center" vertical="center" wrapText="1"/>
    </xf>
    <xf numFmtId="0" fontId="8" fillId="2" borderId="8" xfId="4" applyFont="1" applyFill="1" applyBorder="1" applyAlignment="1">
      <alignment horizontal="center" vertical="center" wrapText="1"/>
    </xf>
    <xf numFmtId="0" fontId="8" fillId="2" borderId="9" xfId="4" applyFont="1" applyFill="1" applyBorder="1" applyAlignment="1">
      <alignment horizontal="center" vertical="center" wrapText="1"/>
    </xf>
    <xf numFmtId="0" fontId="8" fillId="2" borderId="13" xfId="4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8" fillId="2" borderId="10" xfId="4" applyFont="1" applyFill="1" applyBorder="1" applyAlignment="1">
      <alignment horizontal="center" vertical="center" wrapText="1"/>
    </xf>
    <xf numFmtId="0" fontId="9" fillId="2" borderId="7" xfId="4" applyFont="1" applyFill="1" applyBorder="1" applyAlignment="1">
      <alignment horizontal="center" vertical="center" wrapText="1"/>
    </xf>
    <xf numFmtId="0" fontId="9" fillId="2" borderId="11" xfId="4" applyFont="1" applyFill="1" applyBorder="1" applyAlignment="1">
      <alignment horizontal="center" vertical="center" wrapText="1"/>
    </xf>
    <xf numFmtId="0" fontId="9" fillId="2" borderId="6" xfId="4" applyFont="1" applyFill="1" applyBorder="1" applyAlignment="1">
      <alignment horizontal="center" vertical="center" wrapText="1"/>
    </xf>
    <xf numFmtId="0" fontId="9" fillId="2" borderId="8" xfId="4" applyFont="1" applyFill="1" applyBorder="1" applyAlignment="1">
      <alignment horizontal="center" vertical="center" wrapText="1"/>
    </xf>
    <xf numFmtId="0" fontId="9" fillId="2" borderId="9" xfId="4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8" fillId="0" borderId="32" xfId="0" applyFont="1" applyBorder="1" applyAlignment="1">
      <alignment vertical="center"/>
    </xf>
  </cellXfs>
  <cellStyles count="19">
    <cellStyle name="Comma 2" xfId="14" xr:uid="{00000000-0005-0000-0000-000000000000}"/>
    <cellStyle name="Comma 2 2" xfId="18" xr:uid="{F95575EA-996D-4752-9D54-9B54D58B9305}"/>
    <cellStyle name="Comma 3" xfId="11" xr:uid="{00000000-0005-0000-0000-000001000000}"/>
    <cellStyle name="Comma 3 2" xfId="17" xr:uid="{0EAD33B2-DD07-46A3-9725-A3DA1E67C462}"/>
    <cellStyle name="Comma_R0001_veiktais_darbs_2009_UZŅEMŠANAS_NODAĻA 2" xfId="5" xr:uid="{00000000-0005-0000-0000-000002000000}"/>
    <cellStyle name="Normal" xfId="0" builtinId="0"/>
    <cellStyle name="Normal 2" xfId="3" xr:uid="{00000000-0005-0000-0000-000004000000}"/>
    <cellStyle name="Normal 2 2" xfId="4" xr:uid="{00000000-0005-0000-0000-000005000000}"/>
    <cellStyle name="Normal 2 2 2" xfId="8" xr:uid="{00000000-0005-0000-0000-000006000000}"/>
    <cellStyle name="Normal 2 2 3" xfId="16" xr:uid="{00000000-0005-0000-0000-000007000000}"/>
    <cellStyle name="Normal 3" xfId="9" xr:uid="{00000000-0005-0000-0000-000008000000}"/>
    <cellStyle name="Normal 4" xfId="7" xr:uid="{00000000-0005-0000-0000-000009000000}"/>
    <cellStyle name="Normal 4 2" xfId="12" xr:uid="{00000000-0005-0000-0000-00000A000000}"/>
    <cellStyle name="Normal 4 3" xfId="13" xr:uid="{00000000-0005-0000-0000-00000B000000}"/>
    <cellStyle name="Normal_parskatu_tabulas_uz5_III_rikojumam 2" xfId="2" xr:uid="{00000000-0005-0000-0000-00000C000000}"/>
    <cellStyle name="Normal_rindu_garums_veidlapa" xfId="1" xr:uid="{00000000-0005-0000-0000-00000D000000}"/>
    <cellStyle name="Parasts 2" xfId="15" xr:uid="{00000000-0005-0000-0000-00000E000000}"/>
    <cellStyle name="Percent 2" xfId="6" xr:uid="{00000000-0005-0000-0000-00000F000000}"/>
    <cellStyle name="Percent 3" xfId="10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476249</xdr:colOff>
      <xdr:row>0</xdr:row>
      <xdr:rowOff>123748</xdr:rowOff>
    </xdr:from>
    <xdr:to>
      <xdr:col>4</xdr:col>
      <xdr:colOff>581024</xdr:colOff>
      <xdr:row>0</xdr:row>
      <xdr:rowOff>1209676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9999" y="123748"/>
          <a:ext cx="1609725" cy="1085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</sheetPr>
  <dimension ref="A1:J51"/>
  <sheetViews>
    <sheetView tabSelected="1" zoomScale="98" zoomScaleNormal="98" workbookViewId="0">
      <selection activeCell="K34" sqref="K34"/>
    </sheetView>
  </sheetViews>
  <sheetFormatPr defaultRowHeight="13.2" x14ac:dyDescent="0.25"/>
  <cols>
    <col min="1" max="1" width="43.109375" style="1" customWidth="1"/>
    <col min="2" max="2" width="12" style="1" customWidth="1"/>
    <col min="3" max="3" width="11.44140625" style="1" customWidth="1"/>
    <col min="4" max="4" width="11.109375" style="1" customWidth="1"/>
    <col min="5" max="5" width="13.109375" style="1" customWidth="1"/>
    <col min="6" max="6" width="15" style="1" customWidth="1"/>
    <col min="7" max="7" width="9.6640625" style="1" customWidth="1"/>
    <col min="8" max="8" width="13.33203125" style="1" customWidth="1"/>
    <col min="9" max="9" width="11.5546875" style="1" customWidth="1"/>
    <col min="10" max="10" width="8.6640625" style="1" customWidth="1"/>
    <col min="11" max="169" width="9.109375" style="1"/>
    <col min="170" max="170" width="40.109375" style="1" customWidth="1"/>
    <col min="171" max="171" width="9.88671875" style="1" customWidth="1"/>
    <col min="172" max="172" width="11.44140625" style="1" customWidth="1"/>
    <col min="173" max="173" width="11.109375" style="1" customWidth="1"/>
    <col min="174" max="174" width="15.44140625" style="1" customWidth="1"/>
    <col min="175" max="175" width="13.33203125" style="1" customWidth="1"/>
    <col min="176" max="176" width="9.109375" style="1"/>
    <col min="177" max="177" width="13.33203125" style="1" customWidth="1"/>
    <col min="178" max="178" width="12.88671875" style="1" customWidth="1"/>
    <col min="179" max="425" width="9.109375" style="1"/>
    <col min="426" max="426" width="40.109375" style="1" customWidth="1"/>
    <col min="427" max="427" width="9.88671875" style="1" customWidth="1"/>
    <col min="428" max="428" width="11.44140625" style="1" customWidth="1"/>
    <col min="429" max="429" width="11.109375" style="1" customWidth="1"/>
    <col min="430" max="430" width="15.44140625" style="1" customWidth="1"/>
    <col min="431" max="431" width="13.33203125" style="1" customWidth="1"/>
    <col min="432" max="432" width="9.109375" style="1"/>
    <col min="433" max="433" width="13.33203125" style="1" customWidth="1"/>
    <col min="434" max="434" width="12.88671875" style="1" customWidth="1"/>
    <col min="435" max="681" width="9.109375" style="1"/>
    <col min="682" max="682" width="40.109375" style="1" customWidth="1"/>
    <col min="683" max="683" width="9.88671875" style="1" customWidth="1"/>
    <col min="684" max="684" width="11.44140625" style="1" customWidth="1"/>
    <col min="685" max="685" width="11.109375" style="1" customWidth="1"/>
    <col min="686" max="686" width="15.44140625" style="1" customWidth="1"/>
    <col min="687" max="687" width="13.33203125" style="1" customWidth="1"/>
    <col min="688" max="688" width="9.109375" style="1"/>
    <col min="689" max="689" width="13.33203125" style="1" customWidth="1"/>
    <col min="690" max="690" width="12.88671875" style="1" customWidth="1"/>
    <col min="691" max="937" width="9.109375" style="1"/>
    <col min="938" max="938" width="40.109375" style="1" customWidth="1"/>
    <col min="939" max="939" width="9.88671875" style="1" customWidth="1"/>
    <col min="940" max="940" width="11.44140625" style="1" customWidth="1"/>
    <col min="941" max="941" width="11.109375" style="1" customWidth="1"/>
    <col min="942" max="942" width="15.44140625" style="1" customWidth="1"/>
    <col min="943" max="943" width="13.33203125" style="1" customWidth="1"/>
    <col min="944" max="944" width="9.109375" style="1"/>
    <col min="945" max="945" width="13.33203125" style="1" customWidth="1"/>
    <col min="946" max="946" width="12.88671875" style="1" customWidth="1"/>
    <col min="947" max="1193" width="9.109375" style="1"/>
    <col min="1194" max="1194" width="40.109375" style="1" customWidth="1"/>
    <col min="1195" max="1195" width="9.88671875" style="1" customWidth="1"/>
    <col min="1196" max="1196" width="11.44140625" style="1" customWidth="1"/>
    <col min="1197" max="1197" width="11.109375" style="1" customWidth="1"/>
    <col min="1198" max="1198" width="15.44140625" style="1" customWidth="1"/>
    <col min="1199" max="1199" width="13.33203125" style="1" customWidth="1"/>
    <col min="1200" max="1200" width="9.109375" style="1"/>
    <col min="1201" max="1201" width="13.33203125" style="1" customWidth="1"/>
    <col min="1202" max="1202" width="12.88671875" style="1" customWidth="1"/>
    <col min="1203" max="1449" width="9.109375" style="1"/>
    <col min="1450" max="1450" width="40.109375" style="1" customWidth="1"/>
    <col min="1451" max="1451" width="9.88671875" style="1" customWidth="1"/>
    <col min="1452" max="1452" width="11.44140625" style="1" customWidth="1"/>
    <col min="1453" max="1453" width="11.109375" style="1" customWidth="1"/>
    <col min="1454" max="1454" width="15.44140625" style="1" customWidth="1"/>
    <col min="1455" max="1455" width="13.33203125" style="1" customWidth="1"/>
    <col min="1456" max="1456" width="9.109375" style="1"/>
    <col min="1457" max="1457" width="13.33203125" style="1" customWidth="1"/>
    <col min="1458" max="1458" width="12.88671875" style="1" customWidth="1"/>
    <col min="1459" max="1705" width="9.109375" style="1"/>
    <col min="1706" max="1706" width="40.109375" style="1" customWidth="1"/>
    <col min="1707" max="1707" width="9.88671875" style="1" customWidth="1"/>
    <col min="1708" max="1708" width="11.44140625" style="1" customWidth="1"/>
    <col min="1709" max="1709" width="11.109375" style="1" customWidth="1"/>
    <col min="1710" max="1710" width="15.44140625" style="1" customWidth="1"/>
    <col min="1711" max="1711" width="13.33203125" style="1" customWidth="1"/>
    <col min="1712" max="1712" width="9.109375" style="1"/>
    <col min="1713" max="1713" width="13.33203125" style="1" customWidth="1"/>
    <col min="1714" max="1714" width="12.88671875" style="1" customWidth="1"/>
    <col min="1715" max="1961" width="9.109375" style="1"/>
    <col min="1962" max="1962" width="40.109375" style="1" customWidth="1"/>
    <col min="1963" max="1963" width="9.88671875" style="1" customWidth="1"/>
    <col min="1964" max="1964" width="11.44140625" style="1" customWidth="1"/>
    <col min="1965" max="1965" width="11.109375" style="1" customWidth="1"/>
    <col min="1966" max="1966" width="15.44140625" style="1" customWidth="1"/>
    <col min="1967" max="1967" width="13.33203125" style="1" customWidth="1"/>
    <col min="1968" max="1968" width="9.109375" style="1"/>
    <col min="1969" max="1969" width="13.33203125" style="1" customWidth="1"/>
    <col min="1970" max="1970" width="12.88671875" style="1" customWidth="1"/>
    <col min="1971" max="2217" width="9.109375" style="1"/>
    <col min="2218" max="2218" width="40.109375" style="1" customWidth="1"/>
    <col min="2219" max="2219" width="9.88671875" style="1" customWidth="1"/>
    <col min="2220" max="2220" width="11.44140625" style="1" customWidth="1"/>
    <col min="2221" max="2221" width="11.109375" style="1" customWidth="1"/>
    <col min="2222" max="2222" width="15.44140625" style="1" customWidth="1"/>
    <col min="2223" max="2223" width="13.33203125" style="1" customWidth="1"/>
    <col min="2224" max="2224" width="9.109375" style="1"/>
    <col min="2225" max="2225" width="13.33203125" style="1" customWidth="1"/>
    <col min="2226" max="2226" width="12.88671875" style="1" customWidth="1"/>
    <col min="2227" max="2473" width="9.109375" style="1"/>
    <col min="2474" max="2474" width="40.109375" style="1" customWidth="1"/>
    <col min="2475" max="2475" width="9.88671875" style="1" customWidth="1"/>
    <col min="2476" max="2476" width="11.44140625" style="1" customWidth="1"/>
    <col min="2477" max="2477" width="11.109375" style="1" customWidth="1"/>
    <col min="2478" max="2478" width="15.44140625" style="1" customWidth="1"/>
    <col min="2479" max="2479" width="13.33203125" style="1" customWidth="1"/>
    <col min="2480" max="2480" width="9.109375" style="1"/>
    <col min="2481" max="2481" width="13.33203125" style="1" customWidth="1"/>
    <col min="2482" max="2482" width="12.88671875" style="1" customWidth="1"/>
    <col min="2483" max="2729" width="9.109375" style="1"/>
    <col min="2730" max="2730" width="40.109375" style="1" customWidth="1"/>
    <col min="2731" max="2731" width="9.88671875" style="1" customWidth="1"/>
    <col min="2732" max="2732" width="11.44140625" style="1" customWidth="1"/>
    <col min="2733" max="2733" width="11.109375" style="1" customWidth="1"/>
    <col min="2734" max="2734" width="15.44140625" style="1" customWidth="1"/>
    <col min="2735" max="2735" width="13.33203125" style="1" customWidth="1"/>
    <col min="2736" max="2736" width="9.109375" style="1"/>
    <col min="2737" max="2737" width="13.33203125" style="1" customWidth="1"/>
    <col min="2738" max="2738" width="12.88671875" style="1" customWidth="1"/>
    <col min="2739" max="2985" width="9.109375" style="1"/>
    <col min="2986" max="2986" width="40.109375" style="1" customWidth="1"/>
    <col min="2987" max="2987" width="9.88671875" style="1" customWidth="1"/>
    <col min="2988" max="2988" width="11.44140625" style="1" customWidth="1"/>
    <col min="2989" max="2989" width="11.109375" style="1" customWidth="1"/>
    <col min="2990" max="2990" width="15.44140625" style="1" customWidth="1"/>
    <col min="2991" max="2991" width="13.33203125" style="1" customWidth="1"/>
    <col min="2992" max="2992" width="9.109375" style="1"/>
    <col min="2993" max="2993" width="13.33203125" style="1" customWidth="1"/>
    <col min="2994" max="2994" width="12.88671875" style="1" customWidth="1"/>
    <col min="2995" max="3241" width="9.109375" style="1"/>
    <col min="3242" max="3242" width="40.109375" style="1" customWidth="1"/>
    <col min="3243" max="3243" width="9.88671875" style="1" customWidth="1"/>
    <col min="3244" max="3244" width="11.44140625" style="1" customWidth="1"/>
    <col min="3245" max="3245" width="11.109375" style="1" customWidth="1"/>
    <col min="3246" max="3246" width="15.44140625" style="1" customWidth="1"/>
    <col min="3247" max="3247" width="13.33203125" style="1" customWidth="1"/>
    <col min="3248" max="3248" width="9.109375" style="1"/>
    <col min="3249" max="3249" width="13.33203125" style="1" customWidth="1"/>
    <col min="3250" max="3250" width="12.88671875" style="1" customWidth="1"/>
    <col min="3251" max="3497" width="9.109375" style="1"/>
    <col min="3498" max="3498" width="40.109375" style="1" customWidth="1"/>
    <col min="3499" max="3499" width="9.88671875" style="1" customWidth="1"/>
    <col min="3500" max="3500" width="11.44140625" style="1" customWidth="1"/>
    <col min="3501" max="3501" width="11.109375" style="1" customWidth="1"/>
    <col min="3502" max="3502" width="15.44140625" style="1" customWidth="1"/>
    <col min="3503" max="3503" width="13.33203125" style="1" customWidth="1"/>
    <col min="3504" max="3504" width="9.109375" style="1"/>
    <col min="3505" max="3505" width="13.33203125" style="1" customWidth="1"/>
    <col min="3506" max="3506" width="12.88671875" style="1" customWidth="1"/>
    <col min="3507" max="3753" width="9.109375" style="1"/>
    <col min="3754" max="3754" width="40.109375" style="1" customWidth="1"/>
    <col min="3755" max="3755" width="9.88671875" style="1" customWidth="1"/>
    <col min="3756" max="3756" width="11.44140625" style="1" customWidth="1"/>
    <col min="3757" max="3757" width="11.109375" style="1" customWidth="1"/>
    <col min="3758" max="3758" width="15.44140625" style="1" customWidth="1"/>
    <col min="3759" max="3759" width="13.33203125" style="1" customWidth="1"/>
    <col min="3760" max="3760" width="9.109375" style="1"/>
    <col min="3761" max="3761" width="13.33203125" style="1" customWidth="1"/>
    <col min="3762" max="3762" width="12.88671875" style="1" customWidth="1"/>
    <col min="3763" max="4009" width="9.109375" style="1"/>
    <col min="4010" max="4010" width="40.109375" style="1" customWidth="1"/>
    <col min="4011" max="4011" width="9.88671875" style="1" customWidth="1"/>
    <col min="4012" max="4012" width="11.44140625" style="1" customWidth="1"/>
    <col min="4013" max="4013" width="11.109375" style="1" customWidth="1"/>
    <col min="4014" max="4014" width="15.44140625" style="1" customWidth="1"/>
    <col min="4015" max="4015" width="13.33203125" style="1" customWidth="1"/>
    <col min="4016" max="4016" width="9.109375" style="1"/>
    <col min="4017" max="4017" width="13.33203125" style="1" customWidth="1"/>
    <col min="4018" max="4018" width="12.88671875" style="1" customWidth="1"/>
    <col min="4019" max="4265" width="9.109375" style="1"/>
    <col min="4266" max="4266" width="40.109375" style="1" customWidth="1"/>
    <col min="4267" max="4267" width="9.88671875" style="1" customWidth="1"/>
    <col min="4268" max="4268" width="11.44140625" style="1" customWidth="1"/>
    <col min="4269" max="4269" width="11.109375" style="1" customWidth="1"/>
    <col min="4270" max="4270" width="15.44140625" style="1" customWidth="1"/>
    <col min="4271" max="4271" width="13.33203125" style="1" customWidth="1"/>
    <col min="4272" max="4272" width="9.109375" style="1"/>
    <col min="4273" max="4273" width="13.33203125" style="1" customWidth="1"/>
    <col min="4274" max="4274" width="12.88671875" style="1" customWidth="1"/>
    <col min="4275" max="4521" width="9.109375" style="1"/>
    <col min="4522" max="4522" width="40.109375" style="1" customWidth="1"/>
    <col min="4523" max="4523" width="9.88671875" style="1" customWidth="1"/>
    <col min="4524" max="4524" width="11.44140625" style="1" customWidth="1"/>
    <col min="4525" max="4525" width="11.109375" style="1" customWidth="1"/>
    <col min="4526" max="4526" width="15.44140625" style="1" customWidth="1"/>
    <col min="4527" max="4527" width="13.33203125" style="1" customWidth="1"/>
    <col min="4528" max="4528" width="9.109375" style="1"/>
    <col min="4529" max="4529" width="13.33203125" style="1" customWidth="1"/>
    <col min="4530" max="4530" width="12.88671875" style="1" customWidth="1"/>
    <col min="4531" max="4777" width="9.109375" style="1"/>
    <col min="4778" max="4778" width="40.109375" style="1" customWidth="1"/>
    <col min="4779" max="4779" width="9.88671875" style="1" customWidth="1"/>
    <col min="4780" max="4780" width="11.44140625" style="1" customWidth="1"/>
    <col min="4781" max="4781" width="11.109375" style="1" customWidth="1"/>
    <col min="4782" max="4782" width="15.44140625" style="1" customWidth="1"/>
    <col min="4783" max="4783" width="13.33203125" style="1" customWidth="1"/>
    <col min="4784" max="4784" width="9.109375" style="1"/>
    <col min="4785" max="4785" width="13.33203125" style="1" customWidth="1"/>
    <col min="4786" max="4786" width="12.88671875" style="1" customWidth="1"/>
    <col min="4787" max="5033" width="9.109375" style="1"/>
    <col min="5034" max="5034" width="40.109375" style="1" customWidth="1"/>
    <col min="5035" max="5035" width="9.88671875" style="1" customWidth="1"/>
    <col min="5036" max="5036" width="11.44140625" style="1" customWidth="1"/>
    <col min="5037" max="5037" width="11.109375" style="1" customWidth="1"/>
    <col min="5038" max="5038" width="15.44140625" style="1" customWidth="1"/>
    <col min="5039" max="5039" width="13.33203125" style="1" customWidth="1"/>
    <col min="5040" max="5040" width="9.109375" style="1"/>
    <col min="5041" max="5041" width="13.33203125" style="1" customWidth="1"/>
    <col min="5042" max="5042" width="12.88671875" style="1" customWidth="1"/>
    <col min="5043" max="5289" width="9.109375" style="1"/>
    <col min="5290" max="5290" width="40.109375" style="1" customWidth="1"/>
    <col min="5291" max="5291" width="9.88671875" style="1" customWidth="1"/>
    <col min="5292" max="5292" width="11.44140625" style="1" customWidth="1"/>
    <col min="5293" max="5293" width="11.109375" style="1" customWidth="1"/>
    <col min="5294" max="5294" width="15.44140625" style="1" customWidth="1"/>
    <col min="5295" max="5295" width="13.33203125" style="1" customWidth="1"/>
    <col min="5296" max="5296" width="9.109375" style="1"/>
    <col min="5297" max="5297" width="13.33203125" style="1" customWidth="1"/>
    <col min="5298" max="5298" width="12.88671875" style="1" customWidth="1"/>
    <col min="5299" max="5545" width="9.109375" style="1"/>
    <col min="5546" max="5546" width="40.109375" style="1" customWidth="1"/>
    <col min="5547" max="5547" width="9.88671875" style="1" customWidth="1"/>
    <col min="5548" max="5548" width="11.44140625" style="1" customWidth="1"/>
    <col min="5549" max="5549" width="11.109375" style="1" customWidth="1"/>
    <col min="5550" max="5550" width="15.44140625" style="1" customWidth="1"/>
    <col min="5551" max="5551" width="13.33203125" style="1" customWidth="1"/>
    <col min="5552" max="5552" width="9.109375" style="1"/>
    <col min="5553" max="5553" width="13.33203125" style="1" customWidth="1"/>
    <col min="5554" max="5554" width="12.88671875" style="1" customWidth="1"/>
    <col min="5555" max="5801" width="9.109375" style="1"/>
    <col min="5802" max="5802" width="40.109375" style="1" customWidth="1"/>
    <col min="5803" max="5803" width="9.88671875" style="1" customWidth="1"/>
    <col min="5804" max="5804" width="11.44140625" style="1" customWidth="1"/>
    <col min="5805" max="5805" width="11.109375" style="1" customWidth="1"/>
    <col min="5806" max="5806" width="15.44140625" style="1" customWidth="1"/>
    <col min="5807" max="5807" width="13.33203125" style="1" customWidth="1"/>
    <col min="5808" max="5808" width="9.109375" style="1"/>
    <col min="5809" max="5809" width="13.33203125" style="1" customWidth="1"/>
    <col min="5810" max="5810" width="12.88671875" style="1" customWidth="1"/>
    <col min="5811" max="6057" width="9.109375" style="1"/>
    <col min="6058" max="6058" width="40.109375" style="1" customWidth="1"/>
    <col min="6059" max="6059" width="9.88671875" style="1" customWidth="1"/>
    <col min="6060" max="6060" width="11.44140625" style="1" customWidth="1"/>
    <col min="6061" max="6061" width="11.109375" style="1" customWidth="1"/>
    <col min="6062" max="6062" width="15.44140625" style="1" customWidth="1"/>
    <col min="6063" max="6063" width="13.33203125" style="1" customWidth="1"/>
    <col min="6064" max="6064" width="9.109375" style="1"/>
    <col min="6065" max="6065" width="13.33203125" style="1" customWidth="1"/>
    <col min="6066" max="6066" width="12.88671875" style="1" customWidth="1"/>
    <col min="6067" max="6313" width="9.109375" style="1"/>
    <col min="6314" max="6314" width="40.109375" style="1" customWidth="1"/>
    <col min="6315" max="6315" width="9.88671875" style="1" customWidth="1"/>
    <col min="6316" max="6316" width="11.44140625" style="1" customWidth="1"/>
    <col min="6317" max="6317" width="11.109375" style="1" customWidth="1"/>
    <col min="6318" max="6318" width="15.44140625" style="1" customWidth="1"/>
    <col min="6319" max="6319" width="13.33203125" style="1" customWidth="1"/>
    <col min="6320" max="6320" width="9.109375" style="1"/>
    <col min="6321" max="6321" width="13.33203125" style="1" customWidth="1"/>
    <col min="6322" max="6322" width="12.88671875" style="1" customWidth="1"/>
    <col min="6323" max="6569" width="9.109375" style="1"/>
    <col min="6570" max="6570" width="40.109375" style="1" customWidth="1"/>
    <col min="6571" max="6571" width="9.88671875" style="1" customWidth="1"/>
    <col min="6572" max="6572" width="11.44140625" style="1" customWidth="1"/>
    <col min="6573" max="6573" width="11.109375" style="1" customWidth="1"/>
    <col min="6574" max="6574" width="15.44140625" style="1" customWidth="1"/>
    <col min="6575" max="6575" width="13.33203125" style="1" customWidth="1"/>
    <col min="6576" max="6576" width="9.109375" style="1"/>
    <col min="6577" max="6577" width="13.33203125" style="1" customWidth="1"/>
    <col min="6578" max="6578" width="12.88671875" style="1" customWidth="1"/>
    <col min="6579" max="6825" width="9.109375" style="1"/>
    <col min="6826" max="6826" width="40.109375" style="1" customWidth="1"/>
    <col min="6827" max="6827" width="9.88671875" style="1" customWidth="1"/>
    <col min="6828" max="6828" width="11.44140625" style="1" customWidth="1"/>
    <col min="6829" max="6829" width="11.109375" style="1" customWidth="1"/>
    <col min="6830" max="6830" width="15.44140625" style="1" customWidth="1"/>
    <col min="6831" max="6831" width="13.33203125" style="1" customWidth="1"/>
    <col min="6832" max="6832" width="9.109375" style="1"/>
    <col min="6833" max="6833" width="13.33203125" style="1" customWidth="1"/>
    <col min="6834" max="6834" width="12.88671875" style="1" customWidth="1"/>
    <col min="6835" max="7081" width="9.109375" style="1"/>
    <col min="7082" max="7082" width="40.109375" style="1" customWidth="1"/>
    <col min="7083" max="7083" width="9.88671875" style="1" customWidth="1"/>
    <col min="7084" max="7084" width="11.44140625" style="1" customWidth="1"/>
    <col min="7085" max="7085" width="11.109375" style="1" customWidth="1"/>
    <col min="7086" max="7086" width="15.44140625" style="1" customWidth="1"/>
    <col min="7087" max="7087" width="13.33203125" style="1" customWidth="1"/>
    <col min="7088" max="7088" width="9.109375" style="1"/>
    <col min="7089" max="7089" width="13.33203125" style="1" customWidth="1"/>
    <col min="7090" max="7090" width="12.88671875" style="1" customWidth="1"/>
    <col min="7091" max="7337" width="9.109375" style="1"/>
    <col min="7338" max="7338" width="40.109375" style="1" customWidth="1"/>
    <col min="7339" max="7339" width="9.88671875" style="1" customWidth="1"/>
    <col min="7340" max="7340" width="11.44140625" style="1" customWidth="1"/>
    <col min="7341" max="7341" width="11.109375" style="1" customWidth="1"/>
    <col min="7342" max="7342" width="15.44140625" style="1" customWidth="1"/>
    <col min="7343" max="7343" width="13.33203125" style="1" customWidth="1"/>
    <col min="7344" max="7344" width="9.109375" style="1"/>
    <col min="7345" max="7345" width="13.33203125" style="1" customWidth="1"/>
    <col min="7346" max="7346" width="12.88671875" style="1" customWidth="1"/>
    <col min="7347" max="7593" width="9.109375" style="1"/>
    <col min="7594" max="7594" width="40.109375" style="1" customWidth="1"/>
    <col min="7595" max="7595" width="9.88671875" style="1" customWidth="1"/>
    <col min="7596" max="7596" width="11.44140625" style="1" customWidth="1"/>
    <col min="7597" max="7597" width="11.109375" style="1" customWidth="1"/>
    <col min="7598" max="7598" width="15.44140625" style="1" customWidth="1"/>
    <col min="7599" max="7599" width="13.33203125" style="1" customWidth="1"/>
    <col min="7600" max="7600" width="9.109375" style="1"/>
    <col min="7601" max="7601" width="13.33203125" style="1" customWidth="1"/>
    <col min="7602" max="7602" width="12.88671875" style="1" customWidth="1"/>
    <col min="7603" max="7849" width="9.109375" style="1"/>
    <col min="7850" max="7850" width="40.109375" style="1" customWidth="1"/>
    <col min="7851" max="7851" width="9.88671875" style="1" customWidth="1"/>
    <col min="7852" max="7852" width="11.44140625" style="1" customWidth="1"/>
    <col min="7853" max="7853" width="11.109375" style="1" customWidth="1"/>
    <col min="7854" max="7854" width="15.44140625" style="1" customWidth="1"/>
    <col min="7855" max="7855" width="13.33203125" style="1" customWidth="1"/>
    <col min="7856" max="7856" width="9.109375" style="1"/>
    <col min="7857" max="7857" width="13.33203125" style="1" customWidth="1"/>
    <col min="7858" max="7858" width="12.88671875" style="1" customWidth="1"/>
    <col min="7859" max="8105" width="9.109375" style="1"/>
    <col min="8106" max="8106" width="40.109375" style="1" customWidth="1"/>
    <col min="8107" max="8107" width="9.88671875" style="1" customWidth="1"/>
    <col min="8108" max="8108" width="11.44140625" style="1" customWidth="1"/>
    <col min="8109" max="8109" width="11.109375" style="1" customWidth="1"/>
    <col min="8110" max="8110" width="15.44140625" style="1" customWidth="1"/>
    <col min="8111" max="8111" width="13.33203125" style="1" customWidth="1"/>
    <col min="8112" max="8112" width="9.109375" style="1"/>
    <col min="8113" max="8113" width="13.33203125" style="1" customWidth="1"/>
    <col min="8114" max="8114" width="12.88671875" style="1" customWidth="1"/>
    <col min="8115" max="8361" width="9.109375" style="1"/>
    <col min="8362" max="8362" width="40.109375" style="1" customWidth="1"/>
    <col min="8363" max="8363" width="9.88671875" style="1" customWidth="1"/>
    <col min="8364" max="8364" width="11.44140625" style="1" customWidth="1"/>
    <col min="8365" max="8365" width="11.109375" style="1" customWidth="1"/>
    <col min="8366" max="8366" width="15.44140625" style="1" customWidth="1"/>
    <col min="8367" max="8367" width="13.33203125" style="1" customWidth="1"/>
    <col min="8368" max="8368" width="9.109375" style="1"/>
    <col min="8369" max="8369" width="13.33203125" style="1" customWidth="1"/>
    <col min="8370" max="8370" width="12.88671875" style="1" customWidth="1"/>
    <col min="8371" max="8617" width="9.109375" style="1"/>
    <col min="8618" max="8618" width="40.109375" style="1" customWidth="1"/>
    <col min="8619" max="8619" width="9.88671875" style="1" customWidth="1"/>
    <col min="8620" max="8620" width="11.44140625" style="1" customWidth="1"/>
    <col min="8621" max="8621" width="11.109375" style="1" customWidth="1"/>
    <col min="8622" max="8622" width="15.44140625" style="1" customWidth="1"/>
    <col min="8623" max="8623" width="13.33203125" style="1" customWidth="1"/>
    <col min="8624" max="8624" width="9.109375" style="1"/>
    <col min="8625" max="8625" width="13.33203125" style="1" customWidth="1"/>
    <col min="8626" max="8626" width="12.88671875" style="1" customWidth="1"/>
    <col min="8627" max="8873" width="9.109375" style="1"/>
    <col min="8874" max="8874" width="40.109375" style="1" customWidth="1"/>
    <col min="8875" max="8875" width="9.88671875" style="1" customWidth="1"/>
    <col min="8876" max="8876" width="11.44140625" style="1" customWidth="1"/>
    <col min="8877" max="8877" width="11.109375" style="1" customWidth="1"/>
    <col min="8878" max="8878" width="15.44140625" style="1" customWidth="1"/>
    <col min="8879" max="8879" width="13.33203125" style="1" customWidth="1"/>
    <col min="8880" max="8880" width="9.109375" style="1"/>
    <col min="8881" max="8881" width="13.33203125" style="1" customWidth="1"/>
    <col min="8882" max="8882" width="12.88671875" style="1" customWidth="1"/>
    <col min="8883" max="9129" width="9.109375" style="1"/>
    <col min="9130" max="9130" width="40.109375" style="1" customWidth="1"/>
    <col min="9131" max="9131" width="9.88671875" style="1" customWidth="1"/>
    <col min="9132" max="9132" width="11.44140625" style="1" customWidth="1"/>
    <col min="9133" max="9133" width="11.109375" style="1" customWidth="1"/>
    <col min="9134" max="9134" width="15.44140625" style="1" customWidth="1"/>
    <col min="9135" max="9135" width="13.33203125" style="1" customWidth="1"/>
    <col min="9136" max="9136" width="9.109375" style="1"/>
    <col min="9137" max="9137" width="13.33203125" style="1" customWidth="1"/>
    <col min="9138" max="9138" width="12.88671875" style="1" customWidth="1"/>
    <col min="9139" max="9385" width="9.109375" style="1"/>
    <col min="9386" max="9386" width="40.109375" style="1" customWidth="1"/>
    <col min="9387" max="9387" width="9.88671875" style="1" customWidth="1"/>
    <col min="9388" max="9388" width="11.44140625" style="1" customWidth="1"/>
    <col min="9389" max="9389" width="11.109375" style="1" customWidth="1"/>
    <col min="9390" max="9390" width="15.44140625" style="1" customWidth="1"/>
    <col min="9391" max="9391" width="13.33203125" style="1" customWidth="1"/>
    <col min="9392" max="9392" width="9.109375" style="1"/>
    <col min="9393" max="9393" width="13.33203125" style="1" customWidth="1"/>
    <col min="9394" max="9394" width="12.88671875" style="1" customWidth="1"/>
    <col min="9395" max="9641" width="9.109375" style="1"/>
    <col min="9642" max="9642" width="40.109375" style="1" customWidth="1"/>
    <col min="9643" max="9643" width="9.88671875" style="1" customWidth="1"/>
    <col min="9644" max="9644" width="11.44140625" style="1" customWidth="1"/>
    <col min="9645" max="9645" width="11.109375" style="1" customWidth="1"/>
    <col min="9646" max="9646" width="15.44140625" style="1" customWidth="1"/>
    <col min="9647" max="9647" width="13.33203125" style="1" customWidth="1"/>
    <col min="9648" max="9648" width="9.109375" style="1"/>
    <col min="9649" max="9649" width="13.33203125" style="1" customWidth="1"/>
    <col min="9650" max="9650" width="12.88671875" style="1" customWidth="1"/>
    <col min="9651" max="9897" width="9.109375" style="1"/>
    <col min="9898" max="9898" width="40.109375" style="1" customWidth="1"/>
    <col min="9899" max="9899" width="9.88671875" style="1" customWidth="1"/>
    <col min="9900" max="9900" width="11.44140625" style="1" customWidth="1"/>
    <col min="9901" max="9901" width="11.109375" style="1" customWidth="1"/>
    <col min="9902" max="9902" width="15.44140625" style="1" customWidth="1"/>
    <col min="9903" max="9903" width="13.33203125" style="1" customWidth="1"/>
    <col min="9904" max="9904" width="9.109375" style="1"/>
    <col min="9905" max="9905" width="13.33203125" style="1" customWidth="1"/>
    <col min="9906" max="9906" width="12.88671875" style="1" customWidth="1"/>
    <col min="9907" max="10153" width="9.109375" style="1"/>
    <col min="10154" max="10154" width="40.109375" style="1" customWidth="1"/>
    <col min="10155" max="10155" width="9.88671875" style="1" customWidth="1"/>
    <col min="10156" max="10156" width="11.44140625" style="1" customWidth="1"/>
    <col min="10157" max="10157" width="11.109375" style="1" customWidth="1"/>
    <col min="10158" max="10158" width="15.44140625" style="1" customWidth="1"/>
    <col min="10159" max="10159" width="13.33203125" style="1" customWidth="1"/>
    <col min="10160" max="10160" width="9.109375" style="1"/>
    <col min="10161" max="10161" width="13.33203125" style="1" customWidth="1"/>
    <col min="10162" max="10162" width="12.88671875" style="1" customWidth="1"/>
    <col min="10163" max="10409" width="9.109375" style="1"/>
    <col min="10410" max="10410" width="40.109375" style="1" customWidth="1"/>
    <col min="10411" max="10411" width="9.88671875" style="1" customWidth="1"/>
    <col min="10412" max="10412" width="11.44140625" style="1" customWidth="1"/>
    <col min="10413" max="10413" width="11.109375" style="1" customWidth="1"/>
    <col min="10414" max="10414" width="15.44140625" style="1" customWidth="1"/>
    <col min="10415" max="10415" width="13.33203125" style="1" customWidth="1"/>
    <col min="10416" max="10416" width="9.109375" style="1"/>
    <col min="10417" max="10417" width="13.33203125" style="1" customWidth="1"/>
    <col min="10418" max="10418" width="12.88671875" style="1" customWidth="1"/>
    <col min="10419" max="10665" width="9.109375" style="1"/>
    <col min="10666" max="10666" width="40.109375" style="1" customWidth="1"/>
    <col min="10667" max="10667" width="9.88671875" style="1" customWidth="1"/>
    <col min="10668" max="10668" width="11.44140625" style="1" customWidth="1"/>
    <col min="10669" max="10669" width="11.109375" style="1" customWidth="1"/>
    <col min="10670" max="10670" width="15.44140625" style="1" customWidth="1"/>
    <col min="10671" max="10671" width="13.33203125" style="1" customWidth="1"/>
    <col min="10672" max="10672" width="9.109375" style="1"/>
    <col min="10673" max="10673" width="13.33203125" style="1" customWidth="1"/>
    <col min="10674" max="10674" width="12.88671875" style="1" customWidth="1"/>
    <col min="10675" max="10921" width="9.109375" style="1"/>
    <col min="10922" max="10922" width="40.109375" style="1" customWidth="1"/>
    <col min="10923" max="10923" width="9.88671875" style="1" customWidth="1"/>
    <col min="10924" max="10924" width="11.44140625" style="1" customWidth="1"/>
    <col min="10925" max="10925" width="11.109375" style="1" customWidth="1"/>
    <col min="10926" max="10926" width="15.44140625" style="1" customWidth="1"/>
    <col min="10927" max="10927" width="13.33203125" style="1" customWidth="1"/>
    <col min="10928" max="10928" width="9.109375" style="1"/>
    <col min="10929" max="10929" width="13.33203125" style="1" customWidth="1"/>
    <col min="10930" max="10930" width="12.88671875" style="1" customWidth="1"/>
    <col min="10931" max="11177" width="9.109375" style="1"/>
    <col min="11178" max="11178" width="40.109375" style="1" customWidth="1"/>
    <col min="11179" max="11179" width="9.88671875" style="1" customWidth="1"/>
    <col min="11180" max="11180" width="11.44140625" style="1" customWidth="1"/>
    <col min="11181" max="11181" width="11.109375" style="1" customWidth="1"/>
    <col min="11182" max="11182" width="15.44140625" style="1" customWidth="1"/>
    <col min="11183" max="11183" width="13.33203125" style="1" customWidth="1"/>
    <col min="11184" max="11184" width="9.109375" style="1"/>
    <col min="11185" max="11185" width="13.33203125" style="1" customWidth="1"/>
    <col min="11186" max="11186" width="12.88671875" style="1" customWidth="1"/>
    <col min="11187" max="11433" width="9.109375" style="1"/>
    <col min="11434" max="11434" width="40.109375" style="1" customWidth="1"/>
    <col min="11435" max="11435" width="9.88671875" style="1" customWidth="1"/>
    <col min="11436" max="11436" width="11.44140625" style="1" customWidth="1"/>
    <col min="11437" max="11437" width="11.109375" style="1" customWidth="1"/>
    <col min="11438" max="11438" width="15.44140625" style="1" customWidth="1"/>
    <col min="11439" max="11439" width="13.33203125" style="1" customWidth="1"/>
    <col min="11440" max="11440" width="9.109375" style="1"/>
    <col min="11441" max="11441" width="13.33203125" style="1" customWidth="1"/>
    <col min="11442" max="11442" width="12.88671875" style="1" customWidth="1"/>
    <col min="11443" max="11689" width="9.109375" style="1"/>
    <col min="11690" max="11690" width="40.109375" style="1" customWidth="1"/>
    <col min="11691" max="11691" width="9.88671875" style="1" customWidth="1"/>
    <col min="11692" max="11692" width="11.44140625" style="1" customWidth="1"/>
    <col min="11693" max="11693" width="11.109375" style="1" customWidth="1"/>
    <col min="11694" max="11694" width="15.44140625" style="1" customWidth="1"/>
    <col min="11695" max="11695" width="13.33203125" style="1" customWidth="1"/>
    <col min="11696" max="11696" width="9.109375" style="1"/>
    <col min="11697" max="11697" width="13.33203125" style="1" customWidth="1"/>
    <col min="11698" max="11698" width="12.88671875" style="1" customWidth="1"/>
    <col min="11699" max="11945" width="9.109375" style="1"/>
    <col min="11946" max="11946" width="40.109375" style="1" customWidth="1"/>
    <col min="11947" max="11947" width="9.88671875" style="1" customWidth="1"/>
    <col min="11948" max="11948" width="11.44140625" style="1" customWidth="1"/>
    <col min="11949" max="11949" width="11.109375" style="1" customWidth="1"/>
    <col min="11950" max="11950" width="15.44140625" style="1" customWidth="1"/>
    <col min="11951" max="11951" width="13.33203125" style="1" customWidth="1"/>
    <col min="11952" max="11952" width="9.109375" style="1"/>
    <col min="11953" max="11953" width="13.33203125" style="1" customWidth="1"/>
    <col min="11954" max="11954" width="12.88671875" style="1" customWidth="1"/>
    <col min="11955" max="12201" width="9.109375" style="1"/>
    <col min="12202" max="12202" width="40.109375" style="1" customWidth="1"/>
    <col min="12203" max="12203" width="9.88671875" style="1" customWidth="1"/>
    <col min="12204" max="12204" width="11.44140625" style="1" customWidth="1"/>
    <col min="12205" max="12205" width="11.109375" style="1" customWidth="1"/>
    <col min="12206" max="12206" width="15.44140625" style="1" customWidth="1"/>
    <col min="12207" max="12207" width="13.33203125" style="1" customWidth="1"/>
    <col min="12208" max="12208" width="9.109375" style="1"/>
    <col min="12209" max="12209" width="13.33203125" style="1" customWidth="1"/>
    <col min="12210" max="12210" width="12.88671875" style="1" customWidth="1"/>
    <col min="12211" max="12457" width="9.109375" style="1"/>
    <col min="12458" max="12458" width="40.109375" style="1" customWidth="1"/>
    <col min="12459" max="12459" width="9.88671875" style="1" customWidth="1"/>
    <col min="12460" max="12460" width="11.44140625" style="1" customWidth="1"/>
    <col min="12461" max="12461" width="11.109375" style="1" customWidth="1"/>
    <col min="12462" max="12462" width="15.44140625" style="1" customWidth="1"/>
    <col min="12463" max="12463" width="13.33203125" style="1" customWidth="1"/>
    <col min="12464" max="12464" width="9.109375" style="1"/>
    <col min="12465" max="12465" width="13.33203125" style="1" customWidth="1"/>
    <col min="12466" max="12466" width="12.88671875" style="1" customWidth="1"/>
    <col min="12467" max="12713" width="9.109375" style="1"/>
    <col min="12714" max="12714" width="40.109375" style="1" customWidth="1"/>
    <col min="12715" max="12715" width="9.88671875" style="1" customWidth="1"/>
    <col min="12716" max="12716" width="11.44140625" style="1" customWidth="1"/>
    <col min="12717" max="12717" width="11.109375" style="1" customWidth="1"/>
    <col min="12718" max="12718" width="15.44140625" style="1" customWidth="1"/>
    <col min="12719" max="12719" width="13.33203125" style="1" customWidth="1"/>
    <col min="12720" max="12720" width="9.109375" style="1"/>
    <col min="12721" max="12721" width="13.33203125" style="1" customWidth="1"/>
    <col min="12722" max="12722" width="12.88671875" style="1" customWidth="1"/>
    <col min="12723" max="12969" width="9.109375" style="1"/>
    <col min="12970" max="12970" width="40.109375" style="1" customWidth="1"/>
    <col min="12971" max="12971" width="9.88671875" style="1" customWidth="1"/>
    <col min="12972" max="12972" width="11.44140625" style="1" customWidth="1"/>
    <col min="12973" max="12973" width="11.109375" style="1" customWidth="1"/>
    <col min="12974" max="12974" width="15.44140625" style="1" customWidth="1"/>
    <col min="12975" max="12975" width="13.33203125" style="1" customWidth="1"/>
    <col min="12976" max="12976" width="9.109375" style="1"/>
    <col min="12977" max="12977" width="13.33203125" style="1" customWidth="1"/>
    <col min="12978" max="12978" width="12.88671875" style="1" customWidth="1"/>
    <col min="12979" max="13225" width="9.109375" style="1"/>
    <col min="13226" max="13226" width="40.109375" style="1" customWidth="1"/>
    <col min="13227" max="13227" width="9.88671875" style="1" customWidth="1"/>
    <col min="13228" max="13228" width="11.44140625" style="1" customWidth="1"/>
    <col min="13229" max="13229" width="11.109375" style="1" customWidth="1"/>
    <col min="13230" max="13230" width="15.44140625" style="1" customWidth="1"/>
    <col min="13231" max="13231" width="13.33203125" style="1" customWidth="1"/>
    <col min="13232" max="13232" width="9.109375" style="1"/>
    <col min="13233" max="13233" width="13.33203125" style="1" customWidth="1"/>
    <col min="13234" max="13234" width="12.88671875" style="1" customWidth="1"/>
    <col min="13235" max="13481" width="9.109375" style="1"/>
    <col min="13482" max="13482" width="40.109375" style="1" customWidth="1"/>
    <col min="13483" max="13483" width="9.88671875" style="1" customWidth="1"/>
    <col min="13484" max="13484" width="11.44140625" style="1" customWidth="1"/>
    <col min="13485" max="13485" width="11.109375" style="1" customWidth="1"/>
    <col min="13486" max="13486" width="15.44140625" style="1" customWidth="1"/>
    <col min="13487" max="13487" width="13.33203125" style="1" customWidth="1"/>
    <col min="13488" max="13488" width="9.109375" style="1"/>
    <col min="13489" max="13489" width="13.33203125" style="1" customWidth="1"/>
    <col min="13490" max="13490" width="12.88671875" style="1" customWidth="1"/>
    <col min="13491" max="13737" width="9.109375" style="1"/>
    <col min="13738" max="13738" width="40.109375" style="1" customWidth="1"/>
    <col min="13739" max="13739" width="9.88671875" style="1" customWidth="1"/>
    <col min="13740" max="13740" width="11.44140625" style="1" customWidth="1"/>
    <col min="13741" max="13741" width="11.109375" style="1" customWidth="1"/>
    <col min="13742" max="13742" width="15.44140625" style="1" customWidth="1"/>
    <col min="13743" max="13743" width="13.33203125" style="1" customWidth="1"/>
    <col min="13744" max="13744" width="9.109375" style="1"/>
    <col min="13745" max="13745" width="13.33203125" style="1" customWidth="1"/>
    <col min="13746" max="13746" width="12.88671875" style="1" customWidth="1"/>
    <col min="13747" max="13993" width="9.109375" style="1"/>
    <col min="13994" max="13994" width="40.109375" style="1" customWidth="1"/>
    <col min="13995" max="13995" width="9.88671875" style="1" customWidth="1"/>
    <col min="13996" max="13996" width="11.44140625" style="1" customWidth="1"/>
    <col min="13997" max="13997" width="11.109375" style="1" customWidth="1"/>
    <col min="13998" max="13998" width="15.44140625" style="1" customWidth="1"/>
    <col min="13999" max="13999" width="13.33203125" style="1" customWidth="1"/>
    <col min="14000" max="14000" width="9.109375" style="1"/>
    <col min="14001" max="14001" width="13.33203125" style="1" customWidth="1"/>
    <col min="14002" max="14002" width="12.88671875" style="1" customWidth="1"/>
    <col min="14003" max="14249" width="9.109375" style="1"/>
    <col min="14250" max="14250" width="40.109375" style="1" customWidth="1"/>
    <col min="14251" max="14251" width="9.88671875" style="1" customWidth="1"/>
    <col min="14252" max="14252" width="11.44140625" style="1" customWidth="1"/>
    <col min="14253" max="14253" width="11.109375" style="1" customWidth="1"/>
    <col min="14254" max="14254" width="15.44140625" style="1" customWidth="1"/>
    <col min="14255" max="14255" width="13.33203125" style="1" customWidth="1"/>
    <col min="14256" max="14256" width="9.109375" style="1"/>
    <col min="14257" max="14257" width="13.33203125" style="1" customWidth="1"/>
    <col min="14258" max="14258" width="12.88671875" style="1" customWidth="1"/>
    <col min="14259" max="14505" width="9.109375" style="1"/>
    <col min="14506" max="14506" width="40.109375" style="1" customWidth="1"/>
    <col min="14507" max="14507" width="9.88671875" style="1" customWidth="1"/>
    <col min="14508" max="14508" width="11.44140625" style="1" customWidth="1"/>
    <col min="14509" max="14509" width="11.109375" style="1" customWidth="1"/>
    <col min="14510" max="14510" width="15.44140625" style="1" customWidth="1"/>
    <col min="14511" max="14511" width="13.33203125" style="1" customWidth="1"/>
    <col min="14512" max="14512" width="9.109375" style="1"/>
    <col min="14513" max="14513" width="13.33203125" style="1" customWidth="1"/>
    <col min="14514" max="14514" width="12.88671875" style="1" customWidth="1"/>
    <col min="14515" max="14761" width="9.109375" style="1"/>
    <col min="14762" max="14762" width="40.109375" style="1" customWidth="1"/>
    <col min="14763" max="14763" width="9.88671875" style="1" customWidth="1"/>
    <col min="14764" max="14764" width="11.44140625" style="1" customWidth="1"/>
    <col min="14765" max="14765" width="11.109375" style="1" customWidth="1"/>
    <col min="14766" max="14766" width="15.44140625" style="1" customWidth="1"/>
    <col min="14767" max="14767" width="13.33203125" style="1" customWidth="1"/>
    <col min="14768" max="14768" width="9.109375" style="1"/>
    <col min="14769" max="14769" width="13.33203125" style="1" customWidth="1"/>
    <col min="14770" max="14770" width="12.88671875" style="1" customWidth="1"/>
    <col min="14771" max="15017" width="9.109375" style="1"/>
    <col min="15018" max="15018" width="40.109375" style="1" customWidth="1"/>
    <col min="15019" max="15019" width="9.88671875" style="1" customWidth="1"/>
    <col min="15020" max="15020" width="11.44140625" style="1" customWidth="1"/>
    <col min="15021" max="15021" width="11.109375" style="1" customWidth="1"/>
    <col min="15022" max="15022" width="15.44140625" style="1" customWidth="1"/>
    <col min="15023" max="15023" width="13.33203125" style="1" customWidth="1"/>
    <col min="15024" max="15024" width="9.109375" style="1"/>
    <col min="15025" max="15025" width="13.33203125" style="1" customWidth="1"/>
    <col min="15026" max="15026" width="12.88671875" style="1" customWidth="1"/>
    <col min="15027" max="15273" width="9.109375" style="1"/>
    <col min="15274" max="15274" width="40.109375" style="1" customWidth="1"/>
    <col min="15275" max="15275" width="9.88671875" style="1" customWidth="1"/>
    <col min="15276" max="15276" width="11.44140625" style="1" customWidth="1"/>
    <col min="15277" max="15277" width="11.109375" style="1" customWidth="1"/>
    <col min="15278" max="15278" width="15.44140625" style="1" customWidth="1"/>
    <col min="15279" max="15279" width="13.33203125" style="1" customWidth="1"/>
    <col min="15280" max="15280" width="9.109375" style="1"/>
    <col min="15281" max="15281" width="13.33203125" style="1" customWidth="1"/>
    <col min="15282" max="15282" width="12.88671875" style="1" customWidth="1"/>
    <col min="15283" max="15529" width="9.109375" style="1"/>
    <col min="15530" max="15530" width="40.109375" style="1" customWidth="1"/>
    <col min="15531" max="15531" width="9.88671875" style="1" customWidth="1"/>
    <col min="15532" max="15532" width="11.44140625" style="1" customWidth="1"/>
    <col min="15533" max="15533" width="11.109375" style="1" customWidth="1"/>
    <col min="15534" max="15534" width="15.44140625" style="1" customWidth="1"/>
    <col min="15535" max="15535" width="13.33203125" style="1" customWidth="1"/>
    <col min="15536" max="15536" width="9.109375" style="1"/>
    <col min="15537" max="15537" width="13.33203125" style="1" customWidth="1"/>
    <col min="15538" max="15538" width="12.88671875" style="1" customWidth="1"/>
    <col min="15539" max="15785" width="9.109375" style="1"/>
    <col min="15786" max="15786" width="40.109375" style="1" customWidth="1"/>
    <col min="15787" max="15787" width="9.88671875" style="1" customWidth="1"/>
    <col min="15788" max="15788" width="11.44140625" style="1" customWidth="1"/>
    <col min="15789" max="15789" width="11.109375" style="1" customWidth="1"/>
    <col min="15790" max="15790" width="15.44140625" style="1" customWidth="1"/>
    <col min="15791" max="15791" width="13.33203125" style="1" customWidth="1"/>
    <col min="15792" max="15792" width="9.109375" style="1"/>
    <col min="15793" max="15793" width="13.33203125" style="1" customWidth="1"/>
    <col min="15794" max="15794" width="12.88671875" style="1" customWidth="1"/>
    <col min="15795" max="16041" width="9.109375" style="1"/>
    <col min="16042" max="16042" width="40.109375" style="1" customWidth="1"/>
    <col min="16043" max="16043" width="9.88671875" style="1" customWidth="1"/>
    <col min="16044" max="16044" width="11.44140625" style="1" customWidth="1"/>
    <col min="16045" max="16045" width="11.109375" style="1" customWidth="1"/>
    <col min="16046" max="16046" width="15.44140625" style="1" customWidth="1"/>
    <col min="16047" max="16047" width="13.33203125" style="1" customWidth="1"/>
    <col min="16048" max="16048" width="9.109375" style="1"/>
    <col min="16049" max="16049" width="13.33203125" style="1" customWidth="1"/>
    <col min="16050" max="16050" width="12.88671875" style="1" customWidth="1"/>
    <col min="16051" max="16340" width="9.109375" style="1"/>
    <col min="16341" max="16384" width="9.109375" style="1" customWidth="1"/>
  </cols>
  <sheetData>
    <row r="1" spans="1:10" ht="105.75" customHeight="1" x14ac:dyDescent="0.25">
      <c r="A1" s="105"/>
      <c r="B1" s="105"/>
      <c r="C1" s="105"/>
      <c r="D1" s="105"/>
      <c r="E1" s="105"/>
      <c r="F1" s="105"/>
      <c r="G1" s="105"/>
      <c r="H1" s="105"/>
      <c r="I1" s="105"/>
    </row>
    <row r="2" spans="1:10" s="3" customFormat="1" ht="59.25" customHeight="1" x14ac:dyDescent="0.3">
      <c r="A2" s="2" t="s">
        <v>0</v>
      </c>
      <c r="B2" s="106" t="s">
        <v>1</v>
      </c>
      <c r="C2" s="107"/>
      <c r="D2" s="107"/>
      <c r="E2" s="107"/>
      <c r="F2" s="107"/>
      <c r="G2" s="107"/>
      <c r="H2" s="107"/>
      <c r="I2" s="108"/>
    </row>
    <row r="3" spans="1:10" s="4" customFormat="1" ht="15.6" x14ac:dyDescent="0.25">
      <c r="A3" s="65" t="s">
        <v>108</v>
      </c>
    </row>
    <row r="4" spans="1:10" s="64" customFormat="1" ht="16.2" thickBot="1" x14ac:dyDescent="0.35">
      <c r="A4" s="63" t="s">
        <v>105</v>
      </c>
    </row>
    <row r="5" spans="1:10" s="5" customFormat="1" ht="15.6" x14ac:dyDescent="0.3">
      <c r="A5" s="101" t="s">
        <v>2</v>
      </c>
      <c r="B5" s="110" t="s">
        <v>3</v>
      </c>
      <c r="C5" s="112" t="s">
        <v>4</v>
      </c>
      <c r="D5" s="113"/>
      <c r="E5" s="113"/>
      <c r="F5" s="114"/>
      <c r="G5" s="112" t="s">
        <v>5</v>
      </c>
      <c r="H5" s="113"/>
      <c r="I5" s="114"/>
    </row>
    <row r="6" spans="1:10" s="5" customFormat="1" ht="48.6" thickBot="1" x14ac:dyDescent="0.35">
      <c r="A6" s="109"/>
      <c r="B6" s="111"/>
      <c r="C6" s="6" t="s">
        <v>6</v>
      </c>
      <c r="D6" s="7" t="s">
        <v>7</v>
      </c>
      <c r="E6" s="7" t="s">
        <v>8</v>
      </c>
      <c r="F6" s="8" t="s">
        <v>9</v>
      </c>
      <c r="G6" s="9" t="s">
        <v>10</v>
      </c>
      <c r="H6" s="7" t="s">
        <v>11</v>
      </c>
      <c r="I6" s="8" t="s">
        <v>12</v>
      </c>
    </row>
    <row r="7" spans="1:10" s="14" customFormat="1" ht="12.75" customHeight="1" thickBot="1" x14ac:dyDescent="0.35">
      <c r="A7" s="10">
        <v>1</v>
      </c>
      <c r="B7" s="11">
        <v>2</v>
      </c>
      <c r="C7" s="12">
        <v>3</v>
      </c>
      <c r="D7" s="13">
        <v>4</v>
      </c>
      <c r="E7" s="13">
        <v>5</v>
      </c>
      <c r="F7" s="11">
        <v>6</v>
      </c>
      <c r="G7" s="10" t="s">
        <v>13</v>
      </c>
      <c r="H7" s="13" t="s">
        <v>14</v>
      </c>
      <c r="I7" s="11" t="s">
        <v>15</v>
      </c>
    </row>
    <row r="8" spans="1:10" s="15" customFormat="1" ht="17.25" customHeight="1" thickBot="1" x14ac:dyDescent="0.35">
      <c r="A8" s="38" t="s">
        <v>16</v>
      </c>
      <c r="B8" s="39"/>
      <c r="C8" s="73">
        <f>C9+C11+C19+C26+C28+C30</f>
        <v>8201</v>
      </c>
      <c r="D8" s="74">
        <f>D9+D11+D19+D26+D28+D30</f>
        <v>4187</v>
      </c>
      <c r="E8" s="74">
        <f t="shared" ref="E8:F8" si="0">E9+E11+E19+E26+E28+E30</f>
        <v>2111</v>
      </c>
      <c r="F8" s="74">
        <f t="shared" si="0"/>
        <v>1903</v>
      </c>
      <c r="G8" s="40">
        <f>D8/$C8</f>
        <v>0.51054749420802337</v>
      </c>
      <c r="H8" s="41">
        <f t="shared" ref="H8:I29" si="1">E8/$C8</f>
        <v>0.25740763321546151</v>
      </c>
      <c r="I8" s="42">
        <f t="shared" si="1"/>
        <v>0.23204487257651507</v>
      </c>
    </row>
    <row r="9" spans="1:10" s="15" customFormat="1" ht="15.6" x14ac:dyDescent="0.3">
      <c r="A9" s="43" t="s">
        <v>17</v>
      </c>
      <c r="B9" s="44"/>
      <c r="C9" s="75">
        <f>D9+E9+F9</f>
        <v>532</v>
      </c>
      <c r="D9" s="75">
        <f>SUM(D10)</f>
        <v>136</v>
      </c>
      <c r="E9" s="75">
        <f>SUM(E10)</f>
        <v>153</v>
      </c>
      <c r="F9" s="76">
        <f>SUM(F10)</f>
        <v>243</v>
      </c>
      <c r="G9" s="45">
        <f t="shared" ref="G9:G28" si="2">D9/$C9</f>
        <v>0.25563909774436089</v>
      </c>
      <c r="H9" s="46">
        <f t="shared" si="1"/>
        <v>0.28759398496240601</v>
      </c>
      <c r="I9" s="47">
        <f t="shared" si="1"/>
        <v>0.4567669172932331</v>
      </c>
    </row>
    <row r="10" spans="1:10" s="16" customFormat="1" ht="16.2" thickBot="1" x14ac:dyDescent="0.35">
      <c r="A10" s="48" t="s">
        <v>18</v>
      </c>
      <c r="B10" s="49" t="s">
        <v>19</v>
      </c>
      <c r="C10" s="77">
        <f t="shared" ref="C10:C29" si="3">D10+E10+F10</f>
        <v>532</v>
      </c>
      <c r="D10" s="78">
        <v>136</v>
      </c>
      <c r="E10" s="78">
        <v>153</v>
      </c>
      <c r="F10" s="79">
        <v>243</v>
      </c>
      <c r="G10" s="50">
        <f t="shared" si="2"/>
        <v>0.25563909774436089</v>
      </c>
      <c r="H10" s="51">
        <f t="shared" si="1"/>
        <v>0.28759398496240601</v>
      </c>
      <c r="I10" s="52">
        <f t="shared" si="1"/>
        <v>0.4567669172932331</v>
      </c>
    </row>
    <row r="11" spans="1:10" s="16" customFormat="1" ht="15.6" x14ac:dyDescent="0.3">
      <c r="A11" s="53" t="s">
        <v>20</v>
      </c>
      <c r="B11" s="54"/>
      <c r="C11" s="80">
        <f t="shared" si="3"/>
        <v>2358</v>
      </c>
      <c r="D11" s="81">
        <f>SUM(D12:D18)</f>
        <v>1380</v>
      </c>
      <c r="E11" s="81">
        <f t="shared" ref="E11:F11" si="4">SUM(E12:E18)</f>
        <v>421</v>
      </c>
      <c r="F11" s="81">
        <f t="shared" si="4"/>
        <v>557</v>
      </c>
      <c r="G11" s="55">
        <f t="shared" si="2"/>
        <v>0.58524173027989823</v>
      </c>
      <c r="H11" s="56">
        <f t="shared" si="1"/>
        <v>0.17854113655640375</v>
      </c>
      <c r="I11" s="57">
        <f t="shared" si="1"/>
        <v>0.23621713316369805</v>
      </c>
    </row>
    <row r="12" spans="1:10" s="15" customFormat="1" ht="15.6" x14ac:dyDescent="0.3">
      <c r="A12" s="48" t="s">
        <v>21</v>
      </c>
      <c r="B12" s="49" t="s">
        <v>22</v>
      </c>
      <c r="C12" s="77">
        <f t="shared" si="3"/>
        <v>302</v>
      </c>
      <c r="D12" s="78">
        <v>213</v>
      </c>
      <c r="E12" s="78">
        <v>41</v>
      </c>
      <c r="F12" s="79">
        <v>48</v>
      </c>
      <c r="G12" s="50">
        <f t="shared" si="2"/>
        <v>0.70529801324503316</v>
      </c>
      <c r="H12" s="51">
        <f t="shared" si="1"/>
        <v>0.13576158940397351</v>
      </c>
      <c r="I12" s="52">
        <f t="shared" si="1"/>
        <v>0.15894039735099338</v>
      </c>
      <c r="J12" s="16"/>
    </row>
    <row r="13" spans="1:10" s="16" customFormat="1" ht="15.6" x14ac:dyDescent="0.3">
      <c r="A13" s="48" t="s">
        <v>23</v>
      </c>
      <c r="B13" s="49" t="s">
        <v>24</v>
      </c>
      <c r="C13" s="77">
        <f t="shared" si="3"/>
        <v>400</v>
      </c>
      <c r="D13" s="78">
        <v>197</v>
      </c>
      <c r="E13" s="78">
        <v>142</v>
      </c>
      <c r="F13" s="79">
        <v>61</v>
      </c>
      <c r="G13" s="50">
        <f t="shared" si="2"/>
        <v>0.49249999999999999</v>
      </c>
      <c r="H13" s="51">
        <f t="shared" si="1"/>
        <v>0.35499999999999998</v>
      </c>
      <c r="I13" s="52">
        <f t="shared" si="1"/>
        <v>0.1525</v>
      </c>
    </row>
    <row r="14" spans="1:10" s="16" customFormat="1" ht="15.6" x14ac:dyDescent="0.3">
      <c r="A14" s="48" t="s">
        <v>25</v>
      </c>
      <c r="B14" s="49" t="s">
        <v>26</v>
      </c>
      <c r="C14" s="77">
        <f t="shared" si="3"/>
        <v>293</v>
      </c>
      <c r="D14" s="78">
        <v>163</v>
      </c>
      <c r="E14" s="78">
        <v>28</v>
      </c>
      <c r="F14" s="79">
        <v>102</v>
      </c>
      <c r="G14" s="50">
        <f t="shared" si="2"/>
        <v>0.55631399317406138</v>
      </c>
      <c r="H14" s="51">
        <f t="shared" si="1"/>
        <v>9.556313993174062E-2</v>
      </c>
      <c r="I14" s="52">
        <f t="shared" si="1"/>
        <v>0.34812286689419797</v>
      </c>
    </row>
    <row r="15" spans="1:10" s="16" customFormat="1" ht="15.6" x14ac:dyDescent="0.3">
      <c r="A15" s="48" t="s">
        <v>27</v>
      </c>
      <c r="B15" s="49" t="s">
        <v>28</v>
      </c>
      <c r="C15" s="77">
        <f t="shared" si="3"/>
        <v>476</v>
      </c>
      <c r="D15" s="78">
        <v>325</v>
      </c>
      <c r="E15" s="78">
        <v>56</v>
      </c>
      <c r="F15" s="79">
        <v>95</v>
      </c>
      <c r="G15" s="50">
        <f t="shared" si="2"/>
        <v>0.6827731092436975</v>
      </c>
      <c r="H15" s="51">
        <f t="shared" si="1"/>
        <v>0.11764705882352941</v>
      </c>
      <c r="I15" s="52">
        <f t="shared" si="1"/>
        <v>0.19957983193277312</v>
      </c>
    </row>
    <row r="16" spans="1:10" s="16" customFormat="1" ht="15.6" x14ac:dyDescent="0.3">
      <c r="A16" s="48" t="s">
        <v>29</v>
      </c>
      <c r="B16" s="49" t="s">
        <v>30</v>
      </c>
      <c r="C16" s="77">
        <f t="shared" si="3"/>
        <v>151</v>
      </c>
      <c r="D16" s="78">
        <v>106</v>
      </c>
      <c r="E16" s="78">
        <v>14</v>
      </c>
      <c r="F16" s="79">
        <v>31</v>
      </c>
      <c r="G16" s="50">
        <f t="shared" si="2"/>
        <v>0.70198675496688745</v>
      </c>
      <c r="H16" s="51">
        <f t="shared" si="1"/>
        <v>9.2715231788079472E-2</v>
      </c>
      <c r="I16" s="52">
        <f t="shared" si="1"/>
        <v>0.20529801324503311</v>
      </c>
    </row>
    <row r="17" spans="1:10" s="16" customFormat="1" ht="15.6" x14ac:dyDescent="0.3">
      <c r="A17" s="48" t="s">
        <v>31</v>
      </c>
      <c r="B17" s="49" t="s">
        <v>32</v>
      </c>
      <c r="C17" s="77">
        <f t="shared" si="3"/>
        <v>510</v>
      </c>
      <c r="D17" s="78">
        <v>252</v>
      </c>
      <c r="E17" s="78">
        <v>93</v>
      </c>
      <c r="F17" s="79">
        <v>165</v>
      </c>
      <c r="G17" s="50">
        <f t="shared" si="2"/>
        <v>0.49411764705882355</v>
      </c>
      <c r="H17" s="51">
        <f t="shared" si="1"/>
        <v>0.18235294117647058</v>
      </c>
      <c r="I17" s="52">
        <f t="shared" si="1"/>
        <v>0.3235294117647059</v>
      </c>
    </row>
    <row r="18" spans="1:10" s="16" customFormat="1" ht="16.2" thickBot="1" x14ac:dyDescent="0.35">
      <c r="A18" s="58" t="s">
        <v>33</v>
      </c>
      <c r="B18" s="59" t="s">
        <v>34</v>
      </c>
      <c r="C18" s="77">
        <f t="shared" si="3"/>
        <v>226</v>
      </c>
      <c r="D18" s="78">
        <v>124</v>
      </c>
      <c r="E18" s="78">
        <v>47</v>
      </c>
      <c r="F18" s="79">
        <v>55</v>
      </c>
      <c r="G18" s="50">
        <f t="shared" si="2"/>
        <v>0.54867256637168138</v>
      </c>
      <c r="H18" s="51">
        <f t="shared" si="1"/>
        <v>0.20796460176991149</v>
      </c>
      <c r="I18" s="52">
        <f t="shared" si="1"/>
        <v>0.24336283185840707</v>
      </c>
    </row>
    <row r="19" spans="1:10" s="16" customFormat="1" ht="15.6" x14ac:dyDescent="0.3">
      <c r="A19" s="53" t="s">
        <v>35</v>
      </c>
      <c r="B19" s="54"/>
      <c r="C19" s="80">
        <f t="shared" si="3"/>
        <v>1817</v>
      </c>
      <c r="D19" s="81">
        <f>SUM(D20:D25)</f>
        <v>1184</v>
      </c>
      <c r="E19" s="81">
        <f t="shared" ref="E19:F19" si="5">SUM(E20:E25)</f>
        <v>277</v>
      </c>
      <c r="F19" s="81">
        <f t="shared" si="5"/>
        <v>356</v>
      </c>
      <c r="G19" s="55">
        <f t="shared" si="2"/>
        <v>0.65162355531095217</v>
      </c>
      <c r="H19" s="56">
        <f t="shared" si="1"/>
        <v>0.15244909190974132</v>
      </c>
      <c r="I19" s="57">
        <f t="shared" si="1"/>
        <v>0.19592735277930656</v>
      </c>
    </row>
    <row r="20" spans="1:10" s="15" customFormat="1" ht="15.6" x14ac:dyDescent="0.3">
      <c r="A20" s="48" t="s">
        <v>36</v>
      </c>
      <c r="B20" s="49" t="s">
        <v>37</v>
      </c>
      <c r="C20" s="77">
        <f t="shared" si="3"/>
        <v>108</v>
      </c>
      <c r="D20" s="78">
        <v>84</v>
      </c>
      <c r="E20" s="78">
        <v>7</v>
      </c>
      <c r="F20" s="79">
        <v>17</v>
      </c>
      <c r="G20" s="50">
        <f t="shared" si="2"/>
        <v>0.77777777777777779</v>
      </c>
      <c r="H20" s="51">
        <f t="shared" si="1"/>
        <v>6.4814814814814811E-2</v>
      </c>
      <c r="I20" s="52">
        <f t="shared" si="1"/>
        <v>0.15740740740740741</v>
      </c>
      <c r="J20" s="16"/>
    </row>
    <row r="21" spans="1:10" s="16" customFormat="1" ht="15.6" x14ac:dyDescent="0.3">
      <c r="A21" s="48" t="s">
        <v>38</v>
      </c>
      <c r="B21" s="49" t="s">
        <v>39</v>
      </c>
      <c r="C21" s="77">
        <f t="shared" si="3"/>
        <v>209</v>
      </c>
      <c r="D21" s="78">
        <v>148</v>
      </c>
      <c r="E21" s="78">
        <v>34</v>
      </c>
      <c r="F21" s="79">
        <v>27</v>
      </c>
      <c r="G21" s="50">
        <f t="shared" si="2"/>
        <v>0.70813397129186606</v>
      </c>
      <c r="H21" s="51">
        <f t="shared" si="1"/>
        <v>0.16267942583732056</v>
      </c>
      <c r="I21" s="52">
        <f t="shared" si="1"/>
        <v>0.12918660287081341</v>
      </c>
    </row>
    <row r="22" spans="1:10" s="16" customFormat="1" ht="15.6" x14ac:dyDescent="0.3">
      <c r="A22" s="48" t="s">
        <v>40</v>
      </c>
      <c r="B22" s="49" t="s">
        <v>41</v>
      </c>
      <c r="C22" s="77">
        <f t="shared" si="3"/>
        <v>860</v>
      </c>
      <c r="D22" s="78">
        <v>546</v>
      </c>
      <c r="E22" s="78">
        <v>153</v>
      </c>
      <c r="F22" s="79">
        <v>161</v>
      </c>
      <c r="G22" s="50">
        <f t="shared" si="2"/>
        <v>0.6348837209302326</v>
      </c>
      <c r="H22" s="51">
        <f t="shared" si="1"/>
        <v>0.17790697674418604</v>
      </c>
      <c r="I22" s="52">
        <f t="shared" si="1"/>
        <v>0.18720930232558139</v>
      </c>
    </row>
    <row r="23" spans="1:10" s="16" customFormat="1" ht="15.6" x14ac:dyDescent="0.3">
      <c r="A23" s="48" t="s">
        <v>42</v>
      </c>
      <c r="B23" s="49" t="s">
        <v>43</v>
      </c>
      <c r="C23" s="77">
        <f t="shared" si="3"/>
        <v>263</v>
      </c>
      <c r="D23" s="78">
        <v>183</v>
      </c>
      <c r="E23" s="78">
        <v>35</v>
      </c>
      <c r="F23" s="79">
        <v>45</v>
      </c>
      <c r="G23" s="50">
        <f t="shared" si="2"/>
        <v>0.69581749049429653</v>
      </c>
      <c r="H23" s="51">
        <f>E23/$C23</f>
        <v>0.13307984790874525</v>
      </c>
      <c r="I23" s="52">
        <f t="shared" si="1"/>
        <v>0.17110266159695817</v>
      </c>
    </row>
    <row r="24" spans="1:10" s="16" customFormat="1" ht="15.6" x14ac:dyDescent="0.3">
      <c r="A24" s="48" t="s">
        <v>44</v>
      </c>
      <c r="B24" s="49" t="s">
        <v>45</v>
      </c>
      <c r="C24" s="77">
        <f t="shared" si="3"/>
        <v>125</v>
      </c>
      <c r="D24" s="78">
        <v>83</v>
      </c>
      <c r="E24" s="78">
        <v>7</v>
      </c>
      <c r="F24" s="79">
        <v>35</v>
      </c>
      <c r="G24" s="50">
        <f t="shared" si="2"/>
        <v>0.66400000000000003</v>
      </c>
      <c r="H24" s="51">
        <f t="shared" si="1"/>
        <v>5.6000000000000001E-2</v>
      </c>
      <c r="I24" s="52">
        <f t="shared" si="1"/>
        <v>0.28000000000000003</v>
      </c>
    </row>
    <row r="25" spans="1:10" s="16" customFormat="1" ht="16.2" thickBot="1" x14ac:dyDescent="0.35">
      <c r="A25" s="48" t="s">
        <v>46</v>
      </c>
      <c r="B25" s="49" t="s">
        <v>47</v>
      </c>
      <c r="C25" s="77">
        <f t="shared" si="3"/>
        <v>252</v>
      </c>
      <c r="D25" s="78">
        <v>140</v>
      </c>
      <c r="E25" s="78">
        <v>41</v>
      </c>
      <c r="F25" s="79">
        <v>71</v>
      </c>
      <c r="G25" s="50">
        <f t="shared" si="2"/>
        <v>0.55555555555555558</v>
      </c>
      <c r="H25" s="51">
        <f t="shared" si="1"/>
        <v>0.1626984126984127</v>
      </c>
      <c r="I25" s="52">
        <f t="shared" si="1"/>
        <v>0.28174603174603174</v>
      </c>
    </row>
    <row r="26" spans="1:10" s="16" customFormat="1" ht="15.6" x14ac:dyDescent="0.3">
      <c r="A26" s="53" t="s">
        <v>107</v>
      </c>
      <c r="B26" s="54"/>
      <c r="C26" s="80">
        <f t="shared" si="3"/>
        <v>191</v>
      </c>
      <c r="D26" s="81">
        <f>SUM(D27)</f>
        <v>100</v>
      </c>
      <c r="E26" s="81">
        <f t="shared" ref="E26:F26" si="6">SUM(E27)</f>
        <v>50</v>
      </c>
      <c r="F26" s="82">
        <f t="shared" si="6"/>
        <v>41</v>
      </c>
      <c r="G26" s="55">
        <f t="shared" si="2"/>
        <v>0.52356020942408377</v>
      </c>
      <c r="H26" s="56">
        <f t="shared" si="1"/>
        <v>0.26178010471204188</v>
      </c>
      <c r="I26" s="57">
        <f t="shared" si="1"/>
        <v>0.21465968586387435</v>
      </c>
    </row>
    <row r="27" spans="1:10" s="16" customFormat="1" ht="16.2" thickBot="1" x14ac:dyDescent="0.35">
      <c r="A27" s="48" t="s">
        <v>48</v>
      </c>
      <c r="B27" s="49" t="s">
        <v>49</v>
      </c>
      <c r="C27" s="77">
        <f t="shared" si="3"/>
        <v>191</v>
      </c>
      <c r="D27" s="78">
        <v>100</v>
      </c>
      <c r="E27" s="78">
        <v>50</v>
      </c>
      <c r="F27" s="79">
        <v>41</v>
      </c>
      <c r="G27" s="50">
        <f t="shared" si="2"/>
        <v>0.52356020942408377</v>
      </c>
      <c r="H27" s="51">
        <f t="shared" si="1"/>
        <v>0.26178010471204188</v>
      </c>
      <c r="I27" s="52">
        <f t="shared" si="1"/>
        <v>0.21465968586387435</v>
      </c>
    </row>
    <row r="28" spans="1:10" s="16" customFormat="1" ht="15.6" x14ac:dyDescent="0.3">
      <c r="A28" s="53" t="s">
        <v>106</v>
      </c>
      <c r="B28" s="54"/>
      <c r="C28" s="80">
        <f t="shared" si="3"/>
        <v>2777</v>
      </c>
      <c r="D28" s="81">
        <f>SUM(D29)</f>
        <v>1118</v>
      </c>
      <c r="E28" s="81">
        <f>SUM(E29)</f>
        <v>1081</v>
      </c>
      <c r="F28" s="82">
        <f>SUM(F29)</f>
        <v>578</v>
      </c>
      <c r="G28" s="55">
        <f t="shared" si="2"/>
        <v>0.40259272596326973</v>
      </c>
      <c r="H28" s="56">
        <f t="shared" si="1"/>
        <v>0.38926899531868925</v>
      </c>
      <c r="I28" s="57">
        <f t="shared" si="1"/>
        <v>0.20813827871804105</v>
      </c>
    </row>
    <row r="29" spans="1:10" s="16" customFormat="1" ht="16.2" thickBot="1" x14ac:dyDescent="0.35">
      <c r="A29" s="58" t="s">
        <v>53</v>
      </c>
      <c r="B29" s="59" t="s">
        <v>54</v>
      </c>
      <c r="C29" s="83">
        <f t="shared" si="3"/>
        <v>2777</v>
      </c>
      <c r="D29" s="84">
        <v>1118</v>
      </c>
      <c r="E29" s="84">
        <v>1081</v>
      </c>
      <c r="F29" s="85">
        <v>578</v>
      </c>
      <c r="G29" s="60">
        <f>D29/$C29</f>
        <v>0.40259272596326973</v>
      </c>
      <c r="H29" s="61">
        <f t="shared" si="1"/>
        <v>0.38926899531868925</v>
      </c>
      <c r="I29" s="62">
        <f t="shared" si="1"/>
        <v>0.20813827871804105</v>
      </c>
    </row>
    <row r="30" spans="1:10" s="16" customFormat="1" ht="15.6" x14ac:dyDescent="0.3">
      <c r="A30" s="53" t="s">
        <v>52</v>
      </c>
      <c r="B30" s="54"/>
      <c r="C30" s="80">
        <f t="shared" ref="C30" si="7">D30+E30+F30</f>
        <v>526</v>
      </c>
      <c r="D30" s="81">
        <f>SUM(D31)</f>
        <v>269</v>
      </c>
      <c r="E30" s="81">
        <f>SUM(E31)</f>
        <v>129</v>
      </c>
      <c r="F30" s="82">
        <f>SUM(F31)</f>
        <v>128</v>
      </c>
      <c r="G30" s="55">
        <f t="shared" ref="G30" si="8">D30/$C30</f>
        <v>0.51140684410646386</v>
      </c>
      <c r="H30" s="56">
        <f t="shared" ref="H30" si="9">E30/$C30</f>
        <v>0.24524714828897337</v>
      </c>
      <c r="I30" s="57">
        <f t="shared" ref="I30" si="10">F30/$C30</f>
        <v>0.24334600760456274</v>
      </c>
    </row>
    <row r="31" spans="1:10" s="15" customFormat="1" ht="16.2" thickBot="1" x14ac:dyDescent="0.35">
      <c r="A31" s="58" t="s">
        <v>50</v>
      </c>
      <c r="B31" s="59" t="s">
        <v>51</v>
      </c>
      <c r="C31" s="83">
        <f>D31+E31+F31</f>
        <v>526</v>
      </c>
      <c r="D31" s="84">
        <v>269</v>
      </c>
      <c r="E31" s="84">
        <v>129</v>
      </c>
      <c r="F31" s="85">
        <v>128</v>
      </c>
      <c r="G31" s="60">
        <f>D31/$C31</f>
        <v>0.51140684410646386</v>
      </c>
      <c r="H31" s="61">
        <f>E31/$C31</f>
        <v>0.24524714828897337</v>
      </c>
      <c r="I31" s="62">
        <f>F31/$C31</f>
        <v>0.24334600760456274</v>
      </c>
      <c r="J31" s="16"/>
    </row>
    <row r="32" spans="1:10" s="15" customFormat="1" ht="15.6" x14ac:dyDescent="0.3">
      <c r="A32" s="16"/>
      <c r="B32" s="16"/>
      <c r="C32" s="17"/>
      <c r="D32" s="16"/>
      <c r="E32" s="16"/>
      <c r="F32" s="16"/>
      <c r="G32" s="16"/>
      <c r="H32" s="16"/>
      <c r="I32" s="16"/>
    </row>
    <row r="33" spans="1:9" s="16" customFormat="1" ht="15.6" x14ac:dyDescent="0.3">
      <c r="A33" s="18" t="s">
        <v>55</v>
      </c>
    </row>
    <row r="34" spans="1:9" s="16" customFormat="1" ht="15.6" x14ac:dyDescent="0.3">
      <c r="A34" s="18" t="s">
        <v>56</v>
      </c>
    </row>
    <row r="35" spans="1:9" s="16" customFormat="1" ht="15.6" x14ac:dyDescent="0.3">
      <c r="A35" s="19" t="s">
        <v>57</v>
      </c>
      <c r="B35" s="20"/>
      <c r="C35" s="15"/>
    </row>
    <row r="36" spans="1:9" s="16" customFormat="1" ht="15.6" x14ac:dyDescent="0.3">
      <c r="A36" s="19" t="s">
        <v>58</v>
      </c>
      <c r="B36" s="20"/>
      <c r="C36" s="15"/>
    </row>
    <row r="37" spans="1:9" s="16" customFormat="1" ht="15.6" x14ac:dyDescent="0.3">
      <c r="A37" s="18" t="s">
        <v>59</v>
      </c>
      <c r="C37" s="15"/>
    </row>
    <row r="38" spans="1:9" s="16" customFormat="1" ht="15.6" x14ac:dyDescent="0.3">
      <c r="A38" s="19" t="s">
        <v>60</v>
      </c>
      <c r="B38" s="20"/>
      <c r="C38" s="15"/>
    </row>
    <row r="39" spans="1:9" s="16" customFormat="1" ht="15.6" x14ac:dyDescent="0.3">
      <c r="A39" s="19" t="s">
        <v>61</v>
      </c>
      <c r="B39" s="20"/>
      <c r="C39" s="15"/>
    </row>
    <row r="40" spans="1:9" s="16" customFormat="1" ht="15.6" x14ac:dyDescent="0.3">
      <c r="A40" s="18" t="s">
        <v>62</v>
      </c>
      <c r="C40" s="15"/>
    </row>
    <row r="41" spans="1:9" s="16" customFormat="1" ht="15.6" x14ac:dyDescent="0.3">
      <c r="A41" s="19" t="s">
        <v>63</v>
      </c>
      <c r="B41" s="20"/>
      <c r="C41" s="15"/>
    </row>
    <row r="42" spans="1:9" s="16" customFormat="1" ht="15.6" x14ac:dyDescent="0.3">
      <c r="A42" s="19"/>
      <c r="B42" s="20"/>
      <c r="C42" s="15"/>
    </row>
    <row r="43" spans="1:9" s="16" customFormat="1" ht="15.6" x14ac:dyDescent="0.3">
      <c r="A43" s="21" t="s">
        <v>109</v>
      </c>
      <c r="B43" s="20"/>
      <c r="C43" s="15"/>
    </row>
    <row r="44" spans="1:9" s="16" customFormat="1" ht="15.6" x14ac:dyDescent="0.3">
      <c r="A44" s="21"/>
      <c r="B44" s="20"/>
      <c r="C44" s="15"/>
    </row>
    <row r="45" spans="1:9" s="16" customFormat="1" ht="18" thickBot="1" x14ac:dyDescent="0.35">
      <c r="A45" s="22" t="s">
        <v>113</v>
      </c>
      <c r="B45" s="23"/>
      <c r="C45" s="15"/>
    </row>
    <row r="46" spans="1:9" s="16" customFormat="1" ht="81.75" customHeight="1" x14ac:dyDescent="0.3">
      <c r="A46" s="99" t="s">
        <v>64</v>
      </c>
      <c r="B46" s="101" t="s">
        <v>4</v>
      </c>
      <c r="C46" s="102"/>
      <c r="D46" s="102"/>
      <c r="E46" s="103"/>
      <c r="F46" s="101" t="s">
        <v>65</v>
      </c>
      <c r="G46" s="102"/>
      <c r="H46" s="102"/>
      <c r="I46" s="103" t="s">
        <v>66</v>
      </c>
    </row>
    <row r="47" spans="1:9" s="16" customFormat="1" ht="66.599999999999994" thickBot="1" x14ac:dyDescent="0.35">
      <c r="A47" s="100"/>
      <c r="B47" s="72" t="s">
        <v>6</v>
      </c>
      <c r="C47" s="24" t="s">
        <v>7</v>
      </c>
      <c r="D47" s="24" t="s">
        <v>8</v>
      </c>
      <c r="E47" s="25" t="s">
        <v>9</v>
      </c>
      <c r="F47" s="26" t="s">
        <v>10</v>
      </c>
      <c r="G47" s="24" t="s">
        <v>11</v>
      </c>
      <c r="H47" s="24" t="s">
        <v>12</v>
      </c>
      <c r="I47" s="104"/>
    </row>
    <row r="48" spans="1:9" s="5" customFormat="1" ht="15.6" x14ac:dyDescent="0.3">
      <c r="A48" s="86" t="s">
        <v>110</v>
      </c>
      <c r="B48" s="69">
        <v>8657</v>
      </c>
      <c r="C48" s="66">
        <v>4751</v>
      </c>
      <c r="D48" s="66">
        <v>1959</v>
      </c>
      <c r="E48" s="67">
        <v>1947</v>
      </c>
      <c r="F48" s="87">
        <f>C48/$B48</f>
        <v>0.54880443571676096</v>
      </c>
      <c r="G48" s="88">
        <f t="shared" ref="G48:H50" si="11">D48/$B48</f>
        <v>0.22629086288552616</v>
      </c>
      <c r="H48" s="88">
        <f t="shared" si="11"/>
        <v>0.22490470139771285</v>
      </c>
      <c r="I48" s="89"/>
    </row>
    <row r="49" spans="1:9" s="27" customFormat="1" ht="15.6" x14ac:dyDescent="0.3">
      <c r="A49" s="86" t="s">
        <v>111</v>
      </c>
      <c r="B49" s="70">
        <v>8585</v>
      </c>
      <c r="C49" s="68">
        <v>4644</v>
      </c>
      <c r="D49" s="68">
        <v>1985</v>
      </c>
      <c r="E49" s="71">
        <v>1956</v>
      </c>
      <c r="F49" s="90">
        <f>C49/$B49</f>
        <v>0.54094350611531739</v>
      </c>
      <c r="G49" s="91">
        <f t="shared" si="11"/>
        <v>0.23121723937099592</v>
      </c>
      <c r="H49" s="91">
        <f t="shared" si="11"/>
        <v>0.22783925451368667</v>
      </c>
      <c r="I49" s="92">
        <f>B49-B48</f>
        <v>-72</v>
      </c>
    </row>
    <row r="50" spans="1:9" s="16" customFormat="1" ht="16.2" thickBot="1" x14ac:dyDescent="0.35">
      <c r="A50" s="98" t="s">
        <v>112</v>
      </c>
      <c r="B50" s="93">
        <v>8201</v>
      </c>
      <c r="C50" s="94">
        <v>4187</v>
      </c>
      <c r="D50" s="94">
        <v>2111</v>
      </c>
      <c r="E50" s="95">
        <v>1903</v>
      </c>
      <c r="F50" s="96">
        <f>C50/$B50</f>
        <v>0.51054749420802337</v>
      </c>
      <c r="G50" s="97">
        <f t="shared" si="11"/>
        <v>0.25740763321546151</v>
      </c>
      <c r="H50" s="97">
        <f t="shared" si="11"/>
        <v>0.23204487257651507</v>
      </c>
      <c r="I50" s="95">
        <f>B50-B49</f>
        <v>-384</v>
      </c>
    </row>
    <row r="51" spans="1:9" ht="15.6" x14ac:dyDescent="0.3">
      <c r="A51" s="16"/>
      <c r="B51" s="16"/>
      <c r="C51" s="15"/>
      <c r="D51" s="16"/>
      <c r="E51" s="16"/>
      <c r="F51" s="16"/>
      <c r="G51" s="16"/>
      <c r="H51" s="16"/>
      <c r="I51" s="16"/>
    </row>
  </sheetData>
  <mergeCells count="10">
    <mergeCell ref="A46:A47"/>
    <mergeCell ref="B46:E46"/>
    <mergeCell ref="F46:H46"/>
    <mergeCell ref="I46:I47"/>
    <mergeCell ref="A1:I1"/>
    <mergeCell ref="B2:I2"/>
    <mergeCell ref="A5:A6"/>
    <mergeCell ref="B5:B6"/>
    <mergeCell ref="C5:F5"/>
    <mergeCell ref="G5:I5"/>
  </mergeCells>
  <pageMargins left="0.7" right="0.7" top="0.75" bottom="0.75" header="0.3" footer="0.3"/>
  <pageSetup paperSize="9" scale="63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30"/>
  <sheetViews>
    <sheetView zoomScaleNormal="100" workbookViewId="0">
      <selection activeCell="B41" sqref="B41"/>
    </sheetView>
  </sheetViews>
  <sheetFormatPr defaultColWidth="80" defaultRowHeight="10.199999999999999" x14ac:dyDescent="0.2"/>
  <cols>
    <col min="1" max="1" width="24" style="28" customWidth="1"/>
    <col min="2" max="16384" width="80" style="28"/>
  </cols>
  <sheetData>
    <row r="1" spans="1:2" x14ac:dyDescent="0.2">
      <c r="A1" s="32" t="s">
        <v>67</v>
      </c>
      <c r="B1" s="33" t="s">
        <v>68</v>
      </c>
    </row>
    <row r="2" spans="1:2" x14ac:dyDescent="0.2">
      <c r="A2" s="34" t="s">
        <v>69</v>
      </c>
      <c r="B2" s="34" t="s">
        <v>70</v>
      </c>
    </row>
    <row r="3" spans="1:2" s="29" customFormat="1" x14ac:dyDescent="0.2">
      <c r="A3" s="117" t="s">
        <v>71</v>
      </c>
      <c r="B3" s="35" t="s">
        <v>72</v>
      </c>
    </row>
    <row r="4" spans="1:2" s="29" customFormat="1" x14ac:dyDescent="0.2">
      <c r="A4" s="117"/>
      <c r="B4" s="35" t="s">
        <v>73</v>
      </c>
    </row>
    <row r="5" spans="1:2" x14ac:dyDescent="0.2">
      <c r="A5" s="34" t="s">
        <v>74</v>
      </c>
      <c r="B5" s="34" t="s">
        <v>75</v>
      </c>
    </row>
    <row r="6" spans="1:2" x14ac:dyDescent="0.2">
      <c r="A6" s="34" t="s">
        <v>76</v>
      </c>
      <c r="B6" s="34" t="s">
        <v>77</v>
      </c>
    </row>
    <row r="7" spans="1:2" x14ac:dyDescent="0.2">
      <c r="A7" s="115" t="s">
        <v>78</v>
      </c>
      <c r="B7" s="34" t="s">
        <v>79</v>
      </c>
    </row>
    <row r="8" spans="1:2" x14ac:dyDescent="0.2">
      <c r="A8" s="115"/>
      <c r="B8" s="34" t="s">
        <v>80</v>
      </c>
    </row>
    <row r="9" spans="1:2" x14ac:dyDescent="0.2">
      <c r="A9" s="115"/>
      <c r="B9" s="34" t="s">
        <v>81</v>
      </c>
    </row>
    <row r="10" spans="1:2" x14ac:dyDescent="0.2">
      <c r="A10" s="115"/>
      <c r="B10" s="34" t="s">
        <v>82</v>
      </c>
    </row>
    <row r="11" spans="1:2" x14ac:dyDescent="0.2">
      <c r="A11" s="115"/>
      <c r="B11" s="34" t="s">
        <v>83</v>
      </c>
    </row>
    <row r="12" spans="1:2" x14ac:dyDescent="0.2">
      <c r="A12" s="34" t="s">
        <v>84</v>
      </c>
      <c r="B12" s="34" t="s">
        <v>85</v>
      </c>
    </row>
    <row r="13" spans="1:2" x14ac:dyDescent="0.2">
      <c r="A13" s="34" t="s">
        <v>86</v>
      </c>
      <c r="B13" s="34" t="s">
        <v>87</v>
      </c>
    </row>
    <row r="14" spans="1:2" x14ac:dyDescent="0.2">
      <c r="A14" s="34" t="s">
        <v>88</v>
      </c>
      <c r="B14" s="36"/>
    </row>
    <row r="15" spans="1:2" x14ac:dyDescent="0.2">
      <c r="A15" s="34" t="s">
        <v>89</v>
      </c>
      <c r="B15" s="34" t="s">
        <v>90</v>
      </c>
    </row>
    <row r="16" spans="1:2" x14ac:dyDescent="0.2">
      <c r="A16" s="115" t="s">
        <v>91</v>
      </c>
      <c r="B16" s="34" t="s">
        <v>92</v>
      </c>
    </row>
    <row r="17" spans="1:2" x14ac:dyDescent="0.2">
      <c r="A17" s="115"/>
      <c r="B17" s="34" t="s">
        <v>93</v>
      </c>
    </row>
    <row r="18" spans="1:2" x14ac:dyDescent="0.2">
      <c r="A18" s="36" t="s">
        <v>94</v>
      </c>
      <c r="B18" s="36" t="s">
        <v>95</v>
      </c>
    </row>
    <row r="19" spans="1:2" x14ac:dyDescent="0.2">
      <c r="A19" s="115" t="s">
        <v>96</v>
      </c>
      <c r="B19" s="34" t="s">
        <v>92</v>
      </c>
    </row>
    <row r="20" spans="1:2" x14ac:dyDescent="0.2">
      <c r="A20" s="115"/>
      <c r="B20" s="34" t="s">
        <v>93</v>
      </c>
    </row>
    <row r="21" spans="1:2" x14ac:dyDescent="0.2">
      <c r="A21" s="115" t="s">
        <v>97</v>
      </c>
      <c r="B21" s="34" t="s">
        <v>92</v>
      </c>
    </row>
    <row r="22" spans="1:2" x14ac:dyDescent="0.2">
      <c r="A22" s="115"/>
      <c r="B22" s="34" t="s">
        <v>93</v>
      </c>
    </row>
    <row r="23" spans="1:2" x14ac:dyDescent="0.2">
      <c r="A23" s="34" t="s">
        <v>98</v>
      </c>
      <c r="B23" s="34" t="s">
        <v>99</v>
      </c>
    </row>
    <row r="24" spans="1:2" x14ac:dyDescent="0.2">
      <c r="A24" s="115" t="s">
        <v>100</v>
      </c>
      <c r="B24" s="34" t="s">
        <v>101</v>
      </c>
    </row>
    <row r="25" spans="1:2" x14ac:dyDescent="0.2">
      <c r="A25" s="115"/>
      <c r="B25" s="34" t="s">
        <v>102</v>
      </c>
    </row>
    <row r="26" spans="1:2" x14ac:dyDescent="0.2">
      <c r="A26" s="115"/>
      <c r="B26" s="34" t="s">
        <v>103</v>
      </c>
    </row>
    <row r="27" spans="1:2" x14ac:dyDescent="0.2">
      <c r="A27" s="116"/>
      <c r="B27" s="37" t="s">
        <v>104</v>
      </c>
    </row>
    <row r="28" spans="1:2" x14ac:dyDescent="0.2">
      <c r="A28" s="30"/>
      <c r="B28" s="31"/>
    </row>
    <row r="29" spans="1:2" x14ac:dyDescent="0.2">
      <c r="A29" s="30"/>
      <c r="B29" s="31"/>
    </row>
    <row r="30" spans="1:2" x14ac:dyDescent="0.2">
      <c r="A30" s="30"/>
      <c r="B30" s="31"/>
    </row>
  </sheetData>
  <mergeCells count="6">
    <mergeCell ref="A24:A27"/>
    <mergeCell ref="A3:A4"/>
    <mergeCell ref="A7:A11"/>
    <mergeCell ref="A16:A17"/>
    <mergeCell ref="A19:A20"/>
    <mergeCell ref="A21:A22"/>
  </mergeCells>
  <pageMargins left="0.7" right="0.7" top="0.75" bottom="0.75" header="0.3" footer="0.3"/>
  <pageSetup paperSize="9" scale="8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dzemdības_2021_6M</vt:lpstr>
      <vt:lpstr>metadati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Zita Karjusa</dc:creator>
  <cp:lastModifiedBy>Signe Širova</cp:lastModifiedBy>
  <cp:lastPrinted>2020-01-31T05:50:46Z</cp:lastPrinted>
  <dcterms:created xsi:type="dcterms:W3CDTF">2019-10-23T11:07:42Z</dcterms:created>
  <dcterms:modified xsi:type="dcterms:W3CDTF">2021-07-21T14:16:51Z</dcterms:modified>
</cp:coreProperties>
</file>