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 Sirova\Desktop\Acess_2021\ML_2021_6M\"/>
    </mc:Choice>
  </mc:AlternateContent>
  <xr:revisionPtr revIDLastSave="0" documentId="13_ncr:1_{43B19E5B-EECA-4929-A6C9-18A1EC46084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ML_mir_kir_2021_6m" sheetId="4" r:id="rId1"/>
    <sheet name="Metadati" sheetId="3" r:id="rId2"/>
  </sheets>
  <definedNames>
    <definedName name="_xlnm._FilterDatabase" localSheetId="0" hidden="1">ML_mir_kir_2021_6m!$A$7:$E$7</definedName>
    <definedName name="ML_dzemdiibas_UD" localSheetId="0">#REF!</definedName>
    <definedName name="ML_dzemdiibas_UD">#REF!</definedName>
    <definedName name="ML_kir_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4" l="1"/>
  <c r="G11" i="4"/>
  <c r="G12" i="4"/>
  <c r="G14" i="4"/>
  <c r="G15" i="4"/>
  <c r="G16" i="4"/>
  <c r="G17" i="4"/>
  <c r="G18" i="4"/>
  <c r="G19" i="4"/>
  <c r="G20" i="4"/>
  <c r="F53" i="4"/>
  <c r="E53" i="4"/>
  <c r="D53" i="4"/>
  <c r="C53" i="4"/>
  <c r="F34" i="4"/>
  <c r="E34" i="4"/>
  <c r="D34" i="4"/>
  <c r="C34" i="4"/>
  <c r="C29" i="4"/>
  <c r="D40" i="4"/>
  <c r="F40" i="4"/>
  <c r="E40" i="4"/>
  <c r="C40" i="4"/>
  <c r="I53" i="4" l="1"/>
  <c r="H53" i="4"/>
  <c r="G53" i="4"/>
  <c r="I52" i="4"/>
  <c r="H52" i="4"/>
  <c r="G52" i="4"/>
  <c r="I51" i="4"/>
  <c r="H51" i="4"/>
  <c r="G51" i="4"/>
  <c r="I49" i="4"/>
  <c r="H49" i="4"/>
  <c r="G49" i="4"/>
  <c r="I48" i="4"/>
  <c r="H48" i="4"/>
  <c r="G48" i="4"/>
  <c r="I47" i="4"/>
  <c r="H47" i="4"/>
  <c r="G47" i="4"/>
  <c r="I46" i="4"/>
  <c r="H46" i="4"/>
  <c r="G46" i="4"/>
  <c r="I45" i="4"/>
  <c r="H45" i="4"/>
  <c r="G45" i="4"/>
  <c r="I41" i="4"/>
  <c r="H41" i="4"/>
  <c r="G41" i="4"/>
  <c r="I42" i="4"/>
  <c r="H42" i="4"/>
  <c r="G42" i="4"/>
  <c r="I43" i="4"/>
  <c r="H43" i="4"/>
  <c r="G43" i="4"/>
  <c r="I58" i="4"/>
  <c r="H58" i="4"/>
  <c r="G58" i="4"/>
  <c r="I54" i="4"/>
  <c r="H54" i="4"/>
  <c r="G54" i="4"/>
  <c r="I39" i="4"/>
  <c r="H39" i="4"/>
  <c r="G39" i="4"/>
  <c r="I38" i="4"/>
  <c r="H38" i="4"/>
  <c r="G38" i="4"/>
  <c r="I37" i="4"/>
  <c r="H37" i="4"/>
  <c r="G37" i="4"/>
  <c r="I36" i="4"/>
  <c r="H36" i="4"/>
  <c r="G36" i="4"/>
  <c r="I35" i="4"/>
  <c r="H35" i="4"/>
  <c r="G35" i="4"/>
  <c r="I33" i="4"/>
  <c r="H33" i="4"/>
  <c r="G33" i="4"/>
  <c r="I50" i="4"/>
  <c r="H50" i="4"/>
  <c r="G50" i="4"/>
  <c r="I31" i="4"/>
  <c r="H31" i="4"/>
  <c r="G31" i="4"/>
  <c r="I32" i="4"/>
  <c r="H32" i="4"/>
  <c r="G32" i="4"/>
  <c r="I30" i="4"/>
  <c r="H30" i="4"/>
  <c r="G30" i="4"/>
  <c r="I28" i="4"/>
  <c r="H28" i="4"/>
  <c r="G28" i="4"/>
  <c r="I27" i="4"/>
  <c r="H27" i="4"/>
  <c r="G27" i="4"/>
  <c r="I26" i="4"/>
  <c r="H26" i="4"/>
  <c r="G26" i="4"/>
  <c r="I25" i="4"/>
  <c r="H25" i="4"/>
  <c r="G25" i="4"/>
  <c r="I24" i="4"/>
  <c r="H24" i="4"/>
  <c r="G24" i="4"/>
  <c r="I23" i="4"/>
  <c r="H23" i="4"/>
  <c r="G23" i="4"/>
  <c r="I22" i="4"/>
  <c r="H22" i="4"/>
  <c r="G22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2" i="4"/>
  <c r="H12" i="4"/>
  <c r="I11" i="4"/>
  <c r="H11" i="4"/>
  <c r="I10" i="4"/>
  <c r="H10" i="4"/>
  <c r="D9" i="4"/>
  <c r="E9" i="4"/>
  <c r="F9" i="4"/>
  <c r="D13" i="4"/>
  <c r="E13" i="4"/>
  <c r="F13" i="4"/>
  <c r="D21" i="4"/>
  <c r="E21" i="4"/>
  <c r="F21" i="4"/>
  <c r="D29" i="4"/>
  <c r="E29" i="4"/>
  <c r="F29" i="4"/>
  <c r="D44" i="4"/>
  <c r="E44" i="4"/>
  <c r="F44" i="4"/>
  <c r="C44" i="4"/>
  <c r="C21" i="4"/>
  <c r="C13" i="4"/>
  <c r="C9" i="4"/>
  <c r="C8" i="4" l="1"/>
  <c r="E8" i="4"/>
  <c r="F8" i="4"/>
  <c r="D8" i="4"/>
  <c r="H13" i="4"/>
  <c r="G29" i="4"/>
  <c r="I40" i="4"/>
  <c r="I29" i="4"/>
  <c r="H34" i="4"/>
  <c r="G34" i="4"/>
  <c r="H29" i="4"/>
  <c r="I21" i="4"/>
  <c r="H40" i="4"/>
  <c r="G13" i="4"/>
  <c r="G9" i="4"/>
  <c r="H21" i="4"/>
  <c r="I44" i="4"/>
  <c r="H44" i="4"/>
  <c r="G44" i="4"/>
  <c r="I34" i="4"/>
  <c r="G21" i="4"/>
  <c r="I13" i="4"/>
  <c r="H9" i="4"/>
  <c r="I9" i="4"/>
  <c r="G40" i="4"/>
  <c r="H8" i="4" l="1"/>
  <c r="I8" i="4"/>
  <c r="G8" i="4"/>
</calcChain>
</file>

<file path=xl/sharedStrings.xml><?xml version="1.0" encoding="utf-8"?>
<sst xmlns="http://schemas.openxmlformats.org/spreadsheetml/2006/main" count="227" uniqueCount="160">
  <si>
    <t>Bērnu klīniskā universitātes slimnīca</t>
  </si>
  <si>
    <t>Paula Stradiņa klīniskā universitātes slimnīca</t>
  </si>
  <si>
    <t>Rīgas Austrumu klīniskā universitātes slimnīca</t>
  </si>
  <si>
    <t>Daugavpils reģionālā slimnīca</t>
  </si>
  <si>
    <t>Jelgavas pilsētas slimnīca</t>
  </si>
  <si>
    <t>Jēkabpils reģionālā slimnīca</t>
  </si>
  <si>
    <t>Liepājas reģionālā slimnīca</t>
  </si>
  <si>
    <t>Rēzeknes slimnīca</t>
  </si>
  <si>
    <t>Vidzemes slimnīca</t>
  </si>
  <si>
    <t>Ziemeļkurzemes reģionālā slimnīca</t>
  </si>
  <si>
    <t>Alūksnes slimnīca</t>
  </si>
  <si>
    <t>Balvu un Gulbenes slimnīcu apvienība</t>
  </si>
  <si>
    <t>Cēsu klīnika</t>
  </si>
  <si>
    <t>Dobeles un apkārtnes slimnīca</t>
  </si>
  <si>
    <t>Jūrmalas slimnīca</t>
  </si>
  <si>
    <t>Krāslavas slimnīca</t>
  </si>
  <si>
    <t>Kuldīgas slimnīca</t>
  </si>
  <si>
    <t>Madonas slimnīca</t>
  </si>
  <si>
    <t>Ogres rajona slimnīca</t>
  </si>
  <si>
    <t>Preiļu slimnīca</t>
  </si>
  <si>
    <t>Tukuma slimnīca</t>
  </si>
  <si>
    <t>Ainaži, bērnu psihoneiroloģiskā slimnīca</t>
  </si>
  <si>
    <t>Daugavpils psihoneiroloģiskā slimnīca</t>
  </si>
  <si>
    <t>Piejūras slimnīca</t>
  </si>
  <si>
    <t>Rīgas 2. slimnīca</t>
  </si>
  <si>
    <t>Rīgas Dzemdību nams</t>
  </si>
  <si>
    <t>Rīgas psihiatrijas un narkoloģijas centrs</t>
  </si>
  <si>
    <t>Slimnīca Ģintermuiža</t>
  </si>
  <si>
    <t>Strenču psihoneiroloģiskā slimnīca</t>
  </si>
  <si>
    <t>Traumatoloģijas un ortopēdijas slimnīca</t>
  </si>
  <si>
    <t>Aizkraukles slimnīca</t>
  </si>
  <si>
    <t>Bauskas slimnīca</t>
  </si>
  <si>
    <t>Līvānu slimnīca</t>
  </si>
  <si>
    <t>Ludzas medicīnas centrs</t>
  </si>
  <si>
    <t>Priekules slimnīca</t>
  </si>
  <si>
    <t>Siguldas slimnīca</t>
  </si>
  <si>
    <t>Saldus medicīnas centrs</t>
  </si>
  <si>
    <t>Hospitalizēto pacientu skaits</t>
  </si>
  <si>
    <t>Ķirurģiski ārstēto pacientu skaita īpatsvars</t>
  </si>
  <si>
    <t>Nosaukums</t>
  </si>
  <si>
    <t>Definīcija</t>
  </si>
  <si>
    <t xml:space="preserve">Rādītāja klasifikācija </t>
  </si>
  <si>
    <t>Datu avots</t>
  </si>
  <si>
    <t>Aprēķins</t>
  </si>
  <si>
    <t>Skaitītājs</t>
  </si>
  <si>
    <t>Saucējs</t>
  </si>
  <si>
    <t>Iekļaušanas kritēriji</t>
  </si>
  <si>
    <t>Izslēgšanas kritēriji</t>
  </si>
  <si>
    <t>Datu pilnīgums</t>
  </si>
  <si>
    <t> 100%</t>
  </si>
  <si>
    <t xml:space="preserve">Datu apkopošanas biežums </t>
  </si>
  <si>
    <t>Mērķa grupa</t>
  </si>
  <si>
    <t xml:space="preserve">Rādītāja monitorēšanas biežums </t>
  </si>
  <si>
    <t xml:space="preserve">Rādītāja ziņošanas biežums </t>
  </si>
  <si>
    <t xml:space="preserve">Rādītāja aptvere </t>
  </si>
  <si>
    <t xml:space="preserve">Vieta, kur rādītājs publicēts </t>
  </si>
  <si>
    <t>Ķirurģiski ārstēto pacientu īpatsvars</t>
  </si>
  <si>
    <t>-Nacionālā veselības dienesta Stacionāro pakalpojumu datu bāze</t>
  </si>
  <si>
    <t>(Hospitalizāciju skaits pacientiem, kam veikta lielā ķirurģiskā operācija /Kopējais hospitalizāciju skaits) *100</t>
  </si>
  <si>
    <t>Hospitalizāciju skaits pacientiem, kam veikta lielā ķirurģiskā operācija</t>
  </si>
  <si>
    <t>Kopējais hospitalizāciju skaits</t>
  </si>
  <si>
    <t>- Pacientam veikta lielā ķirurģiskā operācija</t>
  </si>
  <si>
    <t>Pacienti, kam veikta vismaz viena lielā ķirurģiskā operācija</t>
  </si>
  <si>
    <t>Stacionārā mirušo pacientu skaita īpatsvars</t>
  </si>
  <si>
    <t>Hospitalizāciju skaita īpatsvars, kur pacients miris stacionārā</t>
  </si>
  <si>
    <t>(Hospitalizāciju skaits pacientiem, kur pacients miris stacionārā /Kopējais hospitalizāciju skaits) *100</t>
  </si>
  <si>
    <t>Hospitalizāciju skaits pacientiem, kur pacients miris stacionārā</t>
  </si>
  <si>
    <t>- Pacients miris stacionārā (izrakstīšanās kustība 33)</t>
  </si>
  <si>
    <t>Stacionārā mirušie pacienti</t>
  </si>
  <si>
    <t>Stacionārā mirušo ķirurģiski ārstēto pacientu skaita īpatsvars</t>
  </si>
  <si>
    <t>Hospitalizāciju skaits, kur pacientam veikta vismaz viena lielā ķirurģiskā operācija</t>
  </si>
  <si>
    <t xml:space="preserve">Stacionārā mirušie pacienti, kam veikta vismaz viena lielā ķirurģiskā operācija </t>
  </si>
  <si>
    <r>
      <t>Uz personu vērsta aprūpe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</si>
  <si>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¨</t>
    </r>
  </si>
  <si>
    <r>
      <t>Katru dienu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Reizi nedēļā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Reizi mēnesī</t>
    </r>
    <r>
      <rPr>
        <sz val="11"/>
        <rFont val="Wingdings"/>
        <charset val="2"/>
      </rPr>
      <t>¨</t>
    </r>
  </si>
  <si>
    <r>
      <t>Reizi ceturksnī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 Reizi pusgadā</t>
    </r>
    <r>
      <rPr>
        <sz val="11"/>
        <rFont val="Wingdings"/>
        <charset val="2"/>
      </rPr>
      <t>þ</t>
    </r>
    <r>
      <rPr>
        <sz val="11"/>
        <rFont val="Times New Roman"/>
        <family val="1"/>
        <charset val="186"/>
      </rPr>
      <t>Reizi gadā</t>
    </r>
    <r>
      <rPr>
        <sz val="11"/>
        <rFont val="Wingdings"/>
        <charset val="2"/>
      </rPr>
      <t>¨</t>
    </r>
  </si>
  <si>
    <r>
      <t>Nacionāla</t>
    </r>
    <r>
      <rPr>
        <sz val="11"/>
        <rFont val="Wingdings"/>
        <charset val="2"/>
      </rPr>
      <t>þ</t>
    </r>
    <r>
      <rPr>
        <sz val="11"/>
        <rFont val="Times New Roman"/>
        <family val="1"/>
        <charset val="186"/>
      </rPr>
      <t>Reģionāla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 Ārstniecības iestāžu līmenī</t>
    </r>
    <r>
      <rPr>
        <sz val="11"/>
        <rFont val="Wingdings"/>
        <charset val="2"/>
      </rPr>
      <t>þ</t>
    </r>
  </si>
  <si>
    <r>
      <t>NVD mājaslapa</t>
    </r>
    <r>
      <rPr>
        <sz val="11"/>
        <rFont val="Wingdings"/>
        <charset val="2"/>
      </rPr>
      <t>þ</t>
    </r>
  </si>
  <si>
    <r>
      <t>SPKC mājaslapa</t>
    </r>
    <r>
      <rPr>
        <sz val="11"/>
        <rFont val="Wingdings"/>
        <charset val="2"/>
      </rPr>
      <t>¨</t>
    </r>
  </si>
  <si>
    <r>
      <t>Latvijas veselības aprūpes statistikas gadagrāmata</t>
    </r>
    <r>
      <rPr>
        <sz val="11"/>
        <rFont val="Wingdings"/>
        <charset val="2"/>
      </rPr>
      <t>¨</t>
    </r>
  </si>
  <si>
    <r>
      <t>Nav publiski pieejams</t>
    </r>
    <r>
      <rPr>
        <sz val="11"/>
        <rFont val="Wingdings"/>
        <charset val="2"/>
      </rPr>
      <t>¨</t>
    </r>
  </si>
  <si>
    <r>
      <t>Uz personu vērsta aprūpe</t>
    </r>
    <r>
      <rPr>
        <sz val="11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</si>
  <si>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¨</t>
    </r>
  </si>
  <si>
    <t>(Hospitalizāciju skaits, kur pacientam veikta vismaz viena lielā ķirurģiskā operācija un pacients miris stacionārā / Hospitalizāciju skaits, kur pacientam veikta vismaz viena lielā ķirurģiskā operācija) *100</t>
  </si>
  <si>
    <t>Hospitalizāciju skaits, kur pacientam veikta vismaz viena lielā ķirurģiskā operācija un pacients miris stacionārā</t>
  </si>
  <si>
    <t>010011804</t>
  </si>
  <si>
    <t>010011803</t>
  </si>
  <si>
    <t>010000234</t>
  </si>
  <si>
    <t>050020401</t>
  </si>
  <si>
    <t>090020301</t>
  </si>
  <si>
    <t>110000048</t>
  </si>
  <si>
    <t>170020401</t>
  </si>
  <si>
    <t>210020301</t>
  </si>
  <si>
    <t>250000092</t>
  </si>
  <si>
    <t>270020302</t>
  </si>
  <si>
    <t>360200027</t>
  </si>
  <si>
    <t>500200052</t>
  </si>
  <si>
    <t>420200052</t>
  </si>
  <si>
    <t>460200036</t>
  </si>
  <si>
    <t>130020302</t>
  </si>
  <si>
    <t>600200001</t>
  </si>
  <si>
    <t>620200038</t>
  </si>
  <si>
    <t>700200041</t>
  </si>
  <si>
    <t>740200008</t>
  </si>
  <si>
    <t>760200002</t>
  </si>
  <si>
    <t>900200046</t>
  </si>
  <si>
    <t>661400011</t>
  </si>
  <si>
    <t>050012101</t>
  </si>
  <si>
    <t>130013001</t>
  </si>
  <si>
    <t>Nacionālais rehabilitācijas centrs "Vaivari"</t>
  </si>
  <si>
    <t>170010601</t>
  </si>
  <si>
    <t>010020302</t>
  </si>
  <si>
    <t>010021301</t>
  </si>
  <si>
    <t>010012202</t>
  </si>
  <si>
    <t>090012101</t>
  </si>
  <si>
    <t>941800004</t>
  </si>
  <si>
    <t>010011401</t>
  </si>
  <si>
    <t>320200001</t>
  </si>
  <si>
    <t>400200024</t>
  </si>
  <si>
    <t>761200001</t>
  </si>
  <si>
    <t>680200030</t>
  </si>
  <si>
    <t>641600001</t>
  </si>
  <si>
    <t>801600003</t>
  </si>
  <si>
    <t>840200047</t>
  </si>
  <si>
    <t>AI kods</t>
  </si>
  <si>
    <t>Ārstniecības iestāde (AI)</t>
  </si>
  <si>
    <t>9=6/5*100</t>
  </si>
  <si>
    <t>8=5/3*100</t>
  </si>
  <si>
    <t>7=4/3*100</t>
  </si>
  <si>
    <t>AI mirušo ķirurģiski ārstēto pacientu skaits</t>
  </si>
  <si>
    <t>AI mirušo pacientu skaita īpatsvars</t>
  </si>
  <si>
    <t>AI mirušo ķirurģiski ārstēto pacientu īpatsvars</t>
  </si>
  <si>
    <t>Limbažu slimnīca</t>
  </si>
  <si>
    <t>660200027</t>
  </si>
  <si>
    <t>Pamatojums datu apkopošanai-28.08.2018.Ministru kabineta noteikumi nr. 555 "Veselības aprūpes pakalpojumu organizēšanas un samaksas  kārtība"</t>
  </si>
  <si>
    <t>Kopā/ Vidēji</t>
  </si>
  <si>
    <t>V līmeņa ārstniecības iestādes kopā</t>
  </si>
  <si>
    <t>IV līmeņa ārstniecības iestādes kopā</t>
  </si>
  <si>
    <t>III līmeņa ārstniecības iestādes</t>
  </si>
  <si>
    <t>II līmeņa ārstniecības iestādes</t>
  </si>
  <si>
    <t>I līmeņa ārstniecības iestādes</t>
  </si>
  <si>
    <t>V līmeņa specializētās ārstniecības iestādes</t>
  </si>
  <si>
    <t>Specializētās ārstniecības iestādes</t>
  </si>
  <si>
    <t>Pārskats par ārstniecības iestādē hospitalizēto pacientu skaitu, ķirurģiski ārstēto un ārstniecības iestādē mirušo pacientu skaita īpatsvaru</t>
  </si>
  <si>
    <t>Hospitalizāciju skaita īpatsvars, kur pacientam veikta vismaz viena lielā ķirurģiskā operācija</t>
  </si>
  <si>
    <t>Hospitalizāciju skaita īpatsvars, kur pacientam veikta vismaz viena lielā ķirurģiskā operācija un pacients miris stacionārā</t>
  </si>
  <si>
    <t>*stacionārājā kartē norādīta izrakstīšanas kustība 33 (miris)</t>
  </si>
  <si>
    <t>**uzskaites dokumentu skaits ar tajā norādītu kaut vienu manipulāciju ar 43 pazīmi (liela ķirurģiska manipulācija)</t>
  </si>
  <si>
    <t>AI mirušo pacientu skaits*</t>
  </si>
  <si>
    <t>Ķirurģiski ārstēto pacientu skaits**</t>
  </si>
  <si>
    <t>(veiktais darbs, neiekļaujot nekvotējamos stacionāros pakalpojumus, kas nav iekļauti rēķinā)</t>
  </si>
  <si>
    <t>Pārējas slimnīcas</t>
  </si>
  <si>
    <t>130064003</t>
  </si>
  <si>
    <t>SANARE-KRC JAUNĶEMERI</t>
  </si>
  <si>
    <t>010040307</t>
  </si>
  <si>
    <t>Larvijas Jūras medicīnas centrs</t>
  </si>
  <si>
    <t>010020301</t>
  </si>
  <si>
    <t>Rīgas 1. slimnīca</t>
  </si>
  <si>
    <r>
      <t xml:space="preserve">Pārskata periods: </t>
    </r>
    <r>
      <rPr>
        <b/>
        <sz val="12"/>
        <rFont val="Times New Roman"/>
        <family val="1"/>
      </rPr>
      <t>2021. gada janvāris- jūnijs</t>
    </r>
  </si>
  <si>
    <t>Atskaite ietver stacionārās kartes apmaksājamā statusā, ar izrakstīšanas datumu no 1.janvāra līdz 30.jūnijam.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</si>
</sst>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L_s_-;\-* #,##0.00\ _L_s_-;_-* &quot;-&quot;??\ _L_s_-;_-@_-"/>
    <numFmt numFmtId="165" formatCode="_-* #,##0\ _L_s_-;\-* #,##0\ _L_s_-;_-* &quot;-&quot;??\ _L_s_-;_-@_-"/>
    <numFmt numFmtId="166" formatCode="_-* #,##0_-;\-* #,##0_-;_-* &quot;-&quot;??_-;_-@_-"/>
    <numFmt numFmtId="167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Wingdings"/>
      <charset val="2"/>
    </font>
    <font>
      <sz val="8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name val="Arial"/>
      <family val="2"/>
      <charset val="186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  <charset val="186"/>
    </font>
    <font>
      <sz val="10"/>
      <name val="Arial"/>
      <family val="2"/>
    </font>
    <font>
      <sz val="8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5" fillId="0" borderId="0"/>
    <xf numFmtId="0" fontId="19" fillId="0" borderId="0"/>
    <xf numFmtId="0" fontId="20" fillId="0" borderId="0"/>
    <xf numFmtId="0" fontId="20" fillId="0" borderId="0"/>
    <xf numFmtId="0" fontId="13" fillId="0" borderId="0"/>
    <xf numFmtId="167" fontId="15" fillId="0" borderId="0" applyFont="0" applyFill="0" applyBorder="0" applyAlignment="0" applyProtection="0"/>
    <xf numFmtId="0" fontId="13" fillId="0" borderId="0"/>
  </cellStyleXfs>
  <cellXfs count="58">
    <xf numFmtId="0" fontId="0" fillId="0" borderId="0" xfId="0"/>
    <xf numFmtId="165" fontId="5" fillId="0" borderId="0" xfId="3" applyNumberFormat="1" applyFont="1" applyBorder="1" applyAlignment="1">
      <alignment horizontal="left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0" xfId="5" applyFont="1"/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/>
    <xf numFmtId="0" fontId="16" fillId="0" borderId="0" xfId="7" applyFont="1"/>
    <xf numFmtId="0" fontId="17" fillId="0" borderId="1" xfId="7" applyFont="1" applyBorder="1" applyAlignment="1">
      <alignment horizontal="left" vertical="center" wrapText="1"/>
    </xf>
    <xf numFmtId="0" fontId="16" fillId="0" borderId="0" xfId="9" applyFont="1"/>
    <xf numFmtId="0" fontId="5" fillId="0" borderId="0" xfId="8" applyFont="1"/>
    <xf numFmtId="0" fontId="6" fillId="2" borderId="9" xfId="10" applyFont="1" applyFill="1" applyBorder="1" applyAlignment="1">
      <alignment horizontal="center" vertical="center" wrapText="1"/>
    </xf>
    <xf numFmtId="0" fontId="6" fillId="2" borderId="14" xfId="10" applyFont="1" applyFill="1" applyBorder="1" applyAlignment="1">
      <alignment horizontal="center" vertical="center" wrapText="1"/>
    </xf>
    <xf numFmtId="0" fontId="21" fillId="0" borderId="12" xfId="11" applyFont="1" applyBorder="1" applyAlignment="1">
      <alignment horizontal="center" vertical="center" wrapText="1"/>
    </xf>
    <xf numFmtId="0" fontId="21" fillId="0" borderId="13" xfId="11" applyFont="1" applyBorder="1" applyAlignment="1">
      <alignment horizontal="center" vertical="center" wrapText="1"/>
    </xf>
    <xf numFmtId="0" fontId="6" fillId="2" borderId="15" xfId="8" applyFont="1" applyFill="1" applyBorder="1"/>
    <xf numFmtId="0" fontId="6" fillId="2" borderId="16" xfId="8" applyFont="1" applyFill="1" applyBorder="1"/>
    <xf numFmtId="166" fontId="6" fillId="2" borderId="15" xfId="12" applyNumberFormat="1" applyFont="1" applyFill="1" applyBorder="1" applyAlignment="1">
      <alignment horizontal="right"/>
    </xf>
    <xf numFmtId="0" fontId="6" fillId="0" borderId="0" xfId="8" applyFont="1"/>
    <xf numFmtId="0" fontId="6" fillId="3" borderId="9" xfId="8" applyFont="1" applyFill="1" applyBorder="1" applyAlignment="1">
      <alignment horizontal="left" indent="1"/>
    </xf>
    <xf numFmtId="0" fontId="6" fillId="3" borderId="14" xfId="8" applyFont="1" applyFill="1" applyBorder="1"/>
    <xf numFmtId="166" fontId="6" fillId="3" borderId="9" xfId="12" applyNumberFormat="1" applyFont="1" applyFill="1" applyBorder="1" applyAlignment="1">
      <alignment horizontal="right"/>
    </xf>
    <xf numFmtId="0" fontId="5" fillId="0" borderId="10" xfId="8" applyFont="1" applyBorder="1" applyAlignment="1">
      <alignment horizontal="left" indent="2"/>
    </xf>
    <xf numFmtId="0" fontId="5" fillId="0" borderId="11" xfId="8" applyFont="1" applyBorder="1"/>
    <xf numFmtId="166" fontId="5" fillId="0" borderId="10" xfId="12" applyNumberFormat="1" applyFont="1" applyBorder="1" applyAlignment="1">
      <alignment horizontal="right"/>
    </xf>
    <xf numFmtId="166" fontId="5" fillId="0" borderId="10" xfId="12" applyNumberFormat="1" applyFont="1" applyBorder="1" applyAlignment="1">
      <alignment horizontal="left"/>
    </xf>
    <xf numFmtId="0" fontId="5" fillId="0" borderId="12" xfId="8" applyFont="1" applyBorder="1" applyAlignment="1">
      <alignment horizontal="left" indent="2"/>
    </xf>
    <xf numFmtId="0" fontId="5" fillId="0" borderId="13" xfId="8" applyFont="1" applyBorder="1"/>
    <xf numFmtId="166" fontId="5" fillId="0" borderId="12" xfId="12" applyNumberFormat="1" applyFont="1" applyBorder="1" applyAlignment="1">
      <alignment horizontal="left"/>
    </xf>
    <xf numFmtId="166" fontId="6" fillId="3" borderId="9" xfId="12" applyNumberFormat="1" applyFont="1" applyFill="1" applyBorder="1" applyAlignment="1">
      <alignment horizontal="left"/>
    </xf>
    <xf numFmtId="166" fontId="5" fillId="0" borderId="10" xfId="12" applyNumberFormat="1" applyFont="1" applyBorder="1" applyAlignment="1">
      <alignment horizontal="right" vertical="center"/>
    </xf>
    <xf numFmtId="166" fontId="5" fillId="0" borderId="12" xfId="12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9" fontId="6" fillId="2" borderId="15" xfId="6" applyFont="1" applyFill="1" applyBorder="1" applyAlignment="1"/>
    <xf numFmtId="9" fontId="6" fillId="3" borderId="9" xfId="6" applyFont="1" applyFill="1" applyBorder="1" applyAlignment="1"/>
    <xf numFmtId="9" fontId="5" fillId="0" borderId="10" xfId="6" applyFont="1" applyBorder="1" applyAlignment="1"/>
    <xf numFmtId="9" fontId="5" fillId="0" borderId="12" xfId="6" applyFont="1" applyBorder="1" applyAlignment="1"/>
    <xf numFmtId="9" fontId="5" fillId="0" borderId="10" xfId="6" applyFont="1" applyBorder="1" applyAlignment="1">
      <alignment vertical="center"/>
    </xf>
    <xf numFmtId="0" fontId="16" fillId="0" borderId="0" xfId="8" applyFont="1" applyAlignment="1">
      <alignment horizontal="left" vertical="center"/>
    </xf>
    <xf numFmtId="0" fontId="22" fillId="0" borderId="0" xfId="13" applyFont="1"/>
    <xf numFmtId="0" fontId="16" fillId="0" borderId="0" xfId="9" applyFont="1" applyFill="1"/>
    <xf numFmtId="0" fontId="5" fillId="0" borderId="0" xfId="8" applyFont="1" applyBorder="1" applyAlignment="1">
      <alignment horizontal="left" indent="2"/>
    </xf>
    <xf numFmtId="0" fontId="5" fillId="0" borderId="0" xfId="8" applyFont="1" applyBorder="1"/>
    <xf numFmtId="166" fontId="5" fillId="0" borderId="0" xfId="12" applyNumberFormat="1" applyFont="1" applyBorder="1" applyAlignment="1">
      <alignment horizontal="left"/>
    </xf>
    <xf numFmtId="9" fontId="5" fillId="0" borderId="0" xfId="6" applyFont="1" applyBorder="1" applyAlignment="1"/>
    <xf numFmtId="0" fontId="5" fillId="0" borderId="17" xfId="8" applyFont="1" applyBorder="1" applyAlignment="1">
      <alignment horizontal="left" indent="2"/>
    </xf>
    <xf numFmtId="0" fontId="5" fillId="0" borderId="18" xfId="8" applyFont="1" applyBorder="1"/>
    <xf numFmtId="166" fontId="5" fillId="0" borderId="17" xfId="12" applyNumberFormat="1" applyFont="1" applyBorder="1" applyAlignment="1">
      <alignment horizontal="left"/>
    </xf>
    <xf numFmtId="9" fontId="5" fillId="0" borderId="17" xfId="6" applyFont="1" applyBorder="1" applyAlignment="1"/>
    <xf numFmtId="0" fontId="18" fillId="0" borderId="1" xfId="7" applyFont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</cellXfs>
  <cellStyles count="14">
    <cellStyle name="Comma 2" xfId="12" xr:uid="{00000000-0005-0000-0000-000000000000}"/>
    <cellStyle name="Comma 4" xfId="3" xr:uid="{00000000-0005-0000-0000-000001000000}"/>
    <cellStyle name="Comma_R0001_veiktais_darbs_2009_UZŅEMŠANAS_NODAĻA 2" xfId="10" xr:uid="{00000000-0005-0000-0000-000002000000}"/>
    <cellStyle name="Normal" xfId="0" builtinId="0"/>
    <cellStyle name="Normal 10" xfId="11" xr:uid="{00000000-0005-0000-0000-000004000000}"/>
    <cellStyle name="Normal 2" xfId="2" xr:uid="{00000000-0005-0000-0000-000005000000}"/>
    <cellStyle name="Normal 2 2" xfId="5" xr:uid="{00000000-0005-0000-0000-000006000000}"/>
    <cellStyle name="Normal 2 3" xfId="8" xr:uid="{00000000-0005-0000-0000-000007000000}"/>
    <cellStyle name="Normal 2 4" xfId="1" xr:uid="{00000000-0005-0000-0000-000008000000}"/>
    <cellStyle name="Normal 3" xfId="13" xr:uid="{00000000-0005-0000-0000-000009000000}"/>
    <cellStyle name="Normal_parskatu_tabulas_uz5_III_rikojumam 2" xfId="7" xr:uid="{00000000-0005-0000-0000-00000A000000}"/>
    <cellStyle name="Normal_rindu_garums_veidlapa" xfId="9" xr:uid="{00000000-0005-0000-0000-00000B000000}"/>
    <cellStyle name="Percent" xfId="6" builtinId="5"/>
    <cellStyle name="Percent 2" xfId="4" xr:uid="{00000000-0005-0000-0000-00000D000000}"/>
  </cellStyles>
  <dxfs count="0"/>
  <tableStyles count="0" defaultTableStyle="TableStyleMedium9" defaultPivotStyle="PivotStyleLight16"/>
  <colors>
    <mruColors>
      <color rgb="FFFF9933"/>
      <color rgb="FFFFCB97"/>
      <color rgb="FFFFF5EB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159033</xdr:colOff>
      <xdr:row>0</xdr:row>
      <xdr:rowOff>0</xdr:rowOff>
    </xdr:from>
    <xdr:ext cx="1714217" cy="920750"/>
    <xdr:pic>
      <xdr:nvPicPr>
        <xdr:cNvPr id="2" name="Picture 1">
          <a:extLst>
            <a:ext uri="{FF2B5EF4-FFF2-40B4-BE49-F238E27FC236}">
              <a16:creationId xmlns:a16="http://schemas.microsoft.com/office/drawing/2014/main" id="{9D619DDD-3627-4F7B-9A40-6B298C9F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6116" y="0"/>
          <a:ext cx="1714217" cy="920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33"/>
  </sheetPr>
  <dimension ref="A1:I63"/>
  <sheetViews>
    <sheetView tabSelected="1" zoomScale="90" zoomScaleNormal="90" zoomScaleSheetLayoutView="85" workbookViewId="0">
      <selection activeCell="L3" sqref="L3"/>
    </sheetView>
  </sheetViews>
  <sheetFormatPr defaultRowHeight="15.6" x14ac:dyDescent="0.3"/>
  <cols>
    <col min="1" max="1" width="45.109375" style="14" customWidth="1"/>
    <col min="2" max="2" width="11.33203125" style="14" bestFit="1" customWidth="1"/>
    <col min="3" max="3" width="14.6640625" style="14" customWidth="1"/>
    <col min="4" max="9" width="11.6640625" style="14" customWidth="1"/>
    <col min="10" max="147" width="9.109375" style="14"/>
    <col min="148" max="148" width="41.33203125" style="14" customWidth="1"/>
    <col min="149" max="149" width="9.109375" style="14"/>
    <col min="150" max="150" width="15.6640625" style="14" customWidth="1"/>
    <col min="151" max="151" width="14.6640625" style="14" customWidth="1"/>
    <col min="152" max="152" width="20.109375" style="14" customWidth="1"/>
    <col min="153" max="403" width="9.109375" style="14"/>
    <col min="404" max="404" width="41.33203125" style="14" customWidth="1"/>
    <col min="405" max="405" width="9.109375" style="14"/>
    <col min="406" max="406" width="15.6640625" style="14" customWidth="1"/>
    <col min="407" max="407" width="14.6640625" style="14" customWidth="1"/>
    <col min="408" max="408" width="20.109375" style="14" customWidth="1"/>
    <col min="409" max="659" width="9.109375" style="14"/>
    <col min="660" max="660" width="41.33203125" style="14" customWidth="1"/>
    <col min="661" max="661" width="9.109375" style="14"/>
    <col min="662" max="662" width="15.6640625" style="14" customWidth="1"/>
    <col min="663" max="663" width="14.6640625" style="14" customWidth="1"/>
    <col min="664" max="664" width="20.109375" style="14" customWidth="1"/>
    <col min="665" max="915" width="9.109375" style="14"/>
    <col min="916" max="916" width="41.33203125" style="14" customWidth="1"/>
    <col min="917" max="917" width="9.109375" style="14"/>
    <col min="918" max="918" width="15.6640625" style="14" customWidth="1"/>
    <col min="919" max="919" width="14.6640625" style="14" customWidth="1"/>
    <col min="920" max="920" width="20.109375" style="14" customWidth="1"/>
    <col min="921" max="1171" width="9.109375" style="14"/>
    <col min="1172" max="1172" width="41.33203125" style="14" customWidth="1"/>
    <col min="1173" max="1173" width="9.109375" style="14"/>
    <col min="1174" max="1174" width="15.6640625" style="14" customWidth="1"/>
    <col min="1175" max="1175" width="14.6640625" style="14" customWidth="1"/>
    <col min="1176" max="1176" width="20.109375" style="14" customWidth="1"/>
    <col min="1177" max="1427" width="9.109375" style="14"/>
    <col min="1428" max="1428" width="41.33203125" style="14" customWidth="1"/>
    <col min="1429" max="1429" width="9.109375" style="14"/>
    <col min="1430" max="1430" width="15.6640625" style="14" customWidth="1"/>
    <col min="1431" max="1431" width="14.6640625" style="14" customWidth="1"/>
    <col min="1432" max="1432" width="20.109375" style="14" customWidth="1"/>
    <col min="1433" max="1683" width="9.109375" style="14"/>
    <col min="1684" max="1684" width="41.33203125" style="14" customWidth="1"/>
    <col min="1685" max="1685" width="9.109375" style="14"/>
    <col min="1686" max="1686" width="15.6640625" style="14" customWidth="1"/>
    <col min="1687" max="1687" width="14.6640625" style="14" customWidth="1"/>
    <col min="1688" max="1688" width="20.109375" style="14" customWidth="1"/>
    <col min="1689" max="1939" width="9.109375" style="14"/>
    <col min="1940" max="1940" width="41.33203125" style="14" customWidth="1"/>
    <col min="1941" max="1941" width="9.109375" style="14"/>
    <col min="1942" max="1942" width="15.6640625" style="14" customWidth="1"/>
    <col min="1943" max="1943" width="14.6640625" style="14" customWidth="1"/>
    <col min="1944" max="1944" width="20.109375" style="14" customWidth="1"/>
    <col min="1945" max="2195" width="9.109375" style="14"/>
    <col min="2196" max="2196" width="41.33203125" style="14" customWidth="1"/>
    <col min="2197" max="2197" width="9.109375" style="14"/>
    <col min="2198" max="2198" width="15.6640625" style="14" customWidth="1"/>
    <col min="2199" max="2199" width="14.6640625" style="14" customWidth="1"/>
    <col min="2200" max="2200" width="20.109375" style="14" customWidth="1"/>
    <col min="2201" max="2451" width="9.109375" style="14"/>
    <col min="2452" max="2452" width="41.33203125" style="14" customWidth="1"/>
    <col min="2453" max="2453" width="9.109375" style="14"/>
    <col min="2454" max="2454" width="15.6640625" style="14" customWidth="1"/>
    <col min="2455" max="2455" width="14.6640625" style="14" customWidth="1"/>
    <col min="2456" max="2456" width="20.109375" style="14" customWidth="1"/>
    <col min="2457" max="2707" width="9.109375" style="14"/>
    <col min="2708" max="2708" width="41.33203125" style="14" customWidth="1"/>
    <col min="2709" max="2709" width="9.109375" style="14"/>
    <col min="2710" max="2710" width="15.6640625" style="14" customWidth="1"/>
    <col min="2711" max="2711" width="14.6640625" style="14" customWidth="1"/>
    <col min="2712" max="2712" width="20.109375" style="14" customWidth="1"/>
    <col min="2713" max="2963" width="9.109375" style="14"/>
    <col min="2964" max="2964" width="41.33203125" style="14" customWidth="1"/>
    <col min="2965" max="2965" width="9.109375" style="14"/>
    <col min="2966" max="2966" width="15.6640625" style="14" customWidth="1"/>
    <col min="2967" max="2967" width="14.6640625" style="14" customWidth="1"/>
    <col min="2968" max="2968" width="20.109375" style="14" customWidth="1"/>
    <col min="2969" max="3219" width="9.109375" style="14"/>
    <col min="3220" max="3220" width="41.33203125" style="14" customWidth="1"/>
    <col min="3221" max="3221" width="9.109375" style="14"/>
    <col min="3222" max="3222" width="15.6640625" style="14" customWidth="1"/>
    <col min="3223" max="3223" width="14.6640625" style="14" customWidth="1"/>
    <col min="3224" max="3224" width="20.109375" style="14" customWidth="1"/>
    <col min="3225" max="3475" width="9.109375" style="14"/>
    <col min="3476" max="3476" width="41.33203125" style="14" customWidth="1"/>
    <col min="3477" max="3477" width="9.109375" style="14"/>
    <col min="3478" max="3478" width="15.6640625" style="14" customWidth="1"/>
    <col min="3479" max="3479" width="14.6640625" style="14" customWidth="1"/>
    <col min="3480" max="3480" width="20.109375" style="14" customWidth="1"/>
    <col min="3481" max="3731" width="9.109375" style="14"/>
    <col min="3732" max="3732" width="41.33203125" style="14" customWidth="1"/>
    <col min="3733" max="3733" width="9.109375" style="14"/>
    <col min="3734" max="3734" width="15.6640625" style="14" customWidth="1"/>
    <col min="3735" max="3735" width="14.6640625" style="14" customWidth="1"/>
    <col min="3736" max="3736" width="20.109375" style="14" customWidth="1"/>
    <col min="3737" max="3987" width="9.109375" style="14"/>
    <col min="3988" max="3988" width="41.33203125" style="14" customWidth="1"/>
    <col min="3989" max="3989" width="9.109375" style="14"/>
    <col min="3990" max="3990" width="15.6640625" style="14" customWidth="1"/>
    <col min="3991" max="3991" width="14.6640625" style="14" customWidth="1"/>
    <col min="3992" max="3992" width="20.109375" style="14" customWidth="1"/>
    <col min="3993" max="4243" width="9.109375" style="14"/>
    <col min="4244" max="4244" width="41.33203125" style="14" customWidth="1"/>
    <col min="4245" max="4245" width="9.109375" style="14"/>
    <col min="4246" max="4246" width="15.6640625" style="14" customWidth="1"/>
    <col min="4247" max="4247" width="14.6640625" style="14" customWidth="1"/>
    <col min="4248" max="4248" width="20.109375" style="14" customWidth="1"/>
    <col min="4249" max="4499" width="9.109375" style="14"/>
    <col min="4500" max="4500" width="41.33203125" style="14" customWidth="1"/>
    <col min="4501" max="4501" width="9.109375" style="14"/>
    <col min="4502" max="4502" width="15.6640625" style="14" customWidth="1"/>
    <col min="4503" max="4503" width="14.6640625" style="14" customWidth="1"/>
    <col min="4504" max="4504" width="20.109375" style="14" customWidth="1"/>
    <col min="4505" max="4755" width="9.109375" style="14"/>
    <col min="4756" max="4756" width="41.33203125" style="14" customWidth="1"/>
    <col min="4757" max="4757" width="9.109375" style="14"/>
    <col min="4758" max="4758" width="15.6640625" style="14" customWidth="1"/>
    <col min="4759" max="4759" width="14.6640625" style="14" customWidth="1"/>
    <col min="4760" max="4760" width="20.109375" style="14" customWidth="1"/>
    <col min="4761" max="5011" width="9.109375" style="14"/>
    <col min="5012" max="5012" width="41.33203125" style="14" customWidth="1"/>
    <col min="5013" max="5013" width="9.109375" style="14"/>
    <col min="5014" max="5014" width="15.6640625" style="14" customWidth="1"/>
    <col min="5015" max="5015" width="14.6640625" style="14" customWidth="1"/>
    <col min="5016" max="5016" width="20.109375" style="14" customWidth="1"/>
    <col min="5017" max="5267" width="9.109375" style="14"/>
    <col min="5268" max="5268" width="41.33203125" style="14" customWidth="1"/>
    <col min="5269" max="5269" width="9.109375" style="14"/>
    <col min="5270" max="5270" width="15.6640625" style="14" customWidth="1"/>
    <col min="5271" max="5271" width="14.6640625" style="14" customWidth="1"/>
    <col min="5272" max="5272" width="20.109375" style="14" customWidth="1"/>
    <col min="5273" max="5523" width="9.109375" style="14"/>
    <col min="5524" max="5524" width="41.33203125" style="14" customWidth="1"/>
    <col min="5525" max="5525" width="9.109375" style="14"/>
    <col min="5526" max="5526" width="15.6640625" style="14" customWidth="1"/>
    <col min="5527" max="5527" width="14.6640625" style="14" customWidth="1"/>
    <col min="5528" max="5528" width="20.109375" style="14" customWidth="1"/>
    <col min="5529" max="5779" width="9.109375" style="14"/>
    <col min="5780" max="5780" width="41.33203125" style="14" customWidth="1"/>
    <col min="5781" max="5781" width="9.109375" style="14"/>
    <col min="5782" max="5782" width="15.6640625" style="14" customWidth="1"/>
    <col min="5783" max="5783" width="14.6640625" style="14" customWidth="1"/>
    <col min="5784" max="5784" width="20.109375" style="14" customWidth="1"/>
    <col min="5785" max="6035" width="9.109375" style="14"/>
    <col min="6036" max="6036" width="41.33203125" style="14" customWidth="1"/>
    <col min="6037" max="6037" width="9.109375" style="14"/>
    <col min="6038" max="6038" width="15.6640625" style="14" customWidth="1"/>
    <col min="6039" max="6039" width="14.6640625" style="14" customWidth="1"/>
    <col min="6040" max="6040" width="20.109375" style="14" customWidth="1"/>
    <col min="6041" max="6291" width="9.109375" style="14"/>
    <col min="6292" max="6292" width="41.33203125" style="14" customWidth="1"/>
    <col min="6293" max="6293" width="9.109375" style="14"/>
    <col min="6294" max="6294" width="15.6640625" style="14" customWidth="1"/>
    <col min="6295" max="6295" width="14.6640625" style="14" customWidth="1"/>
    <col min="6296" max="6296" width="20.109375" style="14" customWidth="1"/>
    <col min="6297" max="6547" width="9.109375" style="14"/>
    <col min="6548" max="6548" width="41.33203125" style="14" customWidth="1"/>
    <col min="6549" max="6549" width="9.109375" style="14"/>
    <col min="6550" max="6550" width="15.6640625" style="14" customWidth="1"/>
    <col min="6551" max="6551" width="14.6640625" style="14" customWidth="1"/>
    <col min="6552" max="6552" width="20.109375" style="14" customWidth="1"/>
    <col min="6553" max="6803" width="9.109375" style="14"/>
    <col min="6804" max="6804" width="41.33203125" style="14" customWidth="1"/>
    <col min="6805" max="6805" width="9.109375" style="14"/>
    <col min="6806" max="6806" width="15.6640625" style="14" customWidth="1"/>
    <col min="6807" max="6807" width="14.6640625" style="14" customWidth="1"/>
    <col min="6808" max="6808" width="20.109375" style="14" customWidth="1"/>
    <col min="6809" max="7059" width="9.109375" style="14"/>
    <col min="7060" max="7060" width="41.33203125" style="14" customWidth="1"/>
    <col min="7061" max="7061" width="9.109375" style="14"/>
    <col min="7062" max="7062" width="15.6640625" style="14" customWidth="1"/>
    <col min="7063" max="7063" width="14.6640625" style="14" customWidth="1"/>
    <col min="7064" max="7064" width="20.109375" style="14" customWidth="1"/>
    <col min="7065" max="7315" width="9.109375" style="14"/>
    <col min="7316" max="7316" width="41.33203125" style="14" customWidth="1"/>
    <col min="7317" max="7317" width="9.109375" style="14"/>
    <col min="7318" max="7318" width="15.6640625" style="14" customWidth="1"/>
    <col min="7319" max="7319" width="14.6640625" style="14" customWidth="1"/>
    <col min="7320" max="7320" width="20.109375" style="14" customWidth="1"/>
    <col min="7321" max="7571" width="9.109375" style="14"/>
    <col min="7572" max="7572" width="41.33203125" style="14" customWidth="1"/>
    <col min="7573" max="7573" width="9.109375" style="14"/>
    <col min="7574" max="7574" width="15.6640625" style="14" customWidth="1"/>
    <col min="7575" max="7575" width="14.6640625" style="14" customWidth="1"/>
    <col min="7576" max="7576" width="20.109375" style="14" customWidth="1"/>
    <col min="7577" max="7827" width="9.109375" style="14"/>
    <col min="7828" max="7828" width="41.33203125" style="14" customWidth="1"/>
    <col min="7829" max="7829" width="9.109375" style="14"/>
    <col min="7830" max="7830" width="15.6640625" style="14" customWidth="1"/>
    <col min="7831" max="7831" width="14.6640625" style="14" customWidth="1"/>
    <col min="7832" max="7832" width="20.109375" style="14" customWidth="1"/>
    <col min="7833" max="8083" width="9.109375" style="14"/>
    <col min="8084" max="8084" width="41.33203125" style="14" customWidth="1"/>
    <col min="8085" max="8085" width="9.109375" style="14"/>
    <col min="8086" max="8086" width="15.6640625" style="14" customWidth="1"/>
    <col min="8087" max="8087" width="14.6640625" style="14" customWidth="1"/>
    <col min="8088" max="8088" width="20.109375" style="14" customWidth="1"/>
    <col min="8089" max="8339" width="9.109375" style="14"/>
    <col min="8340" max="8340" width="41.33203125" style="14" customWidth="1"/>
    <col min="8341" max="8341" width="9.109375" style="14"/>
    <col min="8342" max="8342" width="15.6640625" style="14" customWidth="1"/>
    <col min="8343" max="8343" width="14.6640625" style="14" customWidth="1"/>
    <col min="8344" max="8344" width="20.109375" style="14" customWidth="1"/>
    <col min="8345" max="8595" width="9.109375" style="14"/>
    <col min="8596" max="8596" width="41.33203125" style="14" customWidth="1"/>
    <col min="8597" max="8597" width="9.109375" style="14"/>
    <col min="8598" max="8598" width="15.6640625" style="14" customWidth="1"/>
    <col min="8599" max="8599" width="14.6640625" style="14" customWidth="1"/>
    <col min="8600" max="8600" width="20.109375" style="14" customWidth="1"/>
    <col min="8601" max="8851" width="9.109375" style="14"/>
    <col min="8852" max="8852" width="41.33203125" style="14" customWidth="1"/>
    <col min="8853" max="8853" width="9.109375" style="14"/>
    <col min="8854" max="8854" width="15.6640625" style="14" customWidth="1"/>
    <col min="8855" max="8855" width="14.6640625" style="14" customWidth="1"/>
    <col min="8856" max="8856" width="20.109375" style="14" customWidth="1"/>
    <col min="8857" max="9107" width="9.109375" style="14"/>
    <col min="9108" max="9108" width="41.33203125" style="14" customWidth="1"/>
    <col min="9109" max="9109" width="9.109375" style="14"/>
    <col min="9110" max="9110" width="15.6640625" style="14" customWidth="1"/>
    <col min="9111" max="9111" width="14.6640625" style="14" customWidth="1"/>
    <col min="9112" max="9112" width="20.109375" style="14" customWidth="1"/>
    <col min="9113" max="9363" width="9.109375" style="14"/>
    <col min="9364" max="9364" width="41.33203125" style="14" customWidth="1"/>
    <col min="9365" max="9365" width="9.109375" style="14"/>
    <col min="9366" max="9366" width="15.6640625" style="14" customWidth="1"/>
    <col min="9367" max="9367" width="14.6640625" style="14" customWidth="1"/>
    <col min="9368" max="9368" width="20.109375" style="14" customWidth="1"/>
    <col min="9369" max="9619" width="9.109375" style="14"/>
    <col min="9620" max="9620" width="41.33203125" style="14" customWidth="1"/>
    <col min="9621" max="9621" width="9.109375" style="14"/>
    <col min="9622" max="9622" width="15.6640625" style="14" customWidth="1"/>
    <col min="9623" max="9623" width="14.6640625" style="14" customWidth="1"/>
    <col min="9624" max="9624" width="20.109375" style="14" customWidth="1"/>
    <col min="9625" max="9875" width="9.109375" style="14"/>
    <col min="9876" max="9876" width="41.33203125" style="14" customWidth="1"/>
    <col min="9877" max="9877" width="9.109375" style="14"/>
    <col min="9878" max="9878" width="15.6640625" style="14" customWidth="1"/>
    <col min="9879" max="9879" width="14.6640625" style="14" customWidth="1"/>
    <col min="9880" max="9880" width="20.109375" style="14" customWidth="1"/>
    <col min="9881" max="10131" width="9.109375" style="14"/>
    <col min="10132" max="10132" width="41.33203125" style="14" customWidth="1"/>
    <col min="10133" max="10133" width="9.109375" style="14"/>
    <col min="10134" max="10134" width="15.6640625" style="14" customWidth="1"/>
    <col min="10135" max="10135" width="14.6640625" style="14" customWidth="1"/>
    <col min="10136" max="10136" width="20.109375" style="14" customWidth="1"/>
    <col min="10137" max="10387" width="9.109375" style="14"/>
    <col min="10388" max="10388" width="41.33203125" style="14" customWidth="1"/>
    <col min="10389" max="10389" width="9.109375" style="14"/>
    <col min="10390" max="10390" width="15.6640625" style="14" customWidth="1"/>
    <col min="10391" max="10391" width="14.6640625" style="14" customWidth="1"/>
    <col min="10392" max="10392" width="20.109375" style="14" customWidth="1"/>
    <col min="10393" max="10643" width="9.109375" style="14"/>
    <col min="10644" max="10644" width="41.33203125" style="14" customWidth="1"/>
    <col min="10645" max="10645" width="9.109375" style="14"/>
    <col min="10646" max="10646" width="15.6640625" style="14" customWidth="1"/>
    <col min="10647" max="10647" width="14.6640625" style="14" customWidth="1"/>
    <col min="10648" max="10648" width="20.109375" style="14" customWidth="1"/>
    <col min="10649" max="10899" width="9.109375" style="14"/>
    <col min="10900" max="10900" width="41.33203125" style="14" customWidth="1"/>
    <col min="10901" max="10901" width="9.109375" style="14"/>
    <col min="10902" max="10902" width="15.6640625" style="14" customWidth="1"/>
    <col min="10903" max="10903" width="14.6640625" style="14" customWidth="1"/>
    <col min="10904" max="10904" width="20.109375" style="14" customWidth="1"/>
    <col min="10905" max="11155" width="9.109375" style="14"/>
    <col min="11156" max="11156" width="41.33203125" style="14" customWidth="1"/>
    <col min="11157" max="11157" width="9.109375" style="14"/>
    <col min="11158" max="11158" width="15.6640625" style="14" customWidth="1"/>
    <col min="11159" max="11159" width="14.6640625" style="14" customWidth="1"/>
    <col min="11160" max="11160" width="20.109375" style="14" customWidth="1"/>
    <col min="11161" max="11411" width="9.109375" style="14"/>
    <col min="11412" max="11412" width="41.33203125" style="14" customWidth="1"/>
    <col min="11413" max="11413" width="9.109375" style="14"/>
    <col min="11414" max="11414" width="15.6640625" style="14" customWidth="1"/>
    <col min="11415" max="11415" width="14.6640625" style="14" customWidth="1"/>
    <col min="11416" max="11416" width="20.109375" style="14" customWidth="1"/>
    <col min="11417" max="11667" width="9.109375" style="14"/>
    <col min="11668" max="11668" width="41.33203125" style="14" customWidth="1"/>
    <col min="11669" max="11669" width="9.109375" style="14"/>
    <col min="11670" max="11670" width="15.6640625" style="14" customWidth="1"/>
    <col min="11671" max="11671" width="14.6640625" style="14" customWidth="1"/>
    <col min="11672" max="11672" width="20.109375" style="14" customWidth="1"/>
    <col min="11673" max="11923" width="9.109375" style="14"/>
    <col min="11924" max="11924" width="41.33203125" style="14" customWidth="1"/>
    <col min="11925" max="11925" width="9.109375" style="14"/>
    <col min="11926" max="11926" width="15.6640625" style="14" customWidth="1"/>
    <col min="11927" max="11927" width="14.6640625" style="14" customWidth="1"/>
    <col min="11928" max="11928" width="20.109375" style="14" customWidth="1"/>
    <col min="11929" max="12179" width="9.109375" style="14"/>
    <col min="12180" max="12180" width="41.33203125" style="14" customWidth="1"/>
    <col min="12181" max="12181" width="9.109375" style="14"/>
    <col min="12182" max="12182" width="15.6640625" style="14" customWidth="1"/>
    <col min="12183" max="12183" width="14.6640625" style="14" customWidth="1"/>
    <col min="12184" max="12184" width="20.109375" style="14" customWidth="1"/>
    <col min="12185" max="12435" width="9.109375" style="14"/>
    <col min="12436" max="12436" width="41.33203125" style="14" customWidth="1"/>
    <col min="12437" max="12437" width="9.109375" style="14"/>
    <col min="12438" max="12438" width="15.6640625" style="14" customWidth="1"/>
    <col min="12439" max="12439" width="14.6640625" style="14" customWidth="1"/>
    <col min="12440" max="12440" width="20.109375" style="14" customWidth="1"/>
    <col min="12441" max="12691" width="9.109375" style="14"/>
    <col min="12692" max="12692" width="41.33203125" style="14" customWidth="1"/>
    <col min="12693" max="12693" width="9.109375" style="14"/>
    <col min="12694" max="12694" width="15.6640625" style="14" customWidth="1"/>
    <col min="12695" max="12695" width="14.6640625" style="14" customWidth="1"/>
    <col min="12696" max="12696" width="20.109375" style="14" customWidth="1"/>
    <col min="12697" max="12947" width="9.109375" style="14"/>
    <col min="12948" max="12948" width="41.33203125" style="14" customWidth="1"/>
    <col min="12949" max="12949" width="9.109375" style="14"/>
    <col min="12950" max="12950" width="15.6640625" style="14" customWidth="1"/>
    <col min="12951" max="12951" width="14.6640625" style="14" customWidth="1"/>
    <col min="12952" max="12952" width="20.109375" style="14" customWidth="1"/>
    <col min="12953" max="13203" width="9.109375" style="14"/>
    <col min="13204" max="13204" width="41.33203125" style="14" customWidth="1"/>
    <col min="13205" max="13205" width="9.109375" style="14"/>
    <col min="13206" max="13206" width="15.6640625" style="14" customWidth="1"/>
    <col min="13207" max="13207" width="14.6640625" style="14" customWidth="1"/>
    <col min="13208" max="13208" width="20.109375" style="14" customWidth="1"/>
    <col min="13209" max="13459" width="9.109375" style="14"/>
    <col min="13460" max="13460" width="41.33203125" style="14" customWidth="1"/>
    <col min="13461" max="13461" width="9.109375" style="14"/>
    <col min="13462" max="13462" width="15.6640625" style="14" customWidth="1"/>
    <col min="13463" max="13463" width="14.6640625" style="14" customWidth="1"/>
    <col min="13464" max="13464" width="20.109375" style="14" customWidth="1"/>
    <col min="13465" max="13715" width="9.109375" style="14"/>
    <col min="13716" max="13716" width="41.33203125" style="14" customWidth="1"/>
    <col min="13717" max="13717" width="9.109375" style="14"/>
    <col min="13718" max="13718" width="15.6640625" style="14" customWidth="1"/>
    <col min="13719" max="13719" width="14.6640625" style="14" customWidth="1"/>
    <col min="13720" max="13720" width="20.109375" style="14" customWidth="1"/>
    <col min="13721" max="13971" width="9.109375" style="14"/>
    <col min="13972" max="13972" width="41.33203125" style="14" customWidth="1"/>
    <col min="13973" max="13973" width="9.109375" style="14"/>
    <col min="13974" max="13974" width="15.6640625" style="14" customWidth="1"/>
    <col min="13975" max="13975" width="14.6640625" style="14" customWidth="1"/>
    <col min="13976" max="13976" width="20.109375" style="14" customWidth="1"/>
    <col min="13977" max="14227" width="9.109375" style="14"/>
    <col min="14228" max="14228" width="41.33203125" style="14" customWidth="1"/>
    <col min="14229" max="14229" width="9.109375" style="14"/>
    <col min="14230" max="14230" width="15.6640625" style="14" customWidth="1"/>
    <col min="14231" max="14231" width="14.6640625" style="14" customWidth="1"/>
    <col min="14232" max="14232" width="20.109375" style="14" customWidth="1"/>
    <col min="14233" max="14483" width="9.109375" style="14"/>
    <col min="14484" max="14484" width="41.33203125" style="14" customWidth="1"/>
    <col min="14485" max="14485" width="9.109375" style="14"/>
    <col min="14486" max="14486" width="15.6640625" style="14" customWidth="1"/>
    <col min="14487" max="14487" width="14.6640625" style="14" customWidth="1"/>
    <col min="14488" max="14488" width="20.109375" style="14" customWidth="1"/>
    <col min="14489" max="14739" width="9.109375" style="14"/>
    <col min="14740" max="14740" width="41.33203125" style="14" customWidth="1"/>
    <col min="14741" max="14741" width="9.109375" style="14"/>
    <col min="14742" max="14742" width="15.6640625" style="14" customWidth="1"/>
    <col min="14743" max="14743" width="14.6640625" style="14" customWidth="1"/>
    <col min="14744" max="14744" width="20.109375" style="14" customWidth="1"/>
    <col min="14745" max="14995" width="9.109375" style="14"/>
    <col min="14996" max="14996" width="41.33203125" style="14" customWidth="1"/>
    <col min="14997" max="14997" width="9.109375" style="14"/>
    <col min="14998" max="14998" width="15.6640625" style="14" customWidth="1"/>
    <col min="14999" max="14999" width="14.6640625" style="14" customWidth="1"/>
    <col min="15000" max="15000" width="20.109375" style="14" customWidth="1"/>
    <col min="15001" max="15251" width="9.109375" style="14"/>
    <col min="15252" max="15252" width="41.33203125" style="14" customWidth="1"/>
    <col min="15253" max="15253" width="9.109375" style="14"/>
    <col min="15254" max="15254" width="15.6640625" style="14" customWidth="1"/>
    <col min="15255" max="15255" width="14.6640625" style="14" customWidth="1"/>
    <col min="15256" max="15256" width="20.109375" style="14" customWidth="1"/>
    <col min="15257" max="15507" width="9.109375" style="14"/>
    <col min="15508" max="15508" width="41.33203125" style="14" customWidth="1"/>
    <col min="15509" max="15509" width="9.109375" style="14"/>
    <col min="15510" max="15510" width="15.6640625" style="14" customWidth="1"/>
    <col min="15511" max="15511" width="14.6640625" style="14" customWidth="1"/>
    <col min="15512" max="15512" width="20.109375" style="14" customWidth="1"/>
    <col min="15513" max="15763" width="9.109375" style="14"/>
    <col min="15764" max="15764" width="41.33203125" style="14" customWidth="1"/>
    <col min="15765" max="15765" width="9.109375" style="14"/>
    <col min="15766" max="15766" width="15.6640625" style="14" customWidth="1"/>
    <col min="15767" max="15767" width="14.6640625" style="14" customWidth="1"/>
    <col min="15768" max="15768" width="20.109375" style="14" customWidth="1"/>
    <col min="15769" max="16019" width="9.109375" style="14"/>
    <col min="16020" max="16020" width="41.33203125" style="14" customWidth="1"/>
    <col min="16021" max="16021" width="9.109375" style="14"/>
    <col min="16022" max="16022" width="15.6640625" style="14" customWidth="1"/>
    <col min="16023" max="16023" width="14.6640625" style="14" customWidth="1"/>
    <col min="16024" max="16024" width="20.109375" style="14" customWidth="1"/>
    <col min="16025" max="16344" width="9.109375" style="14"/>
    <col min="16345" max="16384" width="9.109375" style="14" customWidth="1"/>
  </cols>
  <sheetData>
    <row r="1" spans="1:9" s="11" customFormat="1" ht="60.75" customHeight="1" x14ac:dyDescent="0.3">
      <c r="A1" s="54"/>
      <c r="B1" s="54"/>
      <c r="C1" s="54"/>
      <c r="D1" s="54"/>
      <c r="E1" s="54"/>
      <c r="F1" s="54"/>
      <c r="G1" s="54"/>
      <c r="H1" s="54"/>
      <c r="I1" s="54"/>
    </row>
    <row r="2" spans="1:9" s="11" customFormat="1" x14ac:dyDescent="0.3">
      <c r="A2" s="54"/>
      <c r="B2" s="54"/>
      <c r="C2" s="54"/>
      <c r="D2" s="54"/>
      <c r="E2" s="54"/>
      <c r="F2" s="54"/>
      <c r="G2" s="54"/>
      <c r="H2" s="54"/>
      <c r="I2" s="54"/>
    </row>
    <row r="3" spans="1:9" s="11" customFormat="1" ht="48.75" customHeight="1" x14ac:dyDescent="0.3">
      <c r="A3" s="12" t="s">
        <v>134</v>
      </c>
      <c r="B3" s="53" t="s">
        <v>143</v>
      </c>
      <c r="C3" s="53"/>
      <c r="D3" s="53"/>
      <c r="E3" s="53"/>
      <c r="F3" s="53"/>
      <c r="G3" s="53"/>
      <c r="H3" s="53"/>
      <c r="I3" s="53"/>
    </row>
    <row r="4" spans="1:9" s="13" customFormat="1" x14ac:dyDescent="0.3">
      <c r="A4" s="42" t="s">
        <v>158</v>
      </c>
    </row>
    <row r="5" spans="1:9" s="44" customFormat="1" ht="16.2" thickBot="1" x14ac:dyDescent="0.35">
      <c r="A5" s="43" t="s">
        <v>150</v>
      </c>
    </row>
    <row r="6" spans="1:9" ht="87" customHeight="1" x14ac:dyDescent="0.3">
      <c r="A6" s="15" t="s">
        <v>125</v>
      </c>
      <c r="B6" s="16" t="s">
        <v>124</v>
      </c>
      <c r="C6" s="15" t="s">
        <v>37</v>
      </c>
      <c r="D6" s="15" t="s">
        <v>148</v>
      </c>
      <c r="E6" s="15" t="s">
        <v>149</v>
      </c>
      <c r="F6" s="15" t="s">
        <v>129</v>
      </c>
      <c r="G6" s="15" t="s">
        <v>130</v>
      </c>
      <c r="H6" s="15" t="s">
        <v>38</v>
      </c>
      <c r="I6" s="15" t="s">
        <v>131</v>
      </c>
    </row>
    <row r="7" spans="1:9" ht="16.5" customHeight="1" thickBot="1" x14ac:dyDescent="0.35">
      <c r="A7" s="17">
        <v>1</v>
      </c>
      <c r="B7" s="18">
        <v>2</v>
      </c>
      <c r="C7" s="17">
        <v>3</v>
      </c>
      <c r="D7" s="17">
        <v>4</v>
      </c>
      <c r="E7" s="17">
        <v>5</v>
      </c>
      <c r="F7" s="17">
        <v>6</v>
      </c>
      <c r="G7" s="17" t="s">
        <v>128</v>
      </c>
      <c r="H7" s="17" t="s">
        <v>127</v>
      </c>
      <c r="I7" s="17" t="s">
        <v>126</v>
      </c>
    </row>
    <row r="8" spans="1:9" s="22" customFormat="1" ht="16.2" thickBot="1" x14ac:dyDescent="0.35">
      <c r="A8" s="19" t="s">
        <v>135</v>
      </c>
      <c r="B8" s="20"/>
      <c r="C8" s="21">
        <f>C9+C13+C21+C29+C34+C40+C44+C53</f>
        <v>122365</v>
      </c>
      <c r="D8" s="21">
        <f>D9+D13+D21+D29+D34+D40+D44+D53</f>
        <v>7249</v>
      </c>
      <c r="E8" s="21">
        <f>E9+E13+E21+E29+E34+E40+E44+E53</f>
        <v>36800</v>
      </c>
      <c r="F8" s="21">
        <f>F9+F13+F21+F29+F34+F40+F44+F53</f>
        <v>1041</v>
      </c>
      <c r="G8" s="37">
        <f>D8/C8</f>
        <v>5.9240795979242429E-2</v>
      </c>
      <c r="H8" s="37">
        <f>E8/C8</f>
        <v>0.30073959056919869</v>
      </c>
      <c r="I8" s="37">
        <f>F8/C8</f>
        <v>8.5073346136558658E-3</v>
      </c>
    </row>
    <row r="9" spans="1:9" s="22" customFormat="1" x14ac:dyDescent="0.3">
      <c r="A9" s="23" t="s">
        <v>136</v>
      </c>
      <c r="B9" s="24"/>
      <c r="C9" s="25">
        <f>SUM(C10:C12)</f>
        <v>51144</v>
      </c>
      <c r="D9" s="25">
        <f t="shared" ref="D9:F9" si="0">SUM(D10:D12)</f>
        <v>2688</v>
      </c>
      <c r="E9" s="25">
        <f t="shared" si="0"/>
        <v>20064</v>
      </c>
      <c r="F9" s="25">
        <f t="shared" si="0"/>
        <v>589</v>
      </c>
      <c r="G9" s="38">
        <f t="shared" ref="G9:G52" si="1">D9/C9</f>
        <v>5.2557484748944158E-2</v>
      </c>
      <c r="H9" s="38">
        <f t="shared" ref="H9:H52" si="2">E9/C9</f>
        <v>0.39230408259033317</v>
      </c>
      <c r="I9" s="38">
        <f t="shared" ref="I9:I52" si="3">F9/C9</f>
        <v>1.1516502424526827E-2</v>
      </c>
    </row>
    <row r="10" spans="1:9" x14ac:dyDescent="0.3">
      <c r="A10" s="26" t="s">
        <v>0</v>
      </c>
      <c r="B10" s="27" t="s">
        <v>85</v>
      </c>
      <c r="C10" s="28">
        <v>6210</v>
      </c>
      <c r="D10" s="28">
        <v>8</v>
      </c>
      <c r="E10" s="28">
        <v>2118</v>
      </c>
      <c r="F10" s="28">
        <v>4</v>
      </c>
      <c r="G10" s="39">
        <f t="shared" si="1"/>
        <v>1.2882447665056361E-3</v>
      </c>
      <c r="H10" s="39">
        <f t="shared" si="2"/>
        <v>0.34106280193236715</v>
      </c>
      <c r="I10" s="39">
        <f t="shared" si="3"/>
        <v>6.4412238325281806E-4</v>
      </c>
    </row>
    <row r="11" spans="1:9" x14ac:dyDescent="0.3">
      <c r="A11" s="26" t="s">
        <v>1</v>
      </c>
      <c r="B11" s="27" t="s">
        <v>86</v>
      </c>
      <c r="C11" s="29">
        <v>18368</v>
      </c>
      <c r="D11" s="29">
        <v>1100</v>
      </c>
      <c r="E11" s="29">
        <v>8611</v>
      </c>
      <c r="F11" s="29">
        <v>279</v>
      </c>
      <c r="G11" s="39">
        <f t="shared" si="1"/>
        <v>5.9886759581881534E-2</v>
      </c>
      <c r="H11" s="39">
        <f t="shared" si="2"/>
        <v>0.46880444250871078</v>
      </c>
      <c r="I11" s="39">
        <f t="shared" si="3"/>
        <v>1.5189459930313589E-2</v>
      </c>
    </row>
    <row r="12" spans="1:9" ht="16.2" thickBot="1" x14ac:dyDescent="0.35">
      <c r="A12" s="30" t="s">
        <v>2</v>
      </c>
      <c r="B12" s="31" t="s">
        <v>87</v>
      </c>
      <c r="C12" s="32">
        <v>26566</v>
      </c>
      <c r="D12" s="32">
        <v>1580</v>
      </c>
      <c r="E12" s="32">
        <v>9335</v>
      </c>
      <c r="F12" s="32">
        <v>306</v>
      </c>
      <c r="G12" s="40">
        <f t="shared" si="1"/>
        <v>5.9474516299028835E-2</v>
      </c>
      <c r="H12" s="40">
        <f t="shared" si="2"/>
        <v>0.3513889934502748</v>
      </c>
      <c r="I12" s="40">
        <f t="shared" si="3"/>
        <v>1.1518482270571407E-2</v>
      </c>
    </row>
    <row r="13" spans="1:9" s="22" customFormat="1" x14ac:dyDescent="0.3">
      <c r="A13" s="23" t="s">
        <v>137</v>
      </c>
      <c r="B13" s="24"/>
      <c r="C13" s="33">
        <f>SUM(C14:C20)</f>
        <v>34204</v>
      </c>
      <c r="D13" s="33">
        <f t="shared" ref="D13:F13" si="4">SUM(D14:D20)</f>
        <v>3000</v>
      </c>
      <c r="E13" s="33">
        <f t="shared" si="4"/>
        <v>7470</v>
      </c>
      <c r="F13" s="33">
        <f t="shared" si="4"/>
        <v>318</v>
      </c>
      <c r="G13" s="38">
        <f t="shared" si="1"/>
        <v>8.7709039878376804E-2</v>
      </c>
      <c r="H13" s="38">
        <f t="shared" si="2"/>
        <v>0.21839550929715823</v>
      </c>
      <c r="I13" s="38">
        <f t="shared" si="3"/>
        <v>9.2971582271079399E-3</v>
      </c>
    </row>
    <row r="14" spans="1:9" x14ac:dyDescent="0.3">
      <c r="A14" s="26" t="s">
        <v>3</v>
      </c>
      <c r="B14" s="27" t="s">
        <v>88</v>
      </c>
      <c r="C14" s="28">
        <v>7735</v>
      </c>
      <c r="D14" s="28">
        <v>706</v>
      </c>
      <c r="E14" s="28">
        <v>1805</v>
      </c>
      <c r="F14" s="28">
        <v>62</v>
      </c>
      <c r="G14" s="39">
        <f t="shared" si="1"/>
        <v>9.1273432449903033E-2</v>
      </c>
      <c r="H14" s="39">
        <f t="shared" si="2"/>
        <v>0.23335488041370395</v>
      </c>
      <c r="I14" s="39">
        <f t="shared" si="3"/>
        <v>8.0155138978668383E-3</v>
      </c>
    </row>
    <row r="15" spans="1:9" x14ac:dyDescent="0.3">
      <c r="A15" s="26" t="s">
        <v>4</v>
      </c>
      <c r="B15" s="27" t="s">
        <v>89</v>
      </c>
      <c r="C15" s="29">
        <v>4458</v>
      </c>
      <c r="D15" s="29">
        <v>458</v>
      </c>
      <c r="E15" s="29">
        <v>847</v>
      </c>
      <c r="F15" s="29">
        <v>34</v>
      </c>
      <c r="G15" s="39">
        <f t="shared" si="1"/>
        <v>0.10273665320771647</v>
      </c>
      <c r="H15" s="39">
        <f t="shared" si="2"/>
        <v>0.18999551368326603</v>
      </c>
      <c r="I15" s="39">
        <f t="shared" si="3"/>
        <v>7.6267384477344104E-3</v>
      </c>
    </row>
    <row r="16" spans="1:9" x14ac:dyDescent="0.3">
      <c r="A16" s="26" t="s">
        <v>5</v>
      </c>
      <c r="B16" s="27" t="s">
        <v>90</v>
      </c>
      <c r="C16" s="29">
        <v>3430</v>
      </c>
      <c r="D16" s="29">
        <v>241</v>
      </c>
      <c r="E16" s="29">
        <v>627</v>
      </c>
      <c r="F16" s="29">
        <v>41</v>
      </c>
      <c r="G16" s="39">
        <f t="shared" si="1"/>
        <v>7.026239067055394E-2</v>
      </c>
      <c r="H16" s="39">
        <f t="shared" si="2"/>
        <v>0.18279883381924197</v>
      </c>
      <c r="I16" s="39">
        <f t="shared" si="3"/>
        <v>1.19533527696793E-2</v>
      </c>
    </row>
    <row r="17" spans="1:9" x14ac:dyDescent="0.3">
      <c r="A17" s="26" t="s">
        <v>6</v>
      </c>
      <c r="B17" s="27" t="s">
        <v>91</v>
      </c>
      <c r="C17" s="29">
        <v>5794</v>
      </c>
      <c r="D17" s="29">
        <v>385</v>
      </c>
      <c r="E17" s="29">
        <v>1752</v>
      </c>
      <c r="F17" s="29">
        <v>53</v>
      </c>
      <c r="G17" s="39">
        <f t="shared" si="1"/>
        <v>6.6448049706593029E-2</v>
      </c>
      <c r="H17" s="39">
        <f t="shared" si="2"/>
        <v>0.30238177424922336</v>
      </c>
      <c r="I17" s="39">
        <f t="shared" si="3"/>
        <v>9.1473938557128064E-3</v>
      </c>
    </row>
    <row r="18" spans="1:9" x14ac:dyDescent="0.3">
      <c r="A18" s="26" t="s">
        <v>7</v>
      </c>
      <c r="B18" s="27" t="s">
        <v>92</v>
      </c>
      <c r="C18" s="29">
        <v>4222</v>
      </c>
      <c r="D18" s="29">
        <v>506</v>
      </c>
      <c r="E18" s="29">
        <v>673</v>
      </c>
      <c r="F18" s="29">
        <v>47</v>
      </c>
      <c r="G18" s="39">
        <f t="shared" si="1"/>
        <v>0.11984841307437233</v>
      </c>
      <c r="H18" s="39">
        <f t="shared" si="2"/>
        <v>0.15940312648034108</v>
      </c>
      <c r="I18" s="39">
        <f t="shared" si="3"/>
        <v>1.113216485078162E-2</v>
      </c>
    </row>
    <row r="19" spans="1:9" x14ac:dyDescent="0.3">
      <c r="A19" s="26" t="s">
        <v>8</v>
      </c>
      <c r="B19" s="27" t="s">
        <v>93</v>
      </c>
      <c r="C19" s="29">
        <v>5152</v>
      </c>
      <c r="D19" s="29">
        <v>444</v>
      </c>
      <c r="E19" s="29">
        <v>1017</v>
      </c>
      <c r="F19" s="29">
        <v>52</v>
      </c>
      <c r="G19" s="39">
        <f t="shared" si="1"/>
        <v>8.6180124223602481E-2</v>
      </c>
      <c r="H19" s="39">
        <f t="shared" si="2"/>
        <v>0.19739906832298137</v>
      </c>
      <c r="I19" s="39">
        <f t="shared" si="3"/>
        <v>1.0093167701863354E-2</v>
      </c>
    </row>
    <row r="20" spans="1:9" ht="16.2" thickBot="1" x14ac:dyDescent="0.35">
      <c r="A20" s="30" t="s">
        <v>9</v>
      </c>
      <c r="B20" s="31" t="s">
        <v>94</v>
      </c>
      <c r="C20" s="32">
        <v>3413</v>
      </c>
      <c r="D20" s="32">
        <v>260</v>
      </c>
      <c r="E20" s="32">
        <v>749</v>
      </c>
      <c r="F20" s="32">
        <v>29</v>
      </c>
      <c r="G20" s="40">
        <f t="shared" si="1"/>
        <v>7.6179314386170524E-2</v>
      </c>
      <c r="H20" s="40">
        <f t="shared" si="2"/>
        <v>0.21945502490477586</v>
      </c>
      <c r="I20" s="40">
        <f t="shared" si="3"/>
        <v>8.4969235276882507E-3</v>
      </c>
    </row>
    <row r="21" spans="1:9" s="22" customFormat="1" x14ac:dyDescent="0.3">
      <c r="A21" s="23" t="s">
        <v>138</v>
      </c>
      <c r="B21" s="24"/>
      <c r="C21" s="33">
        <f>SUM(C22:C28)</f>
        <v>12219</v>
      </c>
      <c r="D21" s="33">
        <f t="shared" ref="D21:F21" si="5">SUM(D22:D28)</f>
        <v>884</v>
      </c>
      <c r="E21" s="33">
        <f t="shared" si="5"/>
        <v>2742</v>
      </c>
      <c r="F21" s="33">
        <f t="shared" si="5"/>
        <v>88</v>
      </c>
      <c r="G21" s="38">
        <f t="shared" si="1"/>
        <v>7.2346345854816266E-2</v>
      </c>
      <c r="H21" s="38">
        <f t="shared" si="2"/>
        <v>0.22440461576233733</v>
      </c>
      <c r="I21" s="38">
        <f t="shared" si="3"/>
        <v>7.2018986823799E-3</v>
      </c>
    </row>
    <row r="22" spans="1:9" x14ac:dyDescent="0.3">
      <c r="A22" s="26" t="s">
        <v>11</v>
      </c>
      <c r="B22" s="27" t="s">
        <v>96</v>
      </c>
      <c r="C22" s="34">
        <v>1230</v>
      </c>
      <c r="D22" s="34">
        <v>146</v>
      </c>
      <c r="E22" s="34">
        <v>144</v>
      </c>
      <c r="F22" s="34">
        <v>22</v>
      </c>
      <c r="G22" s="41">
        <f t="shared" si="1"/>
        <v>0.11869918699186992</v>
      </c>
      <c r="H22" s="41">
        <f t="shared" si="2"/>
        <v>0.11707317073170732</v>
      </c>
      <c r="I22" s="41">
        <f t="shared" si="3"/>
        <v>1.7886178861788619E-2</v>
      </c>
    </row>
    <row r="23" spans="1:9" x14ac:dyDescent="0.3">
      <c r="A23" s="26" t="s">
        <v>12</v>
      </c>
      <c r="B23" s="27" t="s">
        <v>97</v>
      </c>
      <c r="C23" s="29">
        <v>1322</v>
      </c>
      <c r="D23" s="29">
        <v>114</v>
      </c>
      <c r="E23" s="29">
        <v>201</v>
      </c>
      <c r="F23" s="29">
        <v>13</v>
      </c>
      <c r="G23" s="39">
        <f t="shared" si="1"/>
        <v>8.6232980332829043E-2</v>
      </c>
      <c r="H23" s="39">
        <f t="shared" si="2"/>
        <v>0.15204236006051436</v>
      </c>
      <c r="I23" s="39">
        <f t="shared" si="3"/>
        <v>9.8335854765506815E-3</v>
      </c>
    </row>
    <row r="24" spans="1:9" x14ac:dyDescent="0.3">
      <c r="A24" s="26" t="s">
        <v>13</v>
      </c>
      <c r="B24" s="27" t="s">
        <v>98</v>
      </c>
      <c r="C24" s="29">
        <v>1169</v>
      </c>
      <c r="D24" s="29">
        <v>123</v>
      </c>
      <c r="E24" s="29">
        <v>186</v>
      </c>
      <c r="F24" s="29">
        <v>9</v>
      </c>
      <c r="G24" s="39">
        <f t="shared" si="1"/>
        <v>0.10521813515825491</v>
      </c>
      <c r="H24" s="39">
        <f t="shared" si="2"/>
        <v>0.15911035072711718</v>
      </c>
      <c r="I24" s="39">
        <f t="shared" si="3"/>
        <v>7.6988879384088963E-3</v>
      </c>
    </row>
    <row r="25" spans="1:9" x14ac:dyDescent="0.3">
      <c r="A25" s="26" t="s">
        <v>14</v>
      </c>
      <c r="B25" s="27" t="s">
        <v>99</v>
      </c>
      <c r="C25" s="29">
        <v>2241</v>
      </c>
      <c r="D25" s="29">
        <v>145</v>
      </c>
      <c r="E25" s="29">
        <v>615</v>
      </c>
      <c r="F25" s="29">
        <v>14</v>
      </c>
      <c r="G25" s="39">
        <f t="shared" si="1"/>
        <v>6.4703257474341816E-2</v>
      </c>
      <c r="H25" s="39">
        <f t="shared" si="2"/>
        <v>0.27443105756358771</v>
      </c>
      <c r="I25" s="39">
        <f t="shared" si="3"/>
        <v>6.2472110664881751E-3</v>
      </c>
    </row>
    <row r="26" spans="1:9" x14ac:dyDescent="0.3">
      <c r="A26" s="26" t="s">
        <v>16</v>
      </c>
      <c r="B26" s="27" t="s">
        <v>101</v>
      </c>
      <c r="C26" s="29">
        <v>1609</v>
      </c>
      <c r="D26" s="29">
        <v>120</v>
      </c>
      <c r="E26" s="29">
        <v>357</v>
      </c>
      <c r="F26" s="29">
        <v>12</v>
      </c>
      <c r="G26" s="39">
        <f t="shared" si="1"/>
        <v>7.4580484773151032E-2</v>
      </c>
      <c r="H26" s="39">
        <f t="shared" si="2"/>
        <v>0.2218769422001243</v>
      </c>
      <c r="I26" s="39">
        <f t="shared" si="3"/>
        <v>7.4580484773151025E-3</v>
      </c>
    </row>
    <row r="27" spans="1:9" x14ac:dyDescent="0.3">
      <c r="A27" s="26" t="s">
        <v>17</v>
      </c>
      <c r="B27" s="27" t="s">
        <v>102</v>
      </c>
      <c r="C27" s="29">
        <v>1992</v>
      </c>
      <c r="D27" s="29">
        <v>67</v>
      </c>
      <c r="E27" s="29">
        <v>679</v>
      </c>
      <c r="F27" s="29">
        <v>11</v>
      </c>
      <c r="G27" s="39">
        <f t="shared" si="1"/>
        <v>3.3634538152610444E-2</v>
      </c>
      <c r="H27" s="39">
        <f t="shared" si="2"/>
        <v>0.34086345381526106</v>
      </c>
      <c r="I27" s="39">
        <f t="shared" si="3"/>
        <v>5.5220883534136548E-3</v>
      </c>
    </row>
    <row r="28" spans="1:9" ht="16.2" thickBot="1" x14ac:dyDescent="0.35">
      <c r="A28" s="30" t="s">
        <v>18</v>
      </c>
      <c r="B28" s="31" t="s">
        <v>103</v>
      </c>
      <c r="C28" s="32">
        <v>2656</v>
      </c>
      <c r="D28" s="32">
        <v>169</v>
      </c>
      <c r="E28" s="32">
        <v>560</v>
      </c>
      <c r="F28" s="32">
        <v>7</v>
      </c>
      <c r="G28" s="40">
        <f t="shared" si="1"/>
        <v>6.3629518072289157E-2</v>
      </c>
      <c r="H28" s="40">
        <f t="shared" si="2"/>
        <v>0.21084337349397592</v>
      </c>
      <c r="I28" s="40">
        <f t="shared" si="3"/>
        <v>2.6355421686746986E-3</v>
      </c>
    </row>
    <row r="29" spans="1:9" s="22" customFormat="1" x14ac:dyDescent="0.3">
      <c r="A29" s="23" t="s">
        <v>139</v>
      </c>
      <c r="B29" s="24"/>
      <c r="C29" s="33">
        <f>SUM(C30:C33)</f>
        <v>3084</v>
      </c>
      <c r="D29" s="33">
        <f>SUM(D30:D33)</f>
        <v>223</v>
      </c>
      <c r="E29" s="33">
        <f>SUM(E30:E33)</f>
        <v>552</v>
      </c>
      <c r="F29" s="33">
        <f>SUM(F30:F33)</f>
        <v>21</v>
      </c>
      <c r="G29" s="38">
        <f t="shared" si="1"/>
        <v>7.2308690012970175E-2</v>
      </c>
      <c r="H29" s="38">
        <f t="shared" si="2"/>
        <v>0.17898832684824903</v>
      </c>
      <c r="I29" s="38">
        <f t="shared" si="3"/>
        <v>6.8093385214007783E-3</v>
      </c>
    </row>
    <row r="30" spans="1:9" x14ac:dyDescent="0.3">
      <c r="A30" s="26" t="s">
        <v>10</v>
      </c>
      <c r="B30" s="27" t="s">
        <v>95</v>
      </c>
      <c r="C30" s="29">
        <v>942</v>
      </c>
      <c r="D30" s="29">
        <v>55</v>
      </c>
      <c r="E30" s="29">
        <v>156</v>
      </c>
      <c r="F30" s="29">
        <v>7</v>
      </c>
      <c r="G30" s="39">
        <f t="shared" si="1"/>
        <v>5.8386411889596604E-2</v>
      </c>
      <c r="H30" s="39">
        <f t="shared" si="2"/>
        <v>0.16560509554140126</v>
      </c>
      <c r="I30" s="39">
        <f t="shared" si="3"/>
        <v>7.4309978768577496E-3</v>
      </c>
    </row>
    <row r="31" spans="1:9" x14ac:dyDescent="0.3">
      <c r="A31" s="26" t="s">
        <v>15</v>
      </c>
      <c r="B31" s="27" t="s">
        <v>100</v>
      </c>
      <c r="C31" s="29">
        <v>746</v>
      </c>
      <c r="D31" s="29">
        <v>47</v>
      </c>
      <c r="E31" s="29">
        <v>120</v>
      </c>
      <c r="F31" s="29">
        <v>1</v>
      </c>
      <c r="G31" s="39">
        <f>D31/C31</f>
        <v>6.3002680965147453E-2</v>
      </c>
      <c r="H31" s="39">
        <f>E31/C31</f>
        <v>0.16085790884718498</v>
      </c>
      <c r="I31" s="39">
        <f>F31/C31</f>
        <v>1.3404825737265416E-3</v>
      </c>
    </row>
    <row r="32" spans="1:9" x14ac:dyDescent="0.3">
      <c r="A32" s="26" t="s">
        <v>19</v>
      </c>
      <c r="B32" s="27" t="s">
        <v>104</v>
      </c>
      <c r="C32" s="29">
        <v>566</v>
      </c>
      <c r="D32" s="29">
        <v>19</v>
      </c>
      <c r="E32" s="29">
        <v>151</v>
      </c>
      <c r="F32" s="29">
        <v>0</v>
      </c>
      <c r="G32" s="39">
        <f t="shared" si="1"/>
        <v>3.3568904593639579E-2</v>
      </c>
      <c r="H32" s="39">
        <f t="shared" si="2"/>
        <v>0.2667844522968198</v>
      </c>
      <c r="I32" s="39">
        <f t="shared" si="3"/>
        <v>0</v>
      </c>
    </row>
    <row r="33" spans="1:9" ht="16.2" thickBot="1" x14ac:dyDescent="0.35">
      <c r="A33" s="30" t="s">
        <v>20</v>
      </c>
      <c r="B33" s="31" t="s">
        <v>105</v>
      </c>
      <c r="C33" s="35">
        <v>830</v>
      </c>
      <c r="D33" s="35">
        <v>102</v>
      </c>
      <c r="E33" s="35">
        <v>125</v>
      </c>
      <c r="F33" s="35">
        <v>13</v>
      </c>
      <c r="G33" s="40">
        <f t="shared" si="1"/>
        <v>0.12289156626506025</v>
      </c>
      <c r="H33" s="40">
        <f t="shared" si="2"/>
        <v>0.15060240963855423</v>
      </c>
      <c r="I33" s="40">
        <f t="shared" si="3"/>
        <v>1.566265060240964E-2</v>
      </c>
    </row>
    <row r="34" spans="1:9" x14ac:dyDescent="0.3">
      <c r="A34" s="23" t="s">
        <v>140</v>
      </c>
      <c r="B34" s="24"/>
      <c r="C34" s="33">
        <f>SUM(C35:C39)</f>
        <v>1827</v>
      </c>
      <c r="D34" s="33">
        <f t="shared" ref="D34:F34" si="6">SUM(D35:D39)</f>
        <v>191</v>
      </c>
      <c r="E34" s="33">
        <f t="shared" si="6"/>
        <v>0</v>
      </c>
      <c r="F34" s="33">
        <f t="shared" si="6"/>
        <v>0</v>
      </c>
      <c r="G34" s="38">
        <f t="shared" si="1"/>
        <v>0.10454296661193213</v>
      </c>
      <c r="H34" s="38">
        <f t="shared" si="2"/>
        <v>0</v>
      </c>
      <c r="I34" s="38">
        <f t="shared" si="3"/>
        <v>0</v>
      </c>
    </row>
    <row r="35" spans="1:9" s="22" customFormat="1" x14ac:dyDescent="0.3">
      <c r="A35" s="26" t="s">
        <v>30</v>
      </c>
      <c r="B35" s="27" t="s">
        <v>117</v>
      </c>
      <c r="C35" s="29">
        <v>267</v>
      </c>
      <c r="D35" s="29">
        <v>29</v>
      </c>
      <c r="E35" s="29">
        <v>0</v>
      </c>
      <c r="F35" s="29">
        <v>0</v>
      </c>
      <c r="G35" s="39">
        <f t="shared" si="1"/>
        <v>0.10861423220973783</v>
      </c>
      <c r="H35" s="39">
        <f t="shared" si="2"/>
        <v>0</v>
      </c>
      <c r="I35" s="39">
        <f t="shared" si="3"/>
        <v>0</v>
      </c>
    </row>
    <row r="36" spans="1:9" x14ac:dyDescent="0.3">
      <c r="A36" s="26" t="s">
        <v>31</v>
      </c>
      <c r="B36" s="27" t="s">
        <v>118</v>
      </c>
      <c r="C36" s="29">
        <v>254</v>
      </c>
      <c r="D36" s="29">
        <v>49</v>
      </c>
      <c r="E36" s="29">
        <v>0</v>
      </c>
      <c r="F36" s="29">
        <v>0</v>
      </c>
      <c r="G36" s="39">
        <f t="shared" si="1"/>
        <v>0.19291338582677164</v>
      </c>
      <c r="H36" s="39">
        <f t="shared" si="2"/>
        <v>0</v>
      </c>
      <c r="I36" s="39">
        <f t="shared" si="3"/>
        <v>0</v>
      </c>
    </row>
    <row r="37" spans="1:9" x14ac:dyDescent="0.3">
      <c r="A37" s="26" t="s">
        <v>132</v>
      </c>
      <c r="B37" s="27" t="s">
        <v>133</v>
      </c>
      <c r="C37" s="29">
        <v>384</v>
      </c>
      <c r="D37" s="29">
        <v>45</v>
      </c>
      <c r="E37" s="29">
        <v>0</v>
      </c>
      <c r="F37" s="29">
        <v>0</v>
      </c>
      <c r="G37" s="39">
        <f t="shared" si="1"/>
        <v>0.1171875</v>
      </c>
      <c r="H37" s="39">
        <f t="shared" si="2"/>
        <v>0</v>
      </c>
      <c r="I37" s="39">
        <f t="shared" si="3"/>
        <v>0</v>
      </c>
    </row>
    <row r="38" spans="1:9" x14ac:dyDescent="0.3">
      <c r="A38" s="26" t="s">
        <v>32</v>
      </c>
      <c r="B38" s="27" t="s">
        <v>119</v>
      </c>
      <c r="C38" s="29">
        <v>234</v>
      </c>
      <c r="D38" s="29">
        <v>27</v>
      </c>
      <c r="E38" s="29">
        <v>0</v>
      </c>
      <c r="F38" s="29">
        <v>0</v>
      </c>
      <c r="G38" s="39">
        <f t="shared" si="1"/>
        <v>0.11538461538461539</v>
      </c>
      <c r="H38" s="39">
        <f t="shared" si="2"/>
        <v>0</v>
      </c>
      <c r="I38" s="39">
        <f t="shared" si="3"/>
        <v>0</v>
      </c>
    </row>
    <row r="39" spans="1:9" ht="16.2" thickBot="1" x14ac:dyDescent="0.35">
      <c r="A39" s="26" t="s">
        <v>33</v>
      </c>
      <c r="B39" s="27" t="s">
        <v>120</v>
      </c>
      <c r="C39" s="29">
        <v>688</v>
      </c>
      <c r="D39" s="29">
        <v>41</v>
      </c>
      <c r="E39" s="29">
        <v>0</v>
      </c>
      <c r="F39" s="29">
        <v>0</v>
      </c>
      <c r="G39" s="39">
        <f t="shared" si="1"/>
        <v>5.9593023255813955E-2</v>
      </c>
      <c r="H39" s="39">
        <f t="shared" si="2"/>
        <v>0</v>
      </c>
      <c r="I39" s="39">
        <f t="shared" si="3"/>
        <v>0</v>
      </c>
    </row>
    <row r="40" spans="1:9" x14ac:dyDescent="0.3">
      <c r="A40" s="23" t="s">
        <v>141</v>
      </c>
      <c r="B40" s="24"/>
      <c r="C40" s="33">
        <f>SUM(C41:C43)</f>
        <v>8482</v>
      </c>
      <c r="D40" s="33">
        <f>SUM(D41:D43)</f>
        <v>12</v>
      </c>
      <c r="E40" s="33">
        <f t="shared" ref="E40:F40" si="7">SUM(E41:E43)</f>
        <v>4723</v>
      </c>
      <c r="F40" s="33">
        <f t="shared" si="7"/>
        <v>6</v>
      </c>
      <c r="G40" s="38">
        <f t="shared" si="1"/>
        <v>1.4147606696533837E-3</v>
      </c>
      <c r="H40" s="38">
        <f t="shared" si="2"/>
        <v>0.55682622023107753</v>
      </c>
      <c r="I40" s="38">
        <f t="shared" si="3"/>
        <v>7.0738033482669184E-4</v>
      </c>
    </row>
    <row r="41" spans="1:9" x14ac:dyDescent="0.3">
      <c r="A41" s="26" t="s">
        <v>109</v>
      </c>
      <c r="B41" s="27" t="s">
        <v>108</v>
      </c>
      <c r="C41" s="28">
        <v>2295</v>
      </c>
      <c r="D41" s="28">
        <v>0</v>
      </c>
      <c r="E41" s="28">
        <v>0</v>
      </c>
      <c r="F41" s="28">
        <v>0</v>
      </c>
      <c r="G41" s="39">
        <f>D41/C41</f>
        <v>0</v>
      </c>
      <c r="H41" s="39">
        <f>E41/C41</f>
        <v>0</v>
      </c>
      <c r="I41" s="39">
        <f>F41/C41</f>
        <v>0</v>
      </c>
    </row>
    <row r="42" spans="1:9" x14ac:dyDescent="0.3">
      <c r="A42" s="26" t="s">
        <v>25</v>
      </c>
      <c r="B42" s="27" t="s">
        <v>112</v>
      </c>
      <c r="C42" s="29">
        <v>3379</v>
      </c>
      <c r="D42" s="29">
        <v>2</v>
      </c>
      <c r="E42" s="29">
        <v>2250</v>
      </c>
      <c r="F42" s="29">
        <v>0</v>
      </c>
      <c r="G42" s="39">
        <f>D42/C42</f>
        <v>5.9189109203906483E-4</v>
      </c>
      <c r="H42" s="39">
        <f>E42/C42</f>
        <v>0.66587747854394796</v>
      </c>
      <c r="I42" s="39">
        <f>F42/C42</f>
        <v>0</v>
      </c>
    </row>
    <row r="43" spans="1:9" s="22" customFormat="1" ht="16.2" thickBot="1" x14ac:dyDescent="0.35">
      <c r="A43" s="30" t="s">
        <v>29</v>
      </c>
      <c r="B43" s="31" t="s">
        <v>116</v>
      </c>
      <c r="C43" s="32">
        <v>2808</v>
      </c>
      <c r="D43" s="32">
        <v>10</v>
      </c>
      <c r="E43" s="32">
        <v>2473</v>
      </c>
      <c r="F43" s="32">
        <v>6</v>
      </c>
      <c r="G43" s="40">
        <f t="shared" si="1"/>
        <v>3.5612535612535613E-3</v>
      </c>
      <c r="H43" s="40">
        <f t="shared" si="2"/>
        <v>0.88069800569800571</v>
      </c>
      <c r="I43" s="40">
        <f t="shared" si="3"/>
        <v>2.136752136752137E-3</v>
      </c>
    </row>
    <row r="44" spans="1:9" x14ac:dyDescent="0.3">
      <c r="A44" s="23" t="s">
        <v>142</v>
      </c>
      <c r="B44" s="24"/>
      <c r="C44" s="33">
        <f>SUM(C45:C52)</f>
        <v>10609</v>
      </c>
      <c r="D44" s="33">
        <f>SUM(D45:D52)</f>
        <v>189</v>
      </c>
      <c r="E44" s="33">
        <f>SUM(E45:E52)</f>
        <v>1249</v>
      </c>
      <c r="F44" s="33">
        <f>SUM(F45:F52)</f>
        <v>19</v>
      </c>
      <c r="G44" s="38">
        <f t="shared" si="1"/>
        <v>1.7815062682627957E-2</v>
      </c>
      <c r="H44" s="38">
        <f t="shared" si="2"/>
        <v>0.11773022905080592</v>
      </c>
      <c r="I44" s="38">
        <f t="shared" si="3"/>
        <v>1.7909322273541332E-3</v>
      </c>
    </row>
    <row r="45" spans="1:9" x14ac:dyDescent="0.3">
      <c r="A45" s="26" t="s">
        <v>21</v>
      </c>
      <c r="B45" s="27" t="s">
        <v>106</v>
      </c>
      <c r="C45" s="29">
        <v>81</v>
      </c>
      <c r="D45" s="29">
        <v>0</v>
      </c>
      <c r="E45" s="29">
        <v>0</v>
      </c>
      <c r="F45" s="29">
        <v>0</v>
      </c>
      <c r="G45" s="39">
        <f t="shared" si="1"/>
        <v>0</v>
      </c>
      <c r="H45" s="39">
        <f t="shared" si="2"/>
        <v>0</v>
      </c>
      <c r="I45" s="39">
        <f t="shared" si="3"/>
        <v>0</v>
      </c>
    </row>
    <row r="46" spans="1:9" x14ac:dyDescent="0.3">
      <c r="A46" s="26" t="s">
        <v>22</v>
      </c>
      <c r="B46" s="27" t="s">
        <v>107</v>
      </c>
      <c r="C46" s="29">
        <v>1846</v>
      </c>
      <c r="D46" s="29">
        <v>30</v>
      </c>
      <c r="E46" s="29">
        <v>0</v>
      </c>
      <c r="F46" s="29">
        <v>0</v>
      </c>
      <c r="G46" s="39">
        <f t="shared" si="1"/>
        <v>1.6251354279523293E-2</v>
      </c>
      <c r="H46" s="39">
        <f t="shared" si="2"/>
        <v>0</v>
      </c>
      <c r="I46" s="39">
        <f t="shared" si="3"/>
        <v>0</v>
      </c>
    </row>
    <row r="47" spans="1:9" s="22" customFormat="1" x14ac:dyDescent="0.3">
      <c r="A47" s="26" t="s">
        <v>23</v>
      </c>
      <c r="B47" s="27" t="s">
        <v>110</v>
      </c>
      <c r="C47" s="29">
        <v>436</v>
      </c>
      <c r="D47" s="29">
        <v>16</v>
      </c>
      <c r="E47" s="29">
        <v>0</v>
      </c>
      <c r="F47" s="29">
        <v>0</v>
      </c>
      <c r="G47" s="39">
        <f t="shared" si="1"/>
        <v>3.669724770642202E-2</v>
      </c>
      <c r="H47" s="39">
        <f t="shared" si="2"/>
        <v>0</v>
      </c>
      <c r="I47" s="39">
        <f t="shared" si="3"/>
        <v>0</v>
      </c>
    </row>
    <row r="48" spans="1:9" x14ac:dyDescent="0.3">
      <c r="A48" s="26" t="s">
        <v>24</v>
      </c>
      <c r="B48" s="27" t="s">
        <v>111</v>
      </c>
      <c r="C48" s="29">
        <v>1346</v>
      </c>
      <c r="D48" s="29">
        <v>51</v>
      </c>
      <c r="E48" s="29">
        <v>869</v>
      </c>
      <c r="F48" s="29">
        <v>19</v>
      </c>
      <c r="G48" s="39">
        <f t="shared" si="1"/>
        <v>3.7890044576523028E-2</v>
      </c>
      <c r="H48" s="39">
        <f t="shared" si="2"/>
        <v>0.64561664190193169</v>
      </c>
      <c r="I48" s="39">
        <f t="shared" si="3"/>
        <v>1.4115898959881129E-2</v>
      </c>
    </row>
    <row r="49" spans="1:9" x14ac:dyDescent="0.3">
      <c r="A49" s="26" t="s">
        <v>26</v>
      </c>
      <c r="B49" s="27" t="s">
        <v>113</v>
      </c>
      <c r="C49" s="29">
        <v>2897</v>
      </c>
      <c r="D49" s="29">
        <v>9</v>
      </c>
      <c r="E49" s="29">
        <v>0</v>
      </c>
      <c r="F49" s="29">
        <v>0</v>
      </c>
      <c r="G49" s="39">
        <f t="shared" si="1"/>
        <v>3.1066620642043494E-3</v>
      </c>
      <c r="H49" s="39">
        <f t="shared" si="2"/>
        <v>0</v>
      </c>
      <c r="I49" s="39">
        <f t="shared" si="3"/>
        <v>0</v>
      </c>
    </row>
    <row r="50" spans="1:9" x14ac:dyDescent="0.3">
      <c r="A50" s="26" t="s">
        <v>35</v>
      </c>
      <c r="B50" s="27" t="s">
        <v>122</v>
      </c>
      <c r="C50" s="29">
        <v>772</v>
      </c>
      <c r="D50" s="29">
        <v>10</v>
      </c>
      <c r="E50" s="29">
        <v>380</v>
      </c>
      <c r="F50" s="29">
        <v>0</v>
      </c>
      <c r="G50" s="39">
        <f>D50/C50</f>
        <v>1.2953367875647668E-2</v>
      </c>
      <c r="H50" s="39">
        <f>E50/C50</f>
        <v>0.49222797927461137</v>
      </c>
      <c r="I50" s="39">
        <f>F50/C50</f>
        <v>0</v>
      </c>
    </row>
    <row r="51" spans="1:9" x14ac:dyDescent="0.3">
      <c r="A51" s="26" t="s">
        <v>27</v>
      </c>
      <c r="B51" s="27" t="s">
        <v>114</v>
      </c>
      <c r="C51" s="29">
        <v>1510</v>
      </c>
      <c r="D51" s="29">
        <v>16</v>
      </c>
      <c r="E51" s="29">
        <v>0</v>
      </c>
      <c r="F51" s="29">
        <v>0</v>
      </c>
      <c r="G51" s="39">
        <f t="shared" si="1"/>
        <v>1.0596026490066225E-2</v>
      </c>
      <c r="H51" s="39">
        <f t="shared" si="2"/>
        <v>0</v>
      </c>
      <c r="I51" s="39">
        <f t="shared" si="3"/>
        <v>0</v>
      </c>
    </row>
    <row r="52" spans="1:9" ht="16.2" thickBot="1" x14ac:dyDescent="0.35">
      <c r="A52" s="30" t="s">
        <v>28</v>
      </c>
      <c r="B52" s="31" t="s">
        <v>115</v>
      </c>
      <c r="C52" s="32">
        <v>1721</v>
      </c>
      <c r="D52" s="32">
        <v>57</v>
      </c>
      <c r="E52" s="32">
        <v>0</v>
      </c>
      <c r="F52" s="32">
        <v>0</v>
      </c>
      <c r="G52" s="40">
        <f t="shared" si="1"/>
        <v>3.3120278907611857E-2</v>
      </c>
      <c r="H52" s="40">
        <f t="shared" si="2"/>
        <v>0</v>
      </c>
      <c r="I52" s="40">
        <f t="shared" si="3"/>
        <v>0</v>
      </c>
    </row>
    <row r="53" spans="1:9" x14ac:dyDescent="0.3">
      <c r="A53" s="23" t="s">
        <v>151</v>
      </c>
      <c r="B53" s="24"/>
      <c r="C53" s="33">
        <f>SUM(C54:C58)</f>
        <v>796</v>
      </c>
      <c r="D53" s="33">
        <f t="shared" ref="D53:F53" si="8">SUM(D54:D58)</f>
        <v>62</v>
      </c>
      <c r="E53" s="33">
        <f t="shared" si="8"/>
        <v>0</v>
      </c>
      <c r="F53" s="33">
        <f t="shared" si="8"/>
        <v>0</v>
      </c>
      <c r="G53" s="38">
        <f t="shared" ref="G53" si="9">D53/C53</f>
        <v>7.7889447236180909E-2</v>
      </c>
      <c r="H53" s="38">
        <f t="shared" ref="H53" si="10">E53/C53</f>
        <v>0</v>
      </c>
      <c r="I53" s="38">
        <f t="shared" ref="I53" si="11">F53/C53</f>
        <v>0</v>
      </c>
    </row>
    <row r="54" spans="1:9" x14ac:dyDescent="0.3">
      <c r="A54" s="26" t="s">
        <v>155</v>
      </c>
      <c r="B54" s="27" t="s">
        <v>154</v>
      </c>
      <c r="C54" s="29">
        <v>255</v>
      </c>
      <c r="D54" s="29">
        <v>24</v>
      </c>
      <c r="E54" s="29">
        <v>0</v>
      </c>
      <c r="F54" s="29">
        <v>0</v>
      </c>
      <c r="G54" s="39">
        <f>D54/C54</f>
        <v>9.4117647058823528E-2</v>
      </c>
      <c r="H54" s="39">
        <f>E54/C54</f>
        <v>0</v>
      </c>
      <c r="I54" s="39">
        <f>F54/C54</f>
        <v>0</v>
      </c>
    </row>
    <row r="55" spans="1:9" x14ac:dyDescent="0.3">
      <c r="A55" s="49" t="s">
        <v>34</v>
      </c>
      <c r="B55" s="50" t="s">
        <v>121</v>
      </c>
      <c r="C55" s="51">
        <v>56</v>
      </c>
      <c r="D55" s="51">
        <v>3</v>
      </c>
      <c r="E55" s="51">
        <v>0</v>
      </c>
      <c r="F55" s="51">
        <v>0</v>
      </c>
      <c r="G55" s="52">
        <v>6.3360881542699726E-2</v>
      </c>
      <c r="H55" s="52">
        <v>0</v>
      </c>
      <c r="I55" s="52">
        <v>0</v>
      </c>
    </row>
    <row r="56" spans="1:9" x14ac:dyDescent="0.3">
      <c r="A56" s="49" t="s">
        <v>157</v>
      </c>
      <c r="B56" s="50" t="s">
        <v>156</v>
      </c>
      <c r="C56" s="51">
        <v>93</v>
      </c>
      <c r="D56" s="51">
        <v>3</v>
      </c>
      <c r="E56" s="51">
        <v>0</v>
      </c>
      <c r="F56" s="51">
        <v>0</v>
      </c>
      <c r="G56" s="52">
        <v>6.3360881542699726E-2</v>
      </c>
      <c r="H56" s="52">
        <v>0</v>
      </c>
      <c r="I56" s="52">
        <v>0</v>
      </c>
    </row>
    <row r="57" spans="1:9" x14ac:dyDescent="0.3">
      <c r="A57" s="49" t="s">
        <v>36</v>
      </c>
      <c r="B57" s="50" t="s">
        <v>123</v>
      </c>
      <c r="C57" s="51">
        <v>279</v>
      </c>
      <c r="D57" s="51">
        <v>32</v>
      </c>
      <c r="E57" s="51">
        <v>0</v>
      </c>
      <c r="F57" s="51">
        <v>0</v>
      </c>
      <c r="G57" s="52">
        <v>6.3360881542699726E-2</v>
      </c>
      <c r="H57" s="52">
        <v>0</v>
      </c>
      <c r="I57" s="52">
        <v>0</v>
      </c>
    </row>
    <row r="58" spans="1:9" ht="16.2" thickBot="1" x14ac:dyDescent="0.35">
      <c r="A58" s="30" t="s">
        <v>153</v>
      </c>
      <c r="B58" s="31" t="s">
        <v>152</v>
      </c>
      <c r="C58" s="32">
        <v>113</v>
      </c>
      <c r="D58" s="32">
        <v>0</v>
      </c>
      <c r="E58" s="32">
        <v>0</v>
      </c>
      <c r="F58" s="32">
        <v>0</v>
      </c>
      <c r="G58" s="40">
        <f>D58/C58</f>
        <v>0</v>
      </c>
      <c r="H58" s="40">
        <f>E58/C58</f>
        <v>0</v>
      </c>
      <c r="I58" s="40">
        <f>F58/C58</f>
        <v>0</v>
      </c>
    </row>
    <row r="59" spans="1:9" x14ac:dyDescent="0.3">
      <c r="A59" s="45"/>
      <c r="B59" s="46"/>
      <c r="C59" s="47"/>
      <c r="D59" s="47"/>
      <c r="E59" s="47"/>
      <c r="F59" s="47"/>
      <c r="G59" s="48"/>
      <c r="H59" s="48"/>
      <c r="I59" s="48"/>
    </row>
    <row r="61" spans="1:9" x14ac:dyDescent="0.3">
      <c r="A61" s="36" t="s">
        <v>159</v>
      </c>
    </row>
    <row r="62" spans="1:9" x14ac:dyDescent="0.3">
      <c r="A62" s="1" t="s">
        <v>146</v>
      </c>
    </row>
    <row r="63" spans="1:9" x14ac:dyDescent="0.3">
      <c r="A63" s="1" t="s">
        <v>147</v>
      </c>
    </row>
  </sheetData>
  <autoFilter ref="A7:E7" xr:uid="{00000000-0009-0000-0000-000000000000}"/>
  <mergeCells count="2">
    <mergeCell ref="B3:I3"/>
    <mergeCell ref="A1:I2"/>
  </mergeCells>
  <pageMargins left="0.78740157480314965" right="0.23622047244094491" top="0.15748031496062992" bottom="0.15748031496062992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7"/>
  <sheetViews>
    <sheetView zoomScaleNormal="100" workbookViewId="0">
      <selection activeCell="B54" sqref="B54"/>
    </sheetView>
  </sheetViews>
  <sheetFormatPr defaultColWidth="9.109375" defaultRowHeight="14.4" x14ac:dyDescent="0.3"/>
  <cols>
    <col min="1" max="1" width="26.6640625" style="4" customWidth="1"/>
    <col min="2" max="2" width="164.44140625" style="4" customWidth="1"/>
    <col min="3" max="16384" width="9.109375" style="4"/>
  </cols>
  <sheetData>
    <row r="1" spans="1:2" ht="15" thickBot="1" x14ac:dyDescent="0.35">
      <c r="A1" s="2" t="s">
        <v>39</v>
      </c>
      <c r="B1" s="3" t="s">
        <v>56</v>
      </c>
    </row>
    <row r="2" spans="1:2" ht="15" thickBot="1" x14ac:dyDescent="0.35">
      <c r="A2" s="5" t="s">
        <v>40</v>
      </c>
      <c r="B2" s="6" t="s">
        <v>144</v>
      </c>
    </row>
    <row r="3" spans="1:2" x14ac:dyDescent="0.3">
      <c r="A3" s="55" t="s">
        <v>41</v>
      </c>
      <c r="B3" s="7" t="s">
        <v>72</v>
      </c>
    </row>
    <row r="4" spans="1:2" ht="15" thickBot="1" x14ac:dyDescent="0.35">
      <c r="A4" s="56"/>
      <c r="B4" s="8" t="s">
        <v>73</v>
      </c>
    </row>
    <row r="5" spans="1:2" ht="15" thickBot="1" x14ac:dyDescent="0.35">
      <c r="A5" s="5" t="s">
        <v>42</v>
      </c>
      <c r="B5" s="8" t="s">
        <v>57</v>
      </c>
    </row>
    <row r="6" spans="1:2" ht="15" thickBot="1" x14ac:dyDescent="0.35">
      <c r="A6" s="5" t="s">
        <v>43</v>
      </c>
      <c r="B6" s="8" t="s">
        <v>58</v>
      </c>
    </row>
    <row r="7" spans="1:2" ht="15" thickBot="1" x14ac:dyDescent="0.35">
      <c r="A7" s="5" t="s">
        <v>44</v>
      </c>
      <c r="B7" s="8" t="s">
        <v>59</v>
      </c>
    </row>
    <row r="8" spans="1:2" ht="15" thickBot="1" x14ac:dyDescent="0.35">
      <c r="A8" s="5" t="s">
        <v>45</v>
      </c>
      <c r="B8" s="8" t="s">
        <v>60</v>
      </c>
    </row>
    <row r="9" spans="1:2" ht="15" thickBot="1" x14ac:dyDescent="0.35">
      <c r="A9" s="5" t="s">
        <v>46</v>
      </c>
      <c r="B9" s="8" t="s">
        <v>61</v>
      </c>
    </row>
    <row r="10" spans="1:2" ht="15" thickBot="1" x14ac:dyDescent="0.35">
      <c r="A10" s="5" t="s">
        <v>47</v>
      </c>
      <c r="B10" s="8"/>
    </row>
    <row r="11" spans="1:2" ht="15" thickBot="1" x14ac:dyDescent="0.35">
      <c r="A11" s="5" t="s">
        <v>48</v>
      </c>
      <c r="B11" s="8" t="s">
        <v>49</v>
      </c>
    </row>
    <row r="12" spans="1:2" x14ac:dyDescent="0.3">
      <c r="A12" s="55" t="s">
        <v>50</v>
      </c>
      <c r="B12" s="7" t="s">
        <v>74</v>
      </c>
    </row>
    <row r="13" spans="1:2" ht="15" thickBot="1" x14ac:dyDescent="0.35">
      <c r="A13" s="56"/>
      <c r="B13" s="8" t="s">
        <v>75</v>
      </c>
    </row>
    <row r="14" spans="1:2" ht="15" thickBot="1" x14ac:dyDescent="0.35">
      <c r="A14" s="5" t="s">
        <v>51</v>
      </c>
      <c r="B14" s="8" t="s">
        <v>62</v>
      </c>
    </row>
    <row r="15" spans="1:2" x14ac:dyDescent="0.3">
      <c r="A15" s="55" t="s">
        <v>52</v>
      </c>
      <c r="B15" s="7" t="s">
        <v>74</v>
      </c>
    </row>
    <row r="16" spans="1:2" ht="15" thickBot="1" x14ac:dyDescent="0.35">
      <c r="A16" s="56"/>
      <c r="B16" s="8" t="s">
        <v>75</v>
      </c>
    </row>
    <row r="17" spans="1:2" x14ac:dyDescent="0.3">
      <c r="A17" s="55" t="s">
        <v>53</v>
      </c>
      <c r="B17" s="7" t="s">
        <v>74</v>
      </c>
    </row>
    <row r="18" spans="1:2" ht="15" thickBot="1" x14ac:dyDescent="0.35">
      <c r="A18" s="56"/>
      <c r="B18" s="8" t="s">
        <v>75</v>
      </c>
    </row>
    <row r="19" spans="1:2" ht="15" thickBot="1" x14ac:dyDescent="0.35">
      <c r="A19" s="5" t="s">
        <v>54</v>
      </c>
      <c r="B19" s="8" t="s">
        <v>76</v>
      </c>
    </row>
    <row r="20" spans="1:2" x14ac:dyDescent="0.3">
      <c r="A20" s="55" t="s">
        <v>55</v>
      </c>
      <c r="B20" s="7" t="s">
        <v>77</v>
      </c>
    </row>
    <row r="21" spans="1:2" x14ac:dyDescent="0.3">
      <c r="A21" s="57"/>
      <c r="B21" s="7" t="s">
        <v>78</v>
      </c>
    </row>
    <row r="22" spans="1:2" x14ac:dyDescent="0.3">
      <c r="A22" s="57"/>
      <c r="B22" s="7" t="s">
        <v>79</v>
      </c>
    </row>
    <row r="23" spans="1:2" ht="15" thickBot="1" x14ac:dyDescent="0.35">
      <c r="A23" s="56"/>
      <c r="B23" s="8" t="s">
        <v>80</v>
      </c>
    </row>
    <row r="24" spans="1:2" x14ac:dyDescent="0.3">
      <c r="A24" s="9"/>
      <c r="B24" s="10"/>
    </row>
    <row r="25" spans="1:2" x14ac:dyDescent="0.3">
      <c r="A25" s="10"/>
      <c r="B25" s="10"/>
    </row>
    <row r="26" spans="1:2" ht="15" thickBot="1" x14ac:dyDescent="0.35">
      <c r="A26" s="9"/>
      <c r="B26" s="10"/>
    </row>
    <row r="27" spans="1:2" ht="15" thickBot="1" x14ac:dyDescent="0.35">
      <c r="A27" s="2" t="s">
        <v>39</v>
      </c>
      <c r="B27" s="3" t="s">
        <v>63</v>
      </c>
    </row>
    <row r="28" spans="1:2" ht="15" thickBot="1" x14ac:dyDescent="0.35">
      <c r="A28" s="5" t="s">
        <v>40</v>
      </c>
      <c r="B28" s="8" t="s">
        <v>64</v>
      </c>
    </row>
    <row r="29" spans="1:2" x14ac:dyDescent="0.3">
      <c r="A29" s="55" t="s">
        <v>41</v>
      </c>
      <c r="B29" s="7" t="s">
        <v>81</v>
      </c>
    </row>
    <row r="30" spans="1:2" ht="15" thickBot="1" x14ac:dyDescent="0.35">
      <c r="A30" s="56"/>
      <c r="B30" s="8" t="s">
        <v>82</v>
      </c>
    </row>
    <row r="31" spans="1:2" ht="15" thickBot="1" x14ac:dyDescent="0.35">
      <c r="A31" s="5" t="s">
        <v>42</v>
      </c>
      <c r="B31" s="8" t="s">
        <v>57</v>
      </c>
    </row>
    <row r="32" spans="1:2" ht="15" thickBot="1" x14ac:dyDescent="0.35">
      <c r="A32" s="5" t="s">
        <v>43</v>
      </c>
      <c r="B32" s="8" t="s">
        <v>65</v>
      </c>
    </row>
    <row r="33" spans="1:2" ht="15" thickBot="1" x14ac:dyDescent="0.35">
      <c r="A33" s="5" t="s">
        <v>44</v>
      </c>
      <c r="B33" s="8" t="s">
        <v>66</v>
      </c>
    </row>
    <row r="34" spans="1:2" ht="15" thickBot="1" x14ac:dyDescent="0.35">
      <c r="A34" s="5" t="s">
        <v>45</v>
      </c>
      <c r="B34" s="8" t="s">
        <v>60</v>
      </c>
    </row>
    <row r="35" spans="1:2" ht="15" thickBot="1" x14ac:dyDescent="0.35">
      <c r="A35" s="5" t="s">
        <v>46</v>
      </c>
      <c r="B35" s="8" t="s">
        <v>67</v>
      </c>
    </row>
    <row r="36" spans="1:2" ht="15" thickBot="1" x14ac:dyDescent="0.35">
      <c r="A36" s="5" t="s">
        <v>47</v>
      </c>
      <c r="B36" s="8"/>
    </row>
    <row r="37" spans="1:2" ht="15" thickBot="1" x14ac:dyDescent="0.35">
      <c r="A37" s="5" t="s">
        <v>48</v>
      </c>
      <c r="B37" s="8" t="s">
        <v>49</v>
      </c>
    </row>
    <row r="38" spans="1:2" x14ac:dyDescent="0.3">
      <c r="A38" s="55" t="s">
        <v>50</v>
      </c>
      <c r="B38" s="7" t="s">
        <v>74</v>
      </c>
    </row>
    <row r="39" spans="1:2" ht="15" thickBot="1" x14ac:dyDescent="0.35">
      <c r="A39" s="56"/>
      <c r="B39" s="8" t="s">
        <v>75</v>
      </c>
    </row>
    <row r="40" spans="1:2" ht="15" thickBot="1" x14ac:dyDescent="0.35">
      <c r="A40" s="5" t="s">
        <v>51</v>
      </c>
      <c r="B40" s="8" t="s">
        <v>68</v>
      </c>
    </row>
    <row r="41" spans="1:2" x14ac:dyDescent="0.3">
      <c r="A41" s="55" t="s">
        <v>52</v>
      </c>
      <c r="B41" s="7" t="s">
        <v>74</v>
      </c>
    </row>
    <row r="42" spans="1:2" ht="15" thickBot="1" x14ac:dyDescent="0.35">
      <c r="A42" s="56"/>
      <c r="B42" s="8" t="s">
        <v>75</v>
      </c>
    </row>
    <row r="43" spans="1:2" x14ac:dyDescent="0.3">
      <c r="A43" s="55" t="s">
        <v>53</v>
      </c>
      <c r="B43" s="7" t="s">
        <v>74</v>
      </c>
    </row>
    <row r="44" spans="1:2" ht="15" thickBot="1" x14ac:dyDescent="0.35">
      <c r="A44" s="56"/>
      <c r="B44" s="8" t="s">
        <v>75</v>
      </c>
    </row>
    <row r="45" spans="1:2" ht="15" thickBot="1" x14ac:dyDescent="0.35">
      <c r="A45" s="5" t="s">
        <v>54</v>
      </c>
      <c r="B45" s="8" t="s">
        <v>76</v>
      </c>
    </row>
    <row r="46" spans="1:2" x14ac:dyDescent="0.3">
      <c r="A46" s="55" t="s">
        <v>55</v>
      </c>
      <c r="B46" s="7" t="s">
        <v>77</v>
      </c>
    </row>
    <row r="47" spans="1:2" x14ac:dyDescent="0.3">
      <c r="A47" s="57"/>
      <c r="B47" s="7" t="s">
        <v>78</v>
      </c>
    </row>
    <row r="48" spans="1:2" x14ac:dyDescent="0.3">
      <c r="A48" s="57"/>
      <c r="B48" s="7" t="s">
        <v>79</v>
      </c>
    </row>
    <row r="49" spans="1:2" ht="15" thickBot="1" x14ac:dyDescent="0.35">
      <c r="A49" s="56"/>
      <c r="B49" s="8" t="s">
        <v>80</v>
      </c>
    </row>
    <row r="50" spans="1:2" x14ac:dyDescent="0.3">
      <c r="A50" s="9"/>
      <c r="B50" s="10"/>
    </row>
    <row r="51" spans="1:2" x14ac:dyDescent="0.3">
      <c r="A51" s="10"/>
      <c r="B51" s="10"/>
    </row>
    <row r="52" spans="1:2" ht="15" thickBot="1" x14ac:dyDescent="0.35">
      <c r="A52" s="9"/>
      <c r="B52" s="10"/>
    </row>
    <row r="53" spans="1:2" ht="15" thickBot="1" x14ac:dyDescent="0.35">
      <c r="A53" s="2" t="s">
        <v>39</v>
      </c>
      <c r="B53" s="3" t="s">
        <v>69</v>
      </c>
    </row>
    <row r="54" spans="1:2" ht="15" thickBot="1" x14ac:dyDescent="0.35">
      <c r="A54" s="5" t="s">
        <v>40</v>
      </c>
      <c r="B54" s="6" t="s">
        <v>145</v>
      </c>
    </row>
    <row r="55" spans="1:2" x14ac:dyDescent="0.3">
      <c r="A55" s="55" t="s">
        <v>41</v>
      </c>
      <c r="B55" s="7" t="s">
        <v>81</v>
      </c>
    </row>
    <row r="56" spans="1:2" ht="15" thickBot="1" x14ac:dyDescent="0.35">
      <c r="A56" s="56"/>
      <c r="B56" s="8" t="s">
        <v>82</v>
      </c>
    </row>
    <row r="57" spans="1:2" ht="15" thickBot="1" x14ac:dyDescent="0.35">
      <c r="A57" s="5" t="s">
        <v>42</v>
      </c>
      <c r="B57" s="8" t="s">
        <v>57</v>
      </c>
    </row>
    <row r="58" spans="1:2" ht="15" thickBot="1" x14ac:dyDescent="0.35">
      <c r="A58" s="5" t="s">
        <v>43</v>
      </c>
      <c r="B58" s="8" t="s">
        <v>83</v>
      </c>
    </row>
    <row r="59" spans="1:2" ht="15" thickBot="1" x14ac:dyDescent="0.35">
      <c r="A59" s="5" t="s">
        <v>44</v>
      </c>
      <c r="B59" s="8" t="s">
        <v>84</v>
      </c>
    </row>
    <row r="60" spans="1:2" ht="15" thickBot="1" x14ac:dyDescent="0.35">
      <c r="A60" s="5" t="s">
        <v>45</v>
      </c>
      <c r="B60" s="8" t="s">
        <v>70</v>
      </c>
    </row>
    <row r="61" spans="1:2" x14ac:dyDescent="0.3">
      <c r="A61" s="55" t="s">
        <v>46</v>
      </c>
      <c r="B61" s="7" t="s">
        <v>67</v>
      </c>
    </row>
    <row r="62" spans="1:2" ht="15" thickBot="1" x14ac:dyDescent="0.35">
      <c r="A62" s="56"/>
      <c r="B62" s="8" t="s">
        <v>61</v>
      </c>
    </row>
    <row r="63" spans="1:2" ht="15" thickBot="1" x14ac:dyDescent="0.35">
      <c r="A63" s="5" t="s">
        <v>47</v>
      </c>
      <c r="B63" s="8"/>
    </row>
    <row r="64" spans="1:2" ht="15" thickBot="1" x14ac:dyDescent="0.35">
      <c r="A64" s="5" t="s">
        <v>48</v>
      </c>
      <c r="B64" s="8" t="s">
        <v>49</v>
      </c>
    </row>
    <row r="65" spans="1:2" x14ac:dyDescent="0.3">
      <c r="A65" s="55" t="s">
        <v>50</v>
      </c>
      <c r="B65" s="7" t="s">
        <v>74</v>
      </c>
    </row>
    <row r="66" spans="1:2" ht="15" thickBot="1" x14ac:dyDescent="0.35">
      <c r="A66" s="56"/>
      <c r="B66" s="8" t="s">
        <v>75</v>
      </c>
    </row>
    <row r="67" spans="1:2" ht="15" thickBot="1" x14ac:dyDescent="0.35">
      <c r="A67" s="5" t="s">
        <v>51</v>
      </c>
      <c r="B67" s="8" t="s">
        <v>71</v>
      </c>
    </row>
    <row r="68" spans="1:2" x14ac:dyDescent="0.3">
      <c r="A68" s="55" t="s">
        <v>52</v>
      </c>
      <c r="B68" s="7" t="s">
        <v>74</v>
      </c>
    </row>
    <row r="69" spans="1:2" ht="15" thickBot="1" x14ac:dyDescent="0.35">
      <c r="A69" s="56"/>
      <c r="B69" s="8" t="s">
        <v>75</v>
      </c>
    </row>
    <row r="70" spans="1:2" x14ac:dyDescent="0.3">
      <c r="A70" s="55" t="s">
        <v>53</v>
      </c>
      <c r="B70" s="7" t="s">
        <v>74</v>
      </c>
    </row>
    <row r="71" spans="1:2" ht="15" thickBot="1" x14ac:dyDescent="0.35">
      <c r="A71" s="56"/>
      <c r="B71" s="8" t="s">
        <v>75</v>
      </c>
    </row>
    <row r="72" spans="1:2" ht="15" thickBot="1" x14ac:dyDescent="0.35">
      <c r="A72" s="5" t="s">
        <v>54</v>
      </c>
      <c r="B72" s="8" t="s">
        <v>76</v>
      </c>
    </row>
    <row r="73" spans="1:2" x14ac:dyDescent="0.3">
      <c r="A73" s="55" t="s">
        <v>55</v>
      </c>
      <c r="B73" s="7" t="s">
        <v>77</v>
      </c>
    </row>
    <row r="74" spans="1:2" x14ac:dyDescent="0.3">
      <c r="A74" s="57"/>
      <c r="B74" s="7" t="s">
        <v>78</v>
      </c>
    </row>
    <row r="75" spans="1:2" x14ac:dyDescent="0.3">
      <c r="A75" s="57"/>
      <c r="B75" s="7" t="s">
        <v>79</v>
      </c>
    </row>
    <row r="76" spans="1:2" ht="15" thickBot="1" x14ac:dyDescent="0.35">
      <c r="A76" s="56"/>
      <c r="B76" s="8" t="s">
        <v>80</v>
      </c>
    </row>
    <row r="77" spans="1:2" x14ac:dyDescent="0.3">
      <c r="A77" s="9"/>
      <c r="B77" s="10"/>
    </row>
  </sheetData>
  <mergeCells count="16">
    <mergeCell ref="A55:A56"/>
    <mergeCell ref="A3:A4"/>
    <mergeCell ref="A12:A13"/>
    <mergeCell ref="A15:A16"/>
    <mergeCell ref="A17:A18"/>
    <mergeCell ref="A20:A23"/>
    <mergeCell ref="A29:A30"/>
    <mergeCell ref="A38:A39"/>
    <mergeCell ref="A41:A42"/>
    <mergeCell ref="A43:A44"/>
    <mergeCell ref="A46:A49"/>
    <mergeCell ref="A61:A62"/>
    <mergeCell ref="A65:A66"/>
    <mergeCell ref="A68:A69"/>
    <mergeCell ref="A70:A71"/>
    <mergeCell ref="A73:A76"/>
  </mergeCells>
  <pageMargins left="0.39370078740157483" right="0.39370078740157483" top="0.39370078740157483" bottom="0.3937007874015748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ML_mir_kir_2021_6m</vt:lpstr>
      <vt:lpstr>Metadati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2018-07-13T12:12:02Z</cp:lastPrinted>
  <dcterms:created xsi:type="dcterms:W3CDTF">2018-02-07T11:22:31Z</dcterms:created>
  <dcterms:modified xsi:type="dcterms:W3CDTF">2021-07-21T14:48:05Z</dcterms:modified>
</cp:coreProperties>
</file>