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Signe Sirova\Desktop\New folder (2)\ML_2020_12M\"/>
    </mc:Choice>
  </mc:AlternateContent>
  <xr:revisionPtr revIDLastSave="0" documentId="13_ncr:1_{54F53200-7379-44D5-9AC2-6A00D18EAEDA}" xr6:coauthVersionLast="46" xr6:coauthVersionMax="46" xr10:uidLastSave="{00000000-0000-0000-0000-000000000000}"/>
  <bookViews>
    <workbookView xWindow="-108" yWindow="-108" windowWidth="23256" windowHeight="12720" xr2:uid="{00000000-000D-0000-FFFF-FFFF00000000}"/>
  </bookViews>
  <sheets>
    <sheet name="Hosp_1_2_D_2020_12M" sheetId="1" r:id="rId1"/>
    <sheet name="Metadati" sheetId="2" r:id="rId2"/>
  </sheets>
  <definedNames>
    <definedName name="_xlnm.Print_Area" localSheetId="1">Metadati!$A$1:$C$34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3" i="1" l="1"/>
  <c r="E39" i="1" l="1"/>
  <c r="D39" i="1"/>
  <c r="C39" i="1"/>
  <c r="E53" i="1"/>
  <c r="D53" i="1"/>
  <c r="E33" i="1"/>
  <c r="D33" i="1"/>
  <c r="C33" i="1"/>
  <c r="F50" i="1"/>
  <c r="G50" i="1"/>
  <c r="G53" i="1" l="1"/>
  <c r="F53" i="1"/>
  <c r="C28" i="1"/>
  <c r="C20" i="1"/>
  <c r="C12" i="1"/>
  <c r="C8" i="1"/>
  <c r="C43" i="1"/>
  <c r="C7" i="1" l="1"/>
  <c r="E20" i="1"/>
  <c r="G52" i="1" l="1"/>
  <c r="F52" i="1"/>
  <c r="G51" i="1"/>
  <c r="F51" i="1"/>
  <c r="G49" i="1"/>
  <c r="F49" i="1"/>
  <c r="G48" i="1"/>
  <c r="F48" i="1"/>
  <c r="G47" i="1"/>
  <c r="F47" i="1"/>
  <c r="G46" i="1"/>
  <c r="F46" i="1"/>
  <c r="G45" i="1"/>
  <c r="F45" i="1"/>
  <c r="G44" i="1"/>
  <c r="F44" i="1"/>
  <c r="E43" i="1"/>
  <c r="D43" i="1"/>
  <c r="G40" i="1"/>
  <c r="F40" i="1"/>
  <c r="G41" i="1"/>
  <c r="F41" i="1"/>
  <c r="G42" i="1"/>
  <c r="F42" i="1"/>
  <c r="G56" i="1"/>
  <c r="F56" i="1"/>
  <c r="G54" i="1"/>
  <c r="F54" i="1"/>
  <c r="G38" i="1"/>
  <c r="F38" i="1"/>
  <c r="G37" i="1"/>
  <c r="F37" i="1"/>
  <c r="G36" i="1"/>
  <c r="F36" i="1"/>
  <c r="G35" i="1"/>
  <c r="F35" i="1"/>
  <c r="G34" i="1"/>
  <c r="F34" i="1"/>
  <c r="G32" i="1"/>
  <c r="F32" i="1"/>
  <c r="G30" i="1"/>
  <c r="F30" i="1"/>
  <c r="G31" i="1"/>
  <c r="F31" i="1"/>
  <c r="G29" i="1"/>
  <c r="F29" i="1"/>
  <c r="E28" i="1"/>
  <c r="D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D20" i="1"/>
  <c r="G20" i="1" s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E12" i="1"/>
  <c r="D12" i="1"/>
  <c r="G11" i="1"/>
  <c r="F11" i="1"/>
  <c r="G10" i="1"/>
  <c r="F10" i="1"/>
  <c r="G9" i="1"/>
  <c r="F9" i="1"/>
  <c r="E8" i="1"/>
  <c r="D8" i="1"/>
  <c r="D7" i="1" l="1"/>
  <c r="E7" i="1"/>
  <c r="F39" i="1"/>
  <c r="G43" i="1"/>
  <c r="F28" i="1"/>
  <c r="F33" i="1"/>
  <c r="G8" i="1"/>
  <c r="F8" i="1"/>
  <c r="F12" i="1"/>
  <c r="G33" i="1"/>
  <c r="F43" i="1"/>
  <c r="G12" i="1"/>
  <c r="G28" i="1"/>
  <c r="G39" i="1"/>
  <c r="F7" i="1" l="1"/>
  <c r="G7" i="1"/>
</calcChain>
</file>

<file path=xl/sharedStrings.xml><?xml version="1.0" encoding="utf-8"?>
<sst xmlns="http://schemas.openxmlformats.org/spreadsheetml/2006/main" count="157" uniqueCount="153">
  <si>
    <t>Pamatojums datu apkopošanai-28.08.2018.Ministru kabineta noteikumi nr. 555 "Veselības aprūpes pakalpojumu organizēšanas un samaksas  kārtība"</t>
  </si>
  <si>
    <r>
      <t>Pārskats par  hospitalizācijām 1-2 dienu garumā</t>
    </r>
    <r>
      <rPr>
        <i/>
        <sz val="12"/>
        <rFont val="Times New Roman"/>
        <family val="1"/>
        <charset val="186"/>
      </rPr>
      <t xml:space="preserve"> (pacienti, kuri izrakstīti uz mājām)(neiekļaujot plānveida īslaicīgās ķirurģijas hospitalizāciju gadījumus)</t>
    </r>
  </si>
  <si>
    <t>Ārstniecības iestāde (AI)</t>
  </si>
  <si>
    <t>AI kods</t>
  </si>
  <si>
    <t>Kopējais hospitalizēto pacientu skaits*</t>
  </si>
  <si>
    <t>Hospitalizēto pacientu skaits, kas izrakstīti uz mājām**</t>
  </si>
  <si>
    <t>1-2 dienu hospitalizāciju skaits, kas izrakstīti uz mājām**</t>
  </si>
  <si>
    <t>1-2 dienu hospitalizēto pacientu, kas izrakstīti uz mājām** īpatsvars pret kopējo hospitalizēto pacientu* skaitu</t>
  </si>
  <si>
    <t>1-2 dienu hospitalizēto pacientu, kas izrakstīti uz mājām** īpatsvars pret hospitalizēto pacientu, kas izrakstīti uz mājām** skaitu</t>
  </si>
  <si>
    <t>6=5/3*100</t>
  </si>
  <si>
    <t>7=5/4*100</t>
  </si>
  <si>
    <t>Kopā/ Vidēji</t>
  </si>
  <si>
    <t>V līmeņa ārstniecības iestādes</t>
  </si>
  <si>
    <t>Bērnu klīniskā universitātes slimnīca</t>
  </si>
  <si>
    <t>010011804</t>
  </si>
  <si>
    <t>Paula Stradiņa klīniskā universitātes slimnīca</t>
  </si>
  <si>
    <t>010011803</t>
  </si>
  <si>
    <t>Rīgas Austrumu klīniskā universitātes slimnīca</t>
  </si>
  <si>
    <t>010000234</t>
  </si>
  <si>
    <t>IV līmeņa ārstniecības iestādes</t>
  </si>
  <si>
    <t>Daugavpils reģionālā slimnīca</t>
  </si>
  <si>
    <t>050020401</t>
  </si>
  <si>
    <t>Jelgavas pilsētas slimnīca</t>
  </si>
  <si>
    <t>090020301</t>
  </si>
  <si>
    <t>Jēkabpils reģionālā slimnīca</t>
  </si>
  <si>
    <t>110000048</t>
  </si>
  <si>
    <t>Liepājas reģionālā slimnīca</t>
  </si>
  <si>
    <t>170020401</t>
  </si>
  <si>
    <t>Rēzeknes slimnīca</t>
  </si>
  <si>
    <t>210020301</t>
  </si>
  <si>
    <t>Vidzemes slimnīca</t>
  </si>
  <si>
    <t>250000092</t>
  </si>
  <si>
    <t>Ziemeļkurzemes reģionālā slimnīca</t>
  </si>
  <si>
    <t>270020302</t>
  </si>
  <si>
    <t>III līmeņa ārstniecības iestādes</t>
  </si>
  <si>
    <t>Balvu un Gulbenes slimnīcu apvienība</t>
  </si>
  <si>
    <t>500200052</t>
  </si>
  <si>
    <t>Cēsu klīnika</t>
  </si>
  <si>
    <t>420200052</t>
  </si>
  <si>
    <t>Dobeles un apkārtnes slimnīca</t>
  </si>
  <si>
    <t>460200036</t>
  </si>
  <si>
    <t>Jūrmalas slimnīca</t>
  </si>
  <si>
    <t>130020302</t>
  </si>
  <si>
    <t>Kuldīgas slimnīca</t>
  </si>
  <si>
    <t>620200038</t>
  </si>
  <si>
    <t>Madonas slimnīca</t>
  </si>
  <si>
    <t>700200041</t>
  </si>
  <si>
    <t>Ogres rajona slimnīca</t>
  </si>
  <si>
    <t>740200008</t>
  </si>
  <si>
    <t>II līmeņa ārstniecības iestādes</t>
  </si>
  <si>
    <t>Alūksnes slimnīca</t>
  </si>
  <si>
    <t>360200027</t>
  </si>
  <si>
    <t>Preiļu slimnīca</t>
  </si>
  <si>
    <t>760200002</t>
  </si>
  <si>
    <t>Krāslavas slimnīca</t>
  </si>
  <si>
    <t>600200001</t>
  </si>
  <si>
    <t>Siguldas slimnīca</t>
  </si>
  <si>
    <t>801600003</t>
  </si>
  <si>
    <t>Tukuma slimnīca</t>
  </si>
  <si>
    <t>900200046</t>
  </si>
  <si>
    <t>I līmeņa ārstniecības iestādes</t>
  </si>
  <si>
    <t>Aizkraukles slimnīca</t>
  </si>
  <si>
    <t>320200001</t>
  </si>
  <si>
    <t>Bauskas slimnīca</t>
  </si>
  <si>
    <t>400200024</t>
  </si>
  <si>
    <t>Limbažu slimnīca</t>
  </si>
  <si>
    <t>660200027</t>
  </si>
  <si>
    <t>Līvānu slimnīca</t>
  </si>
  <si>
    <t>761200001</t>
  </si>
  <si>
    <t>Ludzas medicīnas centrs</t>
  </si>
  <si>
    <t>680200030</t>
  </si>
  <si>
    <t>Priekules slimnīca</t>
  </si>
  <si>
    <t>641600001</t>
  </si>
  <si>
    <t>Saldus medicīnas centrs</t>
  </si>
  <si>
    <t>840200047</t>
  </si>
  <si>
    <t>V līmeņa specializētās ārstniecības iestādes</t>
  </si>
  <si>
    <t>Traumatoloģijas un ortopēdijas slimnīca</t>
  </si>
  <si>
    <t>010011401</t>
  </si>
  <si>
    <t>Rīgas Dzemdību nams</t>
  </si>
  <si>
    <t>010021301</t>
  </si>
  <si>
    <t>Nacionālais rehabilitācijas centrs "Vaivari"</t>
  </si>
  <si>
    <t>130013001</t>
  </si>
  <si>
    <t>Specializētās ārstniecības iestādes</t>
  </si>
  <si>
    <t>Ainaži, bērnu psihoneiroloģiskā slimnīca</t>
  </si>
  <si>
    <t>661400011</t>
  </si>
  <si>
    <t>Aknīstes psihoneiroloģiskā slimnīca</t>
  </si>
  <si>
    <t>560800007</t>
  </si>
  <si>
    <t>Daugavpils psihoneiroloģiskā slimnīca</t>
  </si>
  <si>
    <t>050012101</t>
  </si>
  <si>
    <t>Piejūras slimnīca</t>
  </si>
  <si>
    <t>170010601</t>
  </si>
  <si>
    <t>Rīgas 2. slimnīca</t>
  </si>
  <si>
    <t>010020302</t>
  </si>
  <si>
    <t>Rīgas psihiatrijas un narkoloģijas centrs</t>
  </si>
  <si>
    <t>010012202</t>
  </si>
  <si>
    <t>Slimnīca Ģintermuiža</t>
  </si>
  <si>
    <t>090012101</t>
  </si>
  <si>
    <t>Strenču psihoneiroloģiskā slimnīca</t>
  </si>
  <si>
    <t>941800004</t>
  </si>
  <si>
    <t>* Hospitalizēto pacientu skaits ar jebkuru izrakstīšanas kustību</t>
  </si>
  <si>
    <t xml:space="preserve">** Hospitalizēto pacientu skaits ar izrakstīšanas kustību "31" (izrakstīts uz mājām) </t>
  </si>
  <si>
    <t>Nosaukums</t>
  </si>
  <si>
    <t>1-2 dienu hospitalizāciju īpatsvars pacientiem, kas izrakstīti uz mājām</t>
  </si>
  <si>
    <t>Definīcija</t>
  </si>
  <si>
    <t>Uz mājām izrakstīto pacientu īpatsvars, kuru ātrēšanai ilgums ir vienāds ar vienu vai divām gultu dienām</t>
  </si>
  <si>
    <t xml:space="preserve">Rādītāja klasifikācija </t>
  </si>
  <si>
    <t>Datu avots</t>
  </si>
  <si>
    <t>-Nacionālā veselības dienesta Stacionāro pakalpojumu datu bāze</t>
  </si>
  <si>
    <t>Aprēķins</t>
  </si>
  <si>
    <t>(1-2 dienu hospitalizāciju skaits pacientiem, kas izrakstīti uz mājām /Hospitalizāciju skaits pacientiem, kas izrakstīti uz mājām) *100</t>
  </si>
  <si>
    <t>Skaitītājs</t>
  </si>
  <si>
    <t>1-2 dienu hospitalizāciju skaits pacientiem, kas izrakstīti uz mājām</t>
  </si>
  <si>
    <t>Saucējs</t>
  </si>
  <si>
    <t>Hospitalizāciju skaits pacientiem, kas izrakstīti uz mājām</t>
  </si>
  <si>
    <t>Iekļaušanas kritēriji</t>
  </si>
  <si>
    <t>- Ārtēšanas ilgums īsākas par trim gultu dienām</t>
  </si>
  <si>
    <t>- Izrakstīts uz mājām (izrakstīšanās kustība 31)</t>
  </si>
  <si>
    <t>- Jāsavelk fiktīvās izrakstīšanas (kustība 39)</t>
  </si>
  <si>
    <t>Izslēgšanas kritēriji</t>
  </si>
  <si>
    <t xml:space="preserve">Neiekļauj plānveida īslaicīgās ķirurģijas hospitalizāciju gadījumus: </t>
  </si>
  <si>
    <t>BP620.1 - Plānveida īslaicīgā ķirurģija. Gastrointestinālās endoskopijas (2.2.1.)</t>
  </si>
  <si>
    <t>BP620.2 - Plānveida īslaicīgā ķirurģija. Ginekoloģija (2.3.2.)</t>
  </si>
  <si>
    <t>BP620.3 - Plānveida īslaicīgā ķirurģija. Invazīvā radioloģija (2.25.10.)</t>
  </si>
  <si>
    <t>BP620.4 - Plānveida īslaicīgā ķirurģija. Oftalmoloģija (2.14.1.)</t>
  </si>
  <si>
    <t>BP620.5 - Plānveida īslaicīgā ķirurģija. Otolaringoloģija (2.16.1.)</t>
  </si>
  <si>
    <t>BP620.6 - Plānveida īslaicīgā ķirurģija. Traumatoloģija, ortopēdija, rokas rekonstruktīvā mikroķirurģija, plastiskā ķirurģija (2.23.2.)</t>
  </si>
  <si>
    <t>BP620.7 - Plānveida īslaicīgā ķirurģija. Uroloģija (2.24.1.)</t>
  </si>
  <si>
    <t>BP620.8 - Plānveida īslaicīgā ķirurģija. Vispārējā ķirurģija (2.10.4.)</t>
  </si>
  <si>
    <t>BP620.9 - Plānveida īslaicīgā ķirurģija. Invazīvā kardioloģija (2.8.4.)</t>
  </si>
  <si>
    <t>Datu pilnīgums</t>
  </si>
  <si>
    <t> 100%</t>
  </si>
  <si>
    <t xml:space="preserve">Datu apkopošanas biežums </t>
  </si>
  <si>
    <t>Mērķa grupa</t>
  </si>
  <si>
    <t> Pacienti, kam stacionārā ārtēšanas ilgums  ir īsāks kā trīs gultu dienas</t>
  </si>
  <si>
    <t xml:space="preserve">Rādītāja monitorēšanas biežums </t>
  </si>
  <si>
    <t xml:space="preserve">Rādītāja ziņošanas biežums </t>
  </si>
  <si>
    <t xml:space="preserve">Rādītāja aptvere </t>
  </si>
  <si>
    <t xml:space="preserve">Vieta, kur rādītājs publicēts </t>
  </si>
  <si>
    <r>
      <t>Uz personu vērsta aprūpe</t>
    </r>
    <r>
      <rPr>
        <sz val="10"/>
        <rFont val="Wingdings"/>
        <charset val="2"/>
      </rPr>
      <t>¨</t>
    </r>
    <r>
      <rPr>
        <sz val="10"/>
        <rFont val="Times New Roman"/>
        <family val="1"/>
        <charset val="186"/>
      </rPr>
      <t>Efektivitāte</t>
    </r>
    <r>
      <rPr>
        <sz val="10"/>
        <rFont val="Wingdings"/>
        <charset val="2"/>
      </rPr>
      <t>þ</t>
    </r>
    <r>
      <rPr>
        <sz val="10"/>
        <rFont val="Times New Roman"/>
        <family val="1"/>
        <charset val="186"/>
      </rPr>
      <t>Drošība</t>
    </r>
    <r>
      <rPr>
        <sz val="10"/>
        <rFont val="Wingdings"/>
        <charset val="2"/>
      </rPr>
      <t>¨</t>
    </r>
  </si>
  <si>
    <r>
      <t>Labāka veselība un labklājība</t>
    </r>
    <r>
      <rPr>
        <sz val="10"/>
        <rFont val="Wingdings"/>
        <charset val="2"/>
      </rPr>
      <t>¨</t>
    </r>
    <r>
      <rPr>
        <sz val="10"/>
        <rFont val="Times New Roman"/>
        <family val="1"/>
        <charset val="186"/>
      </rPr>
      <t>Veselības aprūpes resursi</t>
    </r>
    <r>
      <rPr>
        <sz val="10"/>
        <rFont val="Wingdings"/>
        <charset val="2"/>
      </rPr>
      <t>¨</t>
    </r>
    <r>
      <rPr>
        <sz val="10"/>
        <rFont val="Times New Roman"/>
        <family val="1"/>
        <charset val="186"/>
      </rPr>
      <t xml:space="preserve">Pārvaldība, vadība </t>
    </r>
    <r>
      <rPr>
        <sz val="10"/>
        <rFont val="Wingdings"/>
        <charset val="2"/>
      </rPr>
      <t>¨</t>
    </r>
    <r>
      <rPr>
        <sz val="10"/>
        <rFont val="Calibri"/>
        <family val="2"/>
        <charset val="186"/>
        <scheme val="minor"/>
      </rPr>
      <t> </t>
    </r>
  </si>
  <si>
    <r>
      <t>Katru dienu</t>
    </r>
    <r>
      <rPr>
        <sz val="10"/>
        <color rgb="FF000000"/>
        <rFont val="Wingdings"/>
        <charset val="2"/>
      </rPr>
      <t>¨</t>
    </r>
    <r>
      <rPr>
        <sz val="10"/>
        <color rgb="FF000000"/>
        <rFont val="Times New Roman"/>
        <family val="1"/>
        <charset val="186"/>
      </rPr>
      <t>Reizi nedēļā</t>
    </r>
    <r>
      <rPr>
        <sz val="10"/>
        <color rgb="FF000000"/>
        <rFont val="Wingdings"/>
        <charset val="2"/>
      </rPr>
      <t>¨</t>
    </r>
    <r>
      <rPr>
        <sz val="10"/>
        <color rgb="FF000000"/>
        <rFont val="Times New Roman"/>
        <family val="1"/>
        <charset val="186"/>
      </rPr>
      <t>Reizi mēnesī</t>
    </r>
    <r>
      <rPr>
        <sz val="10"/>
        <color rgb="FF000000"/>
        <rFont val="Wingdings"/>
        <charset val="2"/>
      </rPr>
      <t>¨</t>
    </r>
  </si>
  <si>
    <r>
      <t>Reizi ceturksnī</t>
    </r>
    <r>
      <rPr>
        <sz val="10"/>
        <color rgb="FF000000"/>
        <rFont val="Wingdings"/>
        <charset val="2"/>
      </rPr>
      <t>þ</t>
    </r>
    <r>
      <rPr>
        <sz val="10"/>
        <color rgb="FF000000"/>
        <rFont val="Times New Roman"/>
        <family val="1"/>
        <charset val="186"/>
      </rPr>
      <t>Reizi pusgadā</t>
    </r>
    <r>
      <rPr>
        <sz val="10"/>
        <color rgb="FF000000"/>
        <rFont val="Wingdings"/>
        <charset val="2"/>
      </rPr>
      <t>¨</t>
    </r>
    <r>
      <rPr>
        <sz val="10"/>
        <color rgb="FF000000"/>
        <rFont val="Times New Roman"/>
        <family val="1"/>
        <charset val="186"/>
      </rPr>
      <t>Reizi gadā</t>
    </r>
    <r>
      <rPr>
        <sz val="10"/>
        <color rgb="FF000000"/>
        <rFont val="Wingdings"/>
        <charset val="2"/>
      </rPr>
      <t>¨</t>
    </r>
  </si>
  <si>
    <r>
      <t>Nacionāla</t>
    </r>
    <r>
      <rPr>
        <sz val="10"/>
        <color rgb="FF000000"/>
        <rFont val="Wingdings"/>
        <charset val="2"/>
      </rPr>
      <t>þ</t>
    </r>
    <r>
      <rPr>
        <sz val="10"/>
        <color rgb="FF000000"/>
        <rFont val="Times New Roman"/>
        <family val="1"/>
        <charset val="186"/>
      </rPr>
      <t>Reģionāla</t>
    </r>
    <r>
      <rPr>
        <sz val="10"/>
        <color rgb="FF000000"/>
        <rFont val="Wingdings"/>
        <charset val="2"/>
      </rPr>
      <t>¨</t>
    </r>
    <r>
      <rPr>
        <sz val="10"/>
        <color rgb="FF000000"/>
        <rFont val="Times New Roman"/>
        <family val="1"/>
        <charset val="186"/>
      </rPr>
      <t xml:space="preserve"> Ārstniecības iestāžu līmenī</t>
    </r>
    <r>
      <rPr>
        <sz val="10"/>
        <color rgb="FF000000"/>
        <rFont val="Wingdings"/>
        <charset val="2"/>
      </rPr>
      <t>þ</t>
    </r>
  </si>
  <si>
    <r>
      <t>NVD mājaslapa</t>
    </r>
    <r>
      <rPr>
        <sz val="10"/>
        <color rgb="FF000000"/>
        <rFont val="Wingdings"/>
        <charset val="2"/>
      </rPr>
      <t>þ</t>
    </r>
  </si>
  <si>
    <r>
      <t>SPKC mājaslapa</t>
    </r>
    <r>
      <rPr>
        <sz val="10"/>
        <color rgb="FF000000"/>
        <rFont val="Wingdings"/>
        <charset val="2"/>
      </rPr>
      <t>¨</t>
    </r>
  </si>
  <si>
    <r>
      <t>Latvijas veselības aprūpes statistikas gadagrāmata</t>
    </r>
    <r>
      <rPr>
        <sz val="10"/>
        <color rgb="FF000000"/>
        <rFont val="Wingdings"/>
        <charset val="2"/>
      </rPr>
      <t>¨</t>
    </r>
  </si>
  <si>
    <r>
      <t>Nav publiski pieejams</t>
    </r>
    <r>
      <rPr>
        <sz val="10"/>
        <color rgb="FF000000"/>
        <rFont val="Wingdings"/>
        <charset val="2"/>
      </rPr>
      <t>¨</t>
    </r>
  </si>
  <si>
    <t>Pārējās slimnīcas</t>
  </si>
  <si>
    <t>Pārskata periods: 2020. gada janvāris - decembris</t>
  </si>
  <si>
    <t>Atskaite ietver stacionārās kartes apmaksājamā statusā, ar izrakstīšanas datumu no 1.janvāra līdz 31.decembrim</t>
  </si>
  <si>
    <t>(veiktais darbs, neiekļaujot nekvotējamos stacionāros pakalpojumus, kas nav iekļauti rēķinā)</t>
  </si>
  <si>
    <t>130064003</t>
  </si>
  <si>
    <t>SANARE-KRC JAUNĶEMERI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</si>
</sst>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_-* #,##0.00_-;\-* #,##0.00_-;_-* &quot;-&quot;??_-;_-@_-"/>
  </numFmts>
  <fonts count="2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name val="Arial"/>
      <family val="2"/>
      <charset val="186"/>
    </font>
    <font>
      <sz val="12"/>
      <name val="Times New Roman"/>
      <family val="1"/>
    </font>
    <font>
      <sz val="12"/>
      <color indexed="8"/>
      <name val="Times New Roman"/>
      <family val="1"/>
      <charset val="186"/>
    </font>
    <font>
      <sz val="10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</font>
    <font>
      <sz val="10"/>
      <name val="Arial"/>
      <family val="2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0"/>
      <name val="Wingdings"/>
      <charset val="2"/>
    </font>
    <font>
      <sz val="10"/>
      <name val="Calibri"/>
      <family val="2"/>
      <charset val="186"/>
      <scheme val="minor"/>
    </font>
    <font>
      <sz val="10"/>
      <color rgb="FF000000"/>
      <name val="Wingdings"/>
      <charset val="2"/>
    </font>
    <font>
      <i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rgb="FFFFCC9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2" fillId="0" borderId="0"/>
    <xf numFmtId="0" fontId="2" fillId="0" borderId="0"/>
    <xf numFmtId="0" fontId="9" fillId="0" borderId="0"/>
    <xf numFmtId="0" fontId="10" fillId="0" borderId="0"/>
    <xf numFmtId="0" fontId="2" fillId="0" borderId="0"/>
    <xf numFmtId="9" fontId="1" fillId="0" borderId="0" applyFont="0" applyFill="0" applyBorder="0" applyAlignment="0" applyProtection="0"/>
    <xf numFmtId="0" fontId="17" fillId="0" borderId="0"/>
    <xf numFmtId="0" fontId="1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1" applyFont="1"/>
    <xf numFmtId="0" fontId="5" fillId="0" borderId="1" xfId="1" applyFont="1" applyBorder="1" applyAlignment="1">
      <alignment horizontal="left" vertical="center" wrapText="1"/>
    </xf>
    <xf numFmtId="0" fontId="8" fillId="0" borderId="0" xfId="2" applyFont="1" applyFill="1" applyBorder="1" applyAlignment="1">
      <alignment horizontal="left" vertical="center"/>
    </xf>
    <xf numFmtId="0" fontId="3" fillId="0" borderId="0" xfId="3" applyFont="1" applyFill="1"/>
    <xf numFmtId="0" fontId="11" fillId="2" borderId="5" xfId="4" applyFont="1" applyFill="1" applyBorder="1" applyAlignment="1">
      <alignment horizontal="center" vertical="center" wrapText="1"/>
    </xf>
    <xf numFmtId="0" fontId="11" fillId="2" borderId="6" xfId="4" applyFont="1" applyFill="1" applyBorder="1" applyAlignment="1">
      <alignment horizontal="center" vertical="center" wrapText="1"/>
    </xf>
    <xf numFmtId="0" fontId="11" fillId="2" borderId="7" xfId="4" applyFont="1" applyFill="1" applyBorder="1" applyAlignment="1">
      <alignment horizontal="center" vertical="center" wrapText="1"/>
    </xf>
    <xf numFmtId="0" fontId="11" fillId="2" borderId="8" xfId="4" applyFont="1" applyFill="1" applyBorder="1" applyAlignment="1">
      <alignment horizontal="center" vertical="center" wrapText="1"/>
    </xf>
    <xf numFmtId="0" fontId="12" fillId="0" borderId="0" xfId="3" applyFont="1"/>
    <xf numFmtId="0" fontId="13" fillId="0" borderId="9" xfId="4" applyFont="1" applyBorder="1" applyAlignment="1">
      <alignment horizontal="center" wrapText="1"/>
    </xf>
    <xf numFmtId="0" fontId="13" fillId="0" borderId="10" xfId="4" applyFont="1" applyBorder="1" applyAlignment="1">
      <alignment horizontal="center" wrapText="1"/>
    </xf>
    <xf numFmtId="0" fontId="13" fillId="0" borderId="11" xfId="4" applyFont="1" applyBorder="1" applyAlignment="1">
      <alignment horizontal="center" wrapText="1"/>
    </xf>
    <xf numFmtId="0" fontId="13" fillId="0" borderId="12" xfId="4" applyFont="1" applyBorder="1" applyAlignment="1">
      <alignment horizontal="center" wrapText="1"/>
    </xf>
    <xf numFmtId="0" fontId="14" fillId="0" borderId="0" xfId="3" applyFont="1"/>
    <xf numFmtId="0" fontId="8" fillId="2" borderId="13" xfId="5" applyFont="1" applyFill="1" applyBorder="1"/>
    <xf numFmtId="0" fontId="8" fillId="2" borderId="14" xfId="5" applyFont="1" applyFill="1" applyBorder="1" applyAlignment="1"/>
    <xf numFmtId="3" fontId="15" fillId="2" borderId="15" xfId="4" applyNumberFormat="1" applyFont="1" applyFill="1" applyBorder="1"/>
    <xf numFmtId="9" fontId="15" fillId="2" borderId="16" xfId="6" applyFont="1" applyFill="1" applyBorder="1"/>
    <xf numFmtId="9" fontId="15" fillId="2" borderId="14" xfId="6" applyFont="1" applyFill="1" applyBorder="1"/>
    <xf numFmtId="0" fontId="8" fillId="0" borderId="0" xfId="3" applyFont="1" applyFill="1"/>
    <xf numFmtId="0" fontId="8" fillId="3" borderId="5" xfId="5" applyFont="1" applyFill="1" applyBorder="1" applyAlignment="1">
      <alignment horizontal="left" indent="1"/>
    </xf>
    <xf numFmtId="0" fontId="8" fillId="3" borderId="6" xfId="5" applyFont="1" applyFill="1" applyBorder="1" applyAlignment="1"/>
    <xf numFmtId="3" fontId="15" fillId="3" borderId="7" xfId="4" applyNumberFormat="1" applyFont="1" applyFill="1" applyBorder="1"/>
    <xf numFmtId="9" fontId="15" fillId="3" borderId="8" xfId="6" applyFont="1" applyFill="1" applyBorder="1"/>
    <xf numFmtId="9" fontId="15" fillId="3" borderId="6" xfId="6" applyFont="1" applyFill="1" applyBorder="1"/>
    <xf numFmtId="0" fontId="16" fillId="0" borderId="17" xfId="5" applyFont="1" applyBorder="1" applyAlignment="1">
      <alignment horizontal="left" indent="2"/>
    </xf>
    <xf numFmtId="0" fontId="16" fillId="0" borderId="18" xfId="5" applyFont="1" applyBorder="1" applyAlignment="1"/>
    <xf numFmtId="3" fontId="4" fillId="0" borderId="4" xfId="4" applyNumberFormat="1" applyFont="1" applyFill="1" applyBorder="1"/>
    <xf numFmtId="3" fontId="4" fillId="0" borderId="1" xfId="4" applyNumberFormat="1" applyFont="1" applyFill="1" applyBorder="1"/>
    <xf numFmtId="9" fontId="4" fillId="0" borderId="1" xfId="6" applyFont="1" applyFill="1" applyBorder="1"/>
    <xf numFmtId="9" fontId="4" fillId="0" borderId="18" xfId="6" applyFont="1" applyFill="1" applyBorder="1"/>
    <xf numFmtId="0" fontId="16" fillId="0" borderId="19" xfId="5" applyFont="1" applyBorder="1" applyAlignment="1">
      <alignment horizontal="left" indent="2"/>
    </xf>
    <xf numFmtId="0" fontId="16" fillId="0" borderId="20" xfId="5" applyFont="1" applyBorder="1" applyAlignment="1"/>
    <xf numFmtId="3" fontId="15" fillId="3" borderId="5" xfId="4" applyNumberFormat="1" applyFont="1" applyFill="1" applyBorder="1"/>
    <xf numFmtId="3" fontId="4" fillId="0" borderId="17" xfId="4" applyNumberFormat="1" applyFont="1" applyFill="1" applyBorder="1"/>
    <xf numFmtId="3" fontId="4" fillId="0" borderId="19" xfId="4" applyNumberFormat="1" applyFont="1" applyFill="1" applyBorder="1"/>
    <xf numFmtId="3" fontId="4" fillId="0" borderId="21" xfId="4" applyNumberFormat="1" applyFont="1" applyFill="1" applyBorder="1"/>
    <xf numFmtId="9" fontId="4" fillId="0" borderId="21" xfId="6" applyFont="1" applyFill="1" applyBorder="1"/>
    <xf numFmtId="9" fontId="4" fillId="0" borderId="20" xfId="6" applyFont="1" applyFill="1" applyBorder="1"/>
    <xf numFmtId="0" fontId="4" fillId="0" borderId="0" xfId="4" applyFont="1"/>
    <xf numFmtId="0" fontId="3" fillId="0" borderId="0" xfId="3" applyFont="1"/>
    <xf numFmtId="0" fontId="18" fillId="0" borderId="22" xfId="7" applyFont="1" applyBorder="1" applyAlignment="1">
      <alignment vertical="center"/>
    </xf>
    <xf numFmtId="0" fontId="20" fillId="0" borderId="0" xfId="8" applyFont="1"/>
    <xf numFmtId="0" fontId="18" fillId="0" borderId="23" xfId="7" applyFont="1" applyBorder="1" applyAlignment="1">
      <alignment vertical="center"/>
    </xf>
    <xf numFmtId="0" fontId="21" fillId="0" borderId="23" xfId="7" applyFont="1" applyBorder="1" applyAlignment="1">
      <alignment vertical="center"/>
    </xf>
    <xf numFmtId="0" fontId="14" fillId="0" borderId="23" xfId="7" applyFont="1" applyBorder="1" applyAlignment="1">
      <alignment vertical="center"/>
    </xf>
    <xf numFmtId="0" fontId="20" fillId="0" borderId="23" xfId="0" applyFont="1" applyBorder="1" applyAlignment="1">
      <alignment horizontal="left" indent="2"/>
    </xf>
    <xf numFmtId="0" fontId="18" fillId="0" borderId="24" xfId="7" applyFont="1" applyBorder="1" applyAlignment="1">
      <alignment vertical="center"/>
    </xf>
    <xf numFmtId="0" fontId="18" fillId="0" borderId="12" xfId="7" applyFont="1" applyBorder="1" applyAlignment="1">
      <alignment vertical="center"/>
    </xf>
    <xf numFmtId="0" fontId="19" fillId="0" borderId="12" xfId="7" applyFont="1" applyBorder="1" applyAlignment="1">
      <alignment vertical="center"/>
    </xf>
    <xf numFmtId="0" fontId="21" fillId="0" borderId="22" xfId="7" applyFont="1" applyBorder="1" applyAlignment="1">
      <alignment vertical="center"/>
    </xf>
    <xf numFmtId="0" fontId="16" fillId="0" borderId="9" xfId="5" applyFont="1" applyBorder="1" applyAlignment="1">
      <alignment horizontal="left" indent="2"/>
    </xf>
    <xf numFmtId="0" fontId="16" fillId="0" borderId="10" xfId="5" applyFont="1" applyBorder="1" applyAlignment="1"/>
    <xf numFmtId="3" fontId="4" fillId="0" borderId="25" xfId="4" applyNumberFormat="1" applyFont="1" applyFill="1" applyBorder="1"/>
    <xf numFmtId="0" fontId="3" fillId="0" borderId="0" xfId="1" applyFont="1" applyAlignment="1">
      <alignment horizontal="center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18" fillId="0" borderId="23" xfId="7" applyFont="1" applyBorder="1" applyAlignment="1">
      <alignment vertical="center"/>
    </xf>
    <xf numFmtId="0" fontId="18" fillId="0" borderId="24" xfId="7" applyFont="1" applyBorder="1" applyAlignment="1">
      <alignment vertical="center"/>
    </xf>
    <xf numFmtId="0" fontId="18" fillId="0" borderId="23" xfId="7" applyFont="1" applyBorder="1" applyAlignment="1">
      <alignment horizontal="left" vertical="center"/>
    </xf>
    <xf numFmtId="3" fontId="4" fillId="0" borderId="11" xfId="4" applyNumberFormat="1" applyFont="1" applyFill="1" applyBorder="1"/>
    <xf numFmtId="9" fontId="4" fillId="0" borderId="10" xfId="6" applyFont="1" applyFill="1" applyBorder="1"/>
    <xf numFmtId="3" fontId="4" fillId="0" borderId="12" xfId="4" applyNumberFormat="1" applyFont="1" applyFill="1" applyBorder="1"/>
    <xf numFmtId="9" fontId="4" fillId="0" borderId="12" xfId="6" applyFont="1" applyFill="1" applyBorder="1"/>
    <xf numFmtId="0" fontId="3" fillId="0" borderId="0" xfId="3" applyFont="1" applyFill="1"/>
    <xf numFmtId="0" fontId="25" fillId="0" borderId="0" xfId="7" applyFont="1"/>
  </cellXfs>
  <cellStyles count="12">
    <cellStyle name="Comma 2" xfId="10" xr:uid="{00000000-0005-0000-0000-000000000000}"/>
    <cellStyle name="Comma 2 2" xfId="11" xr:uid="{D3FCA2E7-A762-4D31-B5EC-8EAAF012F8D9}"/>
    <cellStyle name="Normal" xfId="0" builtinId="0"/>
    <cellStyle name="Normal 2" xfId="5" xr:uid="{00000000-0005-0000-0000-000002000000}"/>
    <cellStyle name="Normal 2 2" xfId="4" xr:uid="{00000000-0005-0000-0000-000003000000}"/>
    <cellStyle name="Normal 2 3" xfId="8" xr:uid="{00000000-0005-0000-0000-000004000000}"/>
    <cellStyle name="Normal 3" xfId="7" xr:uid="{00000000-0005-0000-0000-000005000000}"/>
    <cellStyle name="Normal 5" xfId="2" xr:uid="{00000000-0005-0000-0000-000006000000}"/>
    <cellStyle name="Normal_parskatu_tabulas_uz5_III_rikojumam 2" xfId="1" xr:uid="{00000000-0005-0000-0000-000007000000}"/>
    <cellStyle name="Normal_rindu_garums_veidlapa" xfId="3" xr:uid="{00000000-0005-0000-0000-000008000000}"/>
    <cellStyle name="Percent 2" xfId="6" xr:uid="{00000000-0005-0000-0000-000009000000}"/>
    <cellStyle name="Percent 3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114868</xdr:colOff>
      <xdr:row>0</xdr:row>
      <xdr:rowOff>1</xdr:rowOff>
    </xdr:from>
    <xdr:to>
      <xdr:col>3</xdr:col>
      <xdr:colOff>25400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96243" y="1"/>
          <a:ext cx="1767907" cy="9334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0"/>
  <sheetViews>
    <sheetView tabSelected="1" zoomScale="85" zoomScaleNormal="85" workbookViewId="0">
      <selection activeCell="I4" sqref="I1:X1048576"/>
    </sheetView>
  </sheetViews>
  <sheetFormatPr defaultRowHeight="15.6" x14ac:dyDescent="0.3"/>
  <cols>
    <col min="1" max="1" width="50.6640625" style="41" customWidth="1"/>
    <col min="2" max="2" width="11.33203125" style="41" customWidth="1"/>
    <col min="3" max="3" width="16.5546875" style="41" customWidth="1"/>
    <col min="4" max="4" width="15.44140625" style="41" customWidth="1"/>
    <col min="5" max="7" width="14.109375" style="41" customWidth="1"/>
    <col min="8" max="138" width="9.109375" style="41"/>
    <col min="139" max="139" width="47.44140625" style="41" customWidth="1"/>
    <col min="140" max="140" width="11.33203125" style="41" customWidth="1"/>
    <col min="141" max="141" width="16.5546875" style="41" customWidth="1"/>
    <col min="142" max="142" width="15.44140625" style="41" customWidth="1"/>
    <col min="143" max="145" width="14.109375" style="41" customWidth="1"/>
    <col min="146" max="394" width="9.109375" style="41"/>
    <col min="395" max="395" width="47.44140625" style="41" customWidth="1"/>
    <col min="396" max="396" width="11.33203125" style="41" customWidth="1"/>
    <col min="397" max="397" width="16.5546875" style="41" customWidth="1"/>
    <col min="398" max="398" width="15.44140625" style="41" customWidth="1"/>
    <col min="399" max="401" width="14.109375" style="41" customWidth="1"/>
    <col min="402" max="650" width="9.109375" style="41"/>
    <col min="651" max="651" width="47.44140625" style="41" customWidth="1"/>
    <col min="652" max="652" width="11.33203125" style="41" customWidth="1"/>
    <col min="653" max="653" width="16.5546875" style="41" customWidth="1"/>
    <col min="654" max="654" width="15.44140625" style="41" customWidth="1"/>
    <col min="655" max="657" width="14.109375" style="41" customWidth="1"/>
    <col min="658" max="906" width="9.109375" style="41"/>
    <col min="907" max="907" width="47.44140625" style="41" customWidth="1"/>
    <col min="908" max="908" width="11.33203125" style="41" customWidth="1"/>
    <col min="909" max="909" width="16.5546875" style="41" customWidth="1"/>
    <col min="910" max="910" width="15.44140625" style="41" customWidth="1"/>
    <col min="911" max="913" width="14.109375" style="41" customWidth="1"/>
    <col min="914" max="1162" width="9.109375" style="41"/>
    <col min="1163" max="1163" width="47.44140625" style="41" customWidth="1"/>
    <col min="1164" max="1164" width="11.33203125" style="41" customWidth="1"/>
    <col min="1165" max="1165" width="16.5546875" style="41" customWidth="1"/>
    <col min="1166" max="1166" width="15.44140625" style="41" customWidth="1"/>
    <col min="1167" max="1169" width="14.109375" style="41" customWidth="1"/>
    <col min="1170" max="1418" width="9.109375" style="41"/>
    <col min="1419" max="1419" width="47.44140625" style="41" customWidth="1"/>
    <col min="1420" max="1420" width="11.33203125" style="41" customWidth="1"/>
    <col min="1421" max="1421" width="16.5546875" style="41" customWidth="1"/>
    <col min="1422" max="1422" width="15.44140625" style="41" customWidth="1"/>
    <col min="1423" max="1425" width="14.109375" style="41" customWidth="1"/>
    <col min="1426" max="1674" width="9.109375" style="41"/>
    <col min="1675" max="1675" width="47.44140625" style="41" customWidth="1"/>
    <col min="1676" max="1676" width="11.33203125" style="41" customWidth="1"/>
    <col min="1677" max="1677" width="16.5546875" style="41" customWidth="1"/>
    <col min="1678" max="1678" width="15.44140625" style="41" customWidth="1"/>
    <col min="1679" max="1681" width="14.109375" style="41" customWidth="1"/>
    <col min="1682" max="1930" width="9.109375" style="41"/>
    <col min="1931" max="1931" width="47.44140625" style="41" customWidth="1"/>
    <col min="1932" max="1932" width="11.33203125" style="41" customWidth="1"/>
    <col min="1933" max="1933" width="16.5546875" style="41" customWidth="1"/>
    <col min="1934" max="1934" width="15.44140625" style="41" customWidth="1"/>
    <col min="1935" max="1937" width="14.109375" style="41" customWidth="1"/>
    <col min="1938" max="2186" width="9.109375" style="41"/>
    <col min="2187" max="2187" width="47.44140625" style="41" customWidth="1"/>
    <col min="2188" max="2188" width="11.33203125" style="41" customWidth="1"/>
    <col min="2189" max="2189" width="16.5546875" style="41" customWidth="1"/>
    <col min="2190" max="2190" width="15.44140625" style="41" customWidth="1"/>
    <col min="2191" max="2193" width="14.109375" style="41" customWidth="1"/>
    <col min="2194" max="2442" width="9.109375" style="41"/>
    <col min="2443" max="2443" width="47.44140625" style="41" customWidth="1"/>
    <col min="2444" max="2444" width="11.33203125" style="41" customWidth="1"/>
    <col min="2445" max="2445" width="16.5546875" style="41" customWidth="1"/>
    <col min="2446" max="2446" width="15.44140625" style="41" customWidth="1"/>
    <col min="2447" max="2449" width="14.109375" style="41" customWidth="1"/>
    <col min="2450" max="2698" width="9.109375" style="41"/>
    <col min="2699" max="2699" width="47.44140625" style="41" customWidth="1"/>
    <col min="2700" max="2700" width="11.33203125" style="41" customWidth="1"/>
    <col min="2701" max="2701" width="16.5546875" style="41" customWidth="1"/>
    <col min="2702" max="2702" width="15.44140625" style="41" customWidth="1"/>
    <col min="2703" max="2705" width="14.109375" style="41" customWidth="1"/>
    <col min="2706" max="2954" width="9.109375" style="41"/>
    <col min="2955" max="2955" width="47.44140625" style="41" customWidth="1"/>
    <col min="2956" max="2956" width="11.33203125" style="41" customWidth="1"/>
    <col min="2957" max="2957" width="16.5546875" style="41" customWidth="1"/>
    <col min="2958" max="2958" width="15.44140625" style="41" customWidth="1"/>
    <col min="2959" max="2961" width="14.109375" style="41" customWidth="1"/>
    <col min="2962" max="3210" width="9.109375" style="41"/>
    <col min="3211" max="3211" width="47.44140625" style="41" customWidth="1"/>
    <col min="3212" max="3212" width="11.33203125" style="41" customWidth="1"/>
    <col min="3213" max="3213" width="16.5546875" style="41" customWidth="1"/>
    <col min="3214" max="3214" width="15.44140625" style="41" customWidth="1"/>
    <col min="3215" max="3217" width="14.109375" style="41" customWidth="1"/>
    <col min="3218" max="3466" width="9.109375" style="41"/>
    <col min="3467" max="3467" width="47.44140625" style="41" customWidth="1"/>
    <col min="3468" max="3468" width="11.33203125" style="41" customWidth="1"/>
    <col min="3469" max="3469" width="16.5546875" style="41" customWidth="1"/>
    <col min="3470" max="3470" width="15.44140625" style="41" customWidth="1"/>
    <col min="3471" max="3473" width="14.109375" style="41" customWidth="1"/>
    <col min="3474" max="3722" width="9.109375" style="41"/>
    <col min="3723" max="3723" width="47.44140625" style="41" customWidth="1"/>
    <col min="3724" max="3724" width="11.33203125" style="41" customWidth="1"/>
    <col min="3725" max="3725" width="16.5546875" style="41" customWidth="1"/>
    <col min="3726" max="3726" width="15.44140625" style="41" customWidth="1"/>
    <col min="3727" max="3729" width="14.109375" style="41" customWidth="1"/>
    <col min="3730" max="3978" width="9.109375" style="41"/>
    <col min="3979" max="3979" width="47.44140625" style="41" customWidth="1"/>
    <col min="3980" max="3980" width="11.33203125" style="41" customWidth="1"/>
    <col min="3981" max="3981" width="16.5546875" style="41" customWidth="1"/>
    <col min="3982" max="3982" width="15.44140625" style="41" customWidth="1"/>
    <col min="3983" max="3985" width="14.109375" style="41" customWidth="1"/>
    <col min="3986" max="4234" width="9.109375" style="41"/>
    <col min="4235" max="4235" width="47.44140625" style="41" customWidth="1"/>
    <col min="4236" max="4236" width="11.33203125" style="41" customWidth="1"/>
    <col min="4237" max="4237" width="16.5546875" style="41" customWidth="1"/>
    <col min="4238" max="4238" width="15.44140625" style="41" customWidth="1"/>
    <col min="4239" max="4241" width="14.109375" style="41" customWidth="1"/>
    <col min="4242" max="4490" width="9.109375" style="41"/>
    <col min="4491" max="4491" width="47.44140625" style="41" customWidth="1"/>
    <col min="4492" max="4492" width="11.33203125" style="41" customWidth="1"/>
    <col min="4493" max="4493" width="16.5546875" style="41" customWidth="1"/>
    <col min="4494" max="4494" width="15.44140625" style="41" customWidth="1"/>
    <col min="4495" max="4497" width="14.109375" style="41" customWidth="1"/>
    <col min="4498" max="4746" width="9.109375" style="41"/>
    <col min="4747" max="4747" width="47.44140625" style="41" customWidth="1"/>
    <col min="4748" max="4748" width="11.33203125" style="41" customWidth="1"/>
    <col min="4749" max="4749" width="16.5546875" style="41" customWidth="1"/>
    <col min="4750" max="4750" width="15.44140625" style="41" customWidth="1"/>
    <col min="4751" max="4753" width="14.109375" style="41" customWidth="1"/>
    <col min="4754" max="5002" width="9.109375" style="41"/>
    <col min="5003" max="5003" width="47.44140625" style="41" customWidth="1"/>
    <col min="5004" max="5004" width="11.33203125" style="41" customWidth="1"/>
    <col min="5005" max="5005" width="16.5546875" style="41" customWidth="1"/>
    <col min="5006" max="5006" width="15.44140625" style="41" customWidth="1"/>
    <col min="5007" max="5009" width="14.109375" style="41" customWidth="1"/>
    <col min="5010" max="5258" width="9.109375" style="41"/>
    <col min="5259" max="5259" width="47.44140625" style="41" customWidth="1"/>
    <col min="5260" max="5260" width="11.33203125" style="41" customWidth="1"/>
    <col min="5261" max="5261" width="16.5546875" style="41" customWidth="1"/>
    <col min="5262" max="5262" width="15.44140625" style="41" customWidth="1"/>
    <col min="5263" max="5265" width="14.109375" style="41" customWidth="1"/>
    <col min="5266" max="5514" width="9.109375" style="41"/>
    <col min="5515" max="5515" width="47.44140625" style="41" customWidth="1"/>
    <col min="5516" max="5516" width="11.33203125" style="41" customWidth="1"/>
    <col min="5517" max="5517" width="16.5546875" style="41" customWidth="1"/>
    <col min="5518" max="5518" width="15.44140625" style="41" customWidth="1"/>
    <col min="5519" max="5521" width="14.109375" style="41" customWidth="1"/>
    <col min="5522" max="5770" width="9.109375" style="41"/>
    <col min="5771" max="5771" width="47.44140625" style="41" customWidth="1"/>
    <col min="5772" max="5772" width="11.33203125" style="41" customWidth="1"/>
    <col min="5773" max="5773" width="16.5546875" style="41" customWidth="1"/>
    <col min="5774" max="5774" width="15.44140625" style="41" customWidth="1"/>
    <col min="5775" max="5777" width="14.109375" style="41" customWidth="1"/>
    <col min="5778" max="6026" width="9.109375" style="41"/>
    <col min="6027" max="6027" width="47.44140625" style="41" customWidth="1"/>
    <col min="6028" max="6028" width="11.33203125" style="41" customWidth="1"/>
    <col min="6029" max="6029" width="16.5546875" style="41" customWidth="1"/>
    <col min="6030" max="6030" width="15.44140625" style="41" customWidth="1"/>
    <col min="6031" max="6033" width="14.109375" style="41" customWidth="1"/>
    <col min="6034" max="6282" width="9.109375" style="41"/>
    <col min="6283" max="6283" width="47.44140625" style="41" customWidth="1"/>
    <col min="6284" max="6284" width="11.33203125" style="41" customWidth="1"/>
    <col min="6285" max="6285" width="16.5546875" style="41" customWidth="1"/>
    <col min="6286" max="6286" width="15.44140625" style="41" customWidth="1"/>
    <col min="6287" max="6289" width="14.109375" style="41" customWidth="1"/>
    <col min="6290" max="6538" width="9.109375" style="41"/>
    <col min="6539" max="6539" width="47.44140625" style="41" customWidth="1"/>
    <col min="6540" max="6540" width="11.33203125" style="41" customWidth="1"/>
    <col min="6541" max="6541" width="16.5546875" style="41" customWidth="1"/>
    <col min="6542" max="6542" width="15.44140625" style="41" customWidth="1"/>
    <col min="6543" max="6545" width="14.109375" style="41" customWidth="1"/>
    <col min="6546" max="6794" width="9.109375" style="41"/>
    <col min="6795" max="6795" width="47.44140625" style="41" customWidth="1"/>
    <col min="6796" max="6796" width="11.33203125" style="41" customWidth="1"/>
    <col min="6797" max="6797" width="16.5546875" style="41" customWidth="1"/>
    <col min="6798" max="6798" width="15.44140625" style="41" customWidth="1"/>
    <col min="6799" max="6801" width="14.109375" style="41" customWidth="1"/>
    <col min="6802" max="7050" width="9.109375" style="41"/>
    <col min="7051" max="7051" width="47.44140625" style="41" customWidth="1"/>
    <col min="7052" max="7052" width="11.33203125" style="41" customWidth="1"/>
    <col min="7053" max="7053" width="16.5546875" style="41" customWidth="1"/>
    <col min="7054" max="7054" width="15.44140625" style="41" customWidth="1"/>
    <col min="7055" max="7057" width="14.109375" style="41" customWidth="1"/>
    <col min="7058" max="7306" width="9.109375" style="41"/>
    <col min="7307" max="7307" width="47.44140625" style="41" customWidth="1"/>
    <col min="7308" max="7308" width="11.33203125" style="41" customWidth="1"/>
    <col min="7309" max="7309" width="16.5546875" style="41" customWidth="1"/>
    <col min="7310" max="7310" width="15.44140625" style="41" customWidth="1"/>
    <col min="7311" max="7313" width="14.109375" style="41" customWidth="1"/>
    <col min="7314" max="7562" width="9.109375" style="41"/>
    <col min="7563" max="7563" width="47.44140625" style="41" customWidth="1"/>
    <col min="7564" max="7564" width="11.33203125" style="41" customWidth="1"/>
    <col min="7565" max="7565" width="16.5546875" style="41" customWidth="1"/>
    <col min="7566" max="7566" width="15.44140625" style="41" customWidth="1"/>
    <col min="7567" max="7569" width="14.109375" style="41" customWidth="1"/>
    <col min="7570" max="7818" width="9.109375" style="41"/>
    <col min="7819" max="7819" width="47.44140625" style="41" customWidth="1"/>
    <col min="7820" max="7820" width="11.33203125" style="41" customWidth="1"/>
    <col min="7821" max="7821" width="16.5546875" style="41" customWidth="1"/>
    <col min="7822" max="7822" width="15.44140625" style="41" customWidth="1"/>
    <col min="7823" max="7825" width="14.109375" style="41" customWidth="1"/>
    <col min="7826" max="8074" width="9.109375" style="41"/>
    <col min="8075" max="8075" width="47.44140625" style="41" customWidth="1"/>
    <col min="8076" max="8076" width="11.33203125" style="41" customWidth="1"/>
    <col min="8077" max="8077" width="16.5546875" style="41" customWidth="1"/>
    <col min="8078" max="8078" width="15.44140625" style="41" customWidth="1"/>
    <col min="8079" max="8081" width="14.109375" style="41" customWidth="1"/>
    <col min="8082" max="8330" width="9.109375" style="41"/>
    <col min="8331" max="8331" width="47.44140625" style="41" customWidth="1"/>
    <col min="8332" max="8332" width="11.33203125" style="41" customWidth="1"/>
    <col min="8333" max="8333" width="16.5546875" style="41" customWidth="1"/>
    <col min="8334" max="8334" width="15.44140625" style="41" customWidth="1"/>
    <col min="8335" max="8337" width="14.109375" style="41" customWidth="1"/>
    <col min="8338" max="8586" width="9.109375" style="41"/>
    <col min="8587" max="8587" width="47.44140625" style="41" customWidth="1"/>
    <col min="8588" max="8588" width="11.33203125" style="41" customWidth="1"/>
    <col min="8589" max="8589" width="16.5546875" style="41" customWidth="1"/>
    <col min="8590" max="8590" width="15.44140625" style="41" customWidth="1"/>
    <col min="8591" max="8593" width="14.109375" style="41" customWidth="1"/>
    <col min="8594" max="8842" width="9.109375" style="41"/>
    <col min="8843" max="8843" width="47.44140625" style="41" customWidth="1"/>
    <col min="8844" max="8844" width="11.33203125" style="41" customWidth="1"/>
    <col min="8845" max="8845" width="16.5546875" style="41" customWidth="1"/>
    <col min="8846" max="8846" width="15.44140625" style="41" customWidth="1"/>
    <col min="8847" max="8849" width="14.109375" style="41" customWidth="1"/>
    <col min="8850" max="9098" width="9.109375" style="41"/>
    <col min="9099" max="9099" width="47.44140625" style="41" customWidth="1"/>
    <col min="9100" max="9100" width="11.33203125" style="41" customWidth="1"/>
    <col min="9101" max="9101" width="16.5546875" style="41" customWidth="1"/>
    <col min="9102" max="9102" width="15.44140625" style="41" customWidth="1"/>
    <col min="9103" max="9105" width="14.109375" style="41" customWidth="1"/>
    <col min="9106" max="9354" width="9.109375" style="41"/>
    <col min="9355" max="9355" width="47.44140625" style="41" customWidth="1"/>
    <col min="9356" max="9356" width="11.33203125" style="41" customWidth="1"/>
    <col min="9357" max="9357" width="16.5546875" style="41" customWidth="1"/>
    <col min="9358" max="9358" width="15.44140625" style="41" customWidth="1"/>
    <col min="9359" max="9361" width="14.109375" style="41" customWidth="1"/>
    <col min="9362" max="9610" width="9.109375" style="41"/>
    <col min="9611" max="9611" width="47.44140625" style="41" customWidth="1"/>
    <col min="9612" max="9612" width="11.33203125" style="41" customWidth="1"/>
    <col min="9613" max="9613" width="16.5546875" style="41" customWidth="1"/>
    <col min="9614" max="9614" width="15.44140625" style="41" customWidth="1"/>
    <col min="9615" max="9617" width="14.109375" style="41" customWidth="1"/>
    <col min="9618" max="9866" width="9.109375" style="41"/>
    <col min="9867" max="9867" width="47.44140625" style="41" customWidth="1"/>
    <col min="9868" max="9868" width="11.33203125" style="41" customWidth="1"/>
    <col min="9869" max="9869" width="16.5546875" style="41" customWidth="1"/>
    <col min="9870" max="9870" width="15.44140625" style="41" customWidth="1"/>
    <col min="9871" max="9873" width="14.109375" style="41" customWidth="1"/>
    <col min="9874" max="10122" width="9.109375" style="41"/>
    <col min="10123" max="10123" width="47.44140625" style="41" customWidth="1"/>
    <col min="10124" max="10124" width="11.33203125" style="41" customWidth="1"/>
    <col min="10125" max="10125" width="16.5546875" style="41" customWidth="1"/>
    <col min="10126" max="10126" width="15.44140625" style="41" customWidth="1"/>
    <col min="10127" max="10129" width="14.109375" style="41" customWidth="1"/>
    <col min="10130" max="10378" width="9.109375" style="41"/>
    <col min="10379" max="10379" width="47.44140625" style="41" customWidth="1"/>
    <col min="10380" max="10380" width="11.33203125" style="41" customWidth="1"/>
    <col min="10381" max="10381" width="16.5546875" style="41" customWidth="1"/>
    <col min="10382" max="10382" width="15.44140625" style="41" customWidth="1"/>
    <col min="10383" max="10385" width="14.109375" style="41" customWidth="1"/>
    <col min="10386" max="10634" width="9.109375" style="41"/>
    <col min="10635" max="10635" width="47.44140625" style="41" customWidth="1"/>
    <col min="10636" max="10636" width="11.33203125" style="41" customWidth="1"/>
    <col min="10637" max="10637" width="16.5546875" style="41" customWidth="1"/>
    <col min="10638" max="10638" width="15.44140625" style="41" customWidth="1"/>
    <col min="10639" max="10641" width="14.109375" style="41" customWidth="1"/>
    <col min="10642" max="10890" width="9.109375" style="41"/>
    <col min="10891" max="10891" width="47.44140625" style="41" customWidth="1"/>
    <col min="10892" max="10892" width="11.33203125" style="41" customWidth="1"/>
    <col min="10893" max="10893" width="16.5546875" style="41" customWidth="1"/>
    <col min="10894" max="10894" width="15.44140625" style="41" customWidth="1"/>
    <col min="10895" max="10897" width="14.109375" style="41" customWidth="1"/>
    <col min="10898" max="11146" width="9.109375" style="41"/>
    <col min="11147" max="11147" width="47.44140625" style="41" customWidth="1"/>
    <col min="11148" max="11148" width="11.33203125" style="41" customWidth="1"/>
    <col min="11149" max="11149" width="16.5546875" style="41" customWidth="1"/>
    <col min="11150" max="11150" width="15.44140625" style="41" customWidth="1"/>
    <col min="11151" max="11153" width="14.109375" style="41" customWidth="1"/>
    <col min="11154" max="11402" width="9.109375" style="41"/>
    <col min="11403" max="11403" width="47.44140625" style="41" customWidth="1"/>
    <col min="11404" max="11404" width="11.33203125" style="41" customWidth="1"/>
    <col min="11405" max="11405" width="16.5546875" style="41" customWidth="1"/>
    <col min="11406" max="11406" width="15.44140625" style="41" customWidth="1"/>
    <col min="11407" max="11409" width="14.109375" style="41" customWidth="1"/>
    <col min="11410" max="11658" width="9.109375" style="41"/>
    <col min="11659" max="11659" width="47.44140625" style="41" customWidth="1"/>
    <col min="11660" max="11660" width="11.33203125" style="41" customWidth="1"/>
    <col min="11661" max="11661" width="16.5546875" style="41" customWidth="1"/>
    <col min="11662" max="11662" width="15.44140625" style="41" customWidth="1"/>
    <col min="11663" max="11665" width="14.109375" style="41" customWidth="1"/>
    <col min="11666" max="11914" width="9.109375" style="41"/>
    <col min="11915" max="11915" width="47.44140625" style="41" customWidth="1"/>
    <col min="11916" max="11916" width="11.33203125" style="41" customWidth="1"/>
    <col min="11917" max="11917" width="16.5546875" style="41" customWidth="1"/>
    <col min="11918" max="11918" width="15.44140625" style="41" customWidth="1"/>
    <col min="11919" max="11921" width="14.109375" style="41" customWidth="1"/>
    <col min="11922" max="12170" width="9.109375" style="41"/>
    <col min="12171" max="12171" width="47.44140625" style="41" customWidth="1"/>
    <col min="12172" max="12172" width="11.33203125" style="41" customWidth="1"/>
    <col min="12173" max="12173" width="16.5546875" style="41" customWidth="1"/>
    <col min="12174" max="12174" width="15.44140625" style="41" customWidth="1"/>
    <col min="12175" max="12177" width="14.109375" style="41" customWidth="1"/>
    <col min="12178" max="12426" width="9.109375" style="41"/>
    <col min="12427" max="12427" width="47.44140625" style="41" customWidth="1"/>
    <col min="12428" max="12428" width="11.33203125" style="41" customWidth="1"/>
    <col min="12429" max="12429" width="16.5546875" style="41" customWidth="1"/>
    <col min="12430" max="12430" width="15.44140625" style="41" customWidth="1"/>
    <col min="12431" max="12433" width="14.109375" style="41" customWidth="1"/>
    <col min="12434" max="12682" width="9.109375" style="41"/>
    <col min="12683" max="12683" width="47.44140625" style="41" customWidth="1"/>
    <col min="12684" max="12684" width="11.33203125" style="41" customWidth="1"/>
    <col min="12685" max="12685" width="16.5546875" style="41" customWidth="1"/>
    <col min="12686" max="12686" width="15.44140625" style="41" customWidth="1"/>
    <col min="12687" max="12689" width="14.109375" style="41" customWidth="1"/>
    <col min="12690" max="12938" width="9.109375" style="41"/>
    <col min="12939" max="12939" width="47.44140625" style="41" customWidth="1"/>
    <col min="12940" max="12940" width="11.33203125" style="41" customWidth="1"/>
    <col min="12941" max="12941" width="16.5546875" style="41" customWidth="1"/>
    <col min="12942" max="12942" width="15.44140625" style="41" customWidth="1"/>
    <col min="12943" max="12945" width="14.109375" style="41" customWidth="1"/>
    <col min="12946" max="13194" width="9.109375" style="41"/>
    <col min="13195" max="13195" width="47.44140625" style="41" customWidth="1"/>
    <col min="13196" max="13196" width="11.33203125" style="41" customWidth="1"/>
    <col min="13197" max="13197" width="16.5546875" style="41" customWidth="1"/>
    <col min="13198" max="13198" width="15.44140625" style="41" customWidth="1"/>
    <col min="13199" max="13201" width="14.109375" style="41" customWidth="1"/>
    <col min="13202" max="13450" width="9.109375" style="41"/>
    <col min="13451" max="13451" width="47.44140625" style="41" customWidth="1"/>
    <col min="13452" max="13452" width="11.33203125" style="41" customWidth="1"/>
    <col min="13453" max="13453" width="16.5546875" style="41" customWidth="1"/>
    <col min="13454" max="13454" width="15.44140625" style="41" customWidth="1"/>
    <col min="13455" max="13457" width="14.109375" style="41" customWidth="1"/>
    <col min="13458" max="13706" width="9.109375" style="41"/>
    <col min="13707" max="13707" width="47.44140625" style="41" customWidth="1"/>
    <col min="13708" max="13708" width="11.33203125" style="41" customWidth="1"/>
    <col min="13709" max="13709" width="16.5546875" style="41" customWidth="1"/>
    <col min="13710" max="13710" width="15.44140625" style="41" customWidth="1"/>
    <col min="13711" max="13713" width="14.109375" style="41" customWidth="1"/>
    <col min="13714" max="13962" width="9.109375" style="41"/>
    <col min="13963" max="13963" width="47.44140625" style="41" customWidth="1"/>
    <col min="13964" max="13964" width="11.33203125" style="41" customWidth="1"/>
    <col min="13965" max="13965" width="16.5546875" style="41" customWidth="1"/>
    <col min="13966" max="13966" width="15.44140625" style="41" customWidth="1"/>
    <col min="13967" max="13969" width="14.109375" style="41" customWidth="1"/>
    <col min="13970" max="14218" width="9.109375" style="41"/>
    <col min="14219" max="14219" width="47.44140625" style="41" customWidth="1"/>
    <col min="14220" max="14220" width="11.33203125" style="41" customWidth="1"/>
    <col min="14221" max="14221" width="16.5546875" style="41" customWidth="1"/>
    <col min="14222" max="14222" width="15.44140625" style="41" customWidth="1"/>
    <col min="14223" max="14225" width="14.109375" style="41" customWidth="1"/>
    <col min="14226" max="14474" width="9.109375" style="41"/>
    <col min="14475" max="14475" width="47.44140625" style="41" customWidth="1"/>
    <col min="14476" max="14476" width="11.33203125" style="41" customWidth="1"/>
    <col min="14477" max="14477" width="16.5546875" style="41" customWidth="1"/>
    <col min="14478" max="14478" width="15.44140625" style="41" customWidth="1"/>
    <col min="14479" max="14481" width="14.109375" style="41" customWidth="1"/>
    <col min="14482" max="14730" width="9.109375" style="41"/>
    <col min="14731" max="14731" width="47.44140625" style="41" customWidth="1"/>
    <col min="14732" max="14732" width="11.33203125" style="41" customWidth="1"/>
    <col min="14733" max="14733" width="16.5546875" style="41" customWidth="1"/>
    <col min="14734" max="14734" width="15.44140625" style="41" customWidth="1"/>
    <col min="14735" max="14737" width="14.109375" style="41" customWidth="1"/>
    <col min="14738" max="14986" width="9.109375" style="41"/>
    <col min="14987" max="14987" width="47.44140625" style="41" customWidth="1"/>
    <col min="14988" max="14988" width="11.33203125" style="41" customWidth="1"/>
    <col min="14989" max="14989" width="16.5546875" style="41" customWidth="1"/>
    <col min="14990" max="14990" width="15.44140625" style="41" customWidth="1"/>
    <col min="14991" max="14993" width="14.109375" style="41" customWidth="1"/>
    <col min="14994" max="15242" width="9.109375" style="41"/>
    <col min="15243" max="15243" width="47.44140625" style="41" customWidth="1"/>
    <col min="15244" max="15244" width="11.33203125" style="41" customWidth="1"/>
    <col min="15245" max="15245" width="16.5546875" style="41" customWidth="1"/>
    <col min="15246" max="15246" width="15.44140625" style="41" customWidth="1"/>
    <col min="15247" max="15249" width="14.109375" style="41" customWidth="1"/>
    <col min="15250" max="15498" width="9.109375" style="41"/>
    <col min="15499" max="15499" width="47.44140625" style="41" customWidth="1"/>
    <col min="15500" max="15500" width="11.33203125" style="41" customWidth="1"/>
    <col min="15501" max="15501" width="16.5546875" style="41" customWidth="1"/>
    <col min="15502" max="15502" width="15.44140625" style="41" customWidth="1"/>
    <col min="15503" max="15505" width="14.109375" style="41" customWidth="1"/>
    <col min="15506" max="15754" width="9.109375" style="41"/>
    <col min="15755" max="15755" width="47.44140625" style="41" customWidth="1"/>
    <col min="15756" max="15756" width="11.33203125" style="41" customWidth="1"/>
    <col min="15757" max="15757" width="16.5546875" style="41" customWidth="1"/>
    <col min="15758" max="15758" width="15.44140625" style="41" customWidth="1"/>
    <col min="15759" max="15761" width="14.109375" style="41" customWidth="1"/>
    <col min="15762" max="16010" width="9.109375" style="41"/>
    <col min="16011" max="16011" width="47.44140625" style="41" customWidth="1"/>
    <col min="16012" max="16012" width="11.33203125" style="41" customWidth="1"/>
    <col min="16013" max="16013" width="16.5546875" style="41" customWidth="1"/>
    <col min="16014" max="16014" width="15.44140625" style="41" customWidth="1"/>
    <col min="16015" max="16017" width="14.109375" style="41" customWidth="1"/>
    <col min="16018" max="16326" width="9.109375" style="41"/>
    <col min="16327" max="16384" width="9.109375" style="41" customWidth="1"/>
  </cols>
  <sheetData>
    <row r="1" spans="1:8" s="1" customFormat="1" ht="73.5" customHeight="1" x14ac:dyDescent="0.3">
      <c r="A1" s="55"/>
      <c r="B1" s="55"/>
      <c r="C1" s="55"/>
      <c r="D1" s="55"/>
      <c r="E1" s="55"/>
      <c r="F1" s="55"/>
      <c r="G1" s="55"/>
    </row>
    <row r="2" spans="1:8" s="1" customFormat="1" ht="48" customHeight="1" x14ac:dyDescent="0.3">
      <c r="A2" s="2" t="s">
        <v>0</v>
      </c>
      <c r="B2" s="56" t="s">
        <v>1</v>
      </c>
      <c r="C2" s="57"/>
      <c r="D2" s="57"/>
      <c r="E2" s="57"/>
      <c r="F2" s="57"/>
      <c r="G2" s="58"/>
    </row>
    <row r="3" spans="1:8" s="4" customFormat="1" x14ac:dyDescent="0.3">
      <c r="A3" s="3" t="s">
        <v>148</v>
      </c>
    </row>
    <row r="4" spans="1:8" s="4" customFormat="1" ht="16.2" thickBot="1" x14ac:dyDescent="0.35">
      <c r="A4" s="67" t="s">
        <v>150</v>
      </c>
    </row>
    <row r="5" spans="1:8" s="9" customFormat="1" ht="116.25" customHeight="1" x14ac:dyDescent="0.2">
      <c r="A5" s="5" t="s">
        <v>2</v>
      </c>
      <c r="B5" s="6" t="s">
        <v>3</v>
      </c>
      <c r="C5" s="7" t="s">
        <v>4</v>
      </c>
      <c r="D5" s="8" t="s">
        <v>5</v>
      </c>
      <c r="E5" s="8" t="s">
        <v>6</v>
      </c>
      <c r="F5" s="8" t="s">
        <v>7</v>
      </c>
      <c r="G5" s="6" t="s">
        <v>8</v>
      </c>
    </row>
    <row r="6" spans="1:8" s="14" customFormat="1" ht="13.8" customHeight="1" thickBot="1" x14ac:dyDescent="0.3">
      <c r="A6" s="10">
        <v>1</v>
      </c>
      <c r="B6" s="11">
        <v>2</v>
      </c>
      <c r="C6" s="12">
        <v>3</v>
      </c>
      <c r="D6" s="13">
        <v>4</v>
      </c>
      <c r="E6" s="13">
        <v>5</v>
      </c>
      <c r="F6" s="13" t="s">
        <v>9</v>
      </c>
      <c r="G6" s="11" t="s">
        <v>10</v>
      </c>
    </row>
    <row r="7" spans="1:8" s="20" customFormat="1" ht="16.2" thickBot="1" x14ac:dyDescent="0.35">
      <c r="A7" s="15" t="s">
        <v>11</v>
      </c>
      <c r="B7" s="16"/>
      <c r="C7" s="17">
        <f>C8+C12+C20+C28+C33+C39+C43+C53</f>
        <v>264544</v>
      </c>
      <c r="D7" s="17">
        <f t="shared" ref="D7:E7" si="0">D8+D12+D20+D28+D33+D39+D43+D53</f>
        <v>247006</v>
      </c>
      <c r="E7" s="17">
        <f t="shared" si="0"/>
        <v>55956</v>
      </c>
      <c r="F7" s="18">
        <f>E7/C7</f>
        <v>0.21151868876254989</v>
      </c>
      <c r="G7" s="19">
        <f>E7/D7</f>
        <v>0.22653700719820571</v>
      </c>
    </row>
    <row r="8" spans="1:8" s="20" customFormat="1" x14ac:dyDescent="0.3">
      <c r="A8" s="21" t="s">
        <v>12</v>
      </c>
      <c r="B8" s="22"/>
      <c r="C8" s="23">
        <f>SUM(C9:C11)</f>
        <v>109446</v>
      </c>
      <c r="D8" s="23">
        <f t="shared" ref="D8:E8" si="1">SUM(D9:D11)</f>
        <v>104135</v>
      </c>
      <c r="E8" s="23">
        <f t="shared" si="1"/>
        <v>30124</v>
      </c>
      <c r="F8" s="24">
        <f t="shared" ref="F8:F52" si="2">E8/C8</f>
        <v>0.27524075799937869</v>
      </c>
      <c r="G8" s="25">
        <f t="shared" ref="G8:G52" si="3">E8/D8</f>
        <v>0.28927834061554714</v>
      </c>
    </row>
    <row r="9" spans="1:8" s="4" customFormat="1" x14ac:dyDescent="0.3">
      <c r="A9" s="26" t="s">
        <v>13</v>
      </c>
      <c r="B9" s="27" t="s">
        <v>14</v>
      </c>
      <c r="C9" s="28">
        <v>12781</v>
      </c>
      <c r="D9" s="29">
        <v>12748</v>
      </c>
      <c r="E9" s="29">
        <v>5495</v>
      </c>
      <c r="F9" s="30">
        <f t="shared" si="2"/>
        <v>0.4299350598544715</v>
      </c>
      <c r="G9" s="31">
        <f t="shared" si="3"/>
        <v>0.43104800753059302</v>
      </c>
    </row>
    <row r="10" spans="1:8" s="4" customFormat="1" x14ac:dyDescent="0.3">
      <c r="A10" s="26" t="s">
        <v>15</v>
      </c>
      <c r="B10" s="27" t="s">
        <v>16</v>
      </c>
      <c r="C10" s="28">
        <v>40745</v>
      </c>
      <c r="D10" s="29">
        <v>38591</v>
      </c>
      <c r="E10" s="29">
        <v>12448</v>
      </c>
      <c r="F10" s="30">
        <f t="shared" si="2"/>
        <v>0.30550987851270095</v>
      </c>
      <c r="G10" s="31">
        <f t="shared" si="3"/>
        <v>0.32256225544816147</v>
      </c>
      <c r="H10" s="66"/>
    </row>
    <row r="11" spans="1:8" s="4" customFormat="1" ht="16.2" thickBot="1" x14ac:dyDescent="0.35">
      <c r="A11" s="32" t="s">
        <v>17</v>
      </c>
      <c r="B11" s="33" t="s">
        <v>18</v>
      </c>
      <c r="C11" s="28">
        <v>55920</v>
      </c>
      <c r="D11" s="29">
        <v>52796</v>
      </c>
      <c r="E11" s="29">
        <v>12181</v>
      </c>
      <c r="F11" s="30">
        <f t="shared" si="2"/>
        <v>0.21782904148783977</v>
      </c>
      <c r="G11" s="31">
        <f t="shared" si="3"/>
        <v>0.23071823623001741</v>
      </c>
      <c r="H11" s="66"/>
    </row>
    <row r="12" spans="1:8" s="4" customFormat="1" x14ac:dyDescent="0.3">
      <c r="A12" s="21" t="s">
        <v>19</v>
      </c>
      <c r="B12" s="22"/>
      <c r="C12" s="23">
        <f>SUM(C13:C19)</f>
        <v>75325</v>
      </c>
      <c r="D12" s="23">
        <f t="shared" ref="D12:E12" si="4">SUM(D13:D19)</f>
        <v>68818</v>
      </c>
      <c r="E12" s="23">
        <f t="shared" si="4"/>
        <v>14874</v>
      </c>
      <c r="F12" s="24">
        <f t="shared" si="2"/>
        <v>0.19746432127447727</v>
      </c>
      <c r="G12" s="25">
        <f t="shared" si="3"/>
        <v>0.2161353134354384</v>
      </c>
      <c r="H12" s="66"/>
    </row>
    <row r="13" spans="1:8" s="4" customFormat="1" x14ac:dyDescent="0.3">
      <c r="A13" s="26" t="s">
        <v>20</v>
      </c>
      <c r="B13" s="27" t="s">
        <v>21</v>
      </c>
      <c r="C13" s="28">
        <v>15644</v>
      </c>
      <c r="D13" s="29">
        <v>14479</v>
      </c>
      <c r="E13" s="29">
        <v>2852</v>
      </c>
      <c r="F13" s="30">
        <f t="shared" si="2"/>
        <v>0.18230631552032728</v>
      </c>
      <c r="G13" s="31">
        <f t="shared" si="3"/>
        <v>0.19697492920781823</v>
      </c>
      <c r="H13" s="66"/>
    </row>
    <row r="14" spans="1:8" s="4" customFormat="1" x14ac:dyDescent="0.3">
      <c r="A14" s="26" t="s">
        <v>22</v>
      </c>
      <c r="B14" s="27" t="s">
        <v>23</v>
      </c>
      <c r="C14" s="28">
        <v>10760</v>
      </c>
      <c r="D14" s="29">
        <v>9594</v>
      </c>
      <c r="E14" s="29">
        <v>2203</v>
      </c>
      <c r="F14" s="30">
        <f t="shared" si="2"/>
        <v>0.20473977695167286</v>
      </c>
      <c r="G14" s="31">
        <f t="shared" si="3"/>
        <v>0.22962268084219303</v>
      </c>
      <c r="H14" s="66"/>
    </row>
    <row r="15" spans="1:8" s="4" customFormat="1" x14ac:dyDescent="0.3">
      <c r="A15" s="26" t="s">
        <v>24</v>
      </c>
      <c r="B15" s="27" t="s">
        <v>25</v>
      </c>
      <c r="C15" s="28">
        <v>7591</v>
      </c>
      <c r="D15" s="29">
        <v>6819</v>
      </c>
      <c r="E15" s="29">
        <v>1364</v>
      </c>
      <c r="F15" s="30">
        <f t="shared" si="2"/>
        <v>0.17968647082070874</v>
      </c>
      <c r="G15" s="31">
        <f t="shared" si="3"/>
        <v>0.20002932981375568</v>
      </c>
      <c r="H15" s="66"/>
    </row>
    <row r="16" spans="1:8" s="4" customFormat="1" x14ac:dyDescent="0.3">
      <c r="A16" s="26" t="s">
        <v>26</v>
      </c>
      <c r="B16" s="27" t="s">
        <v>27</v>
      </c>
      <c r="C16" s="28">
        <v>13281</v>
      </c>
      <c r="D16" s="29">
        <v>12521</v>
      </c>
      <c r="E16" s="29">
        <v>3881</v>
      </c>
      <c r="F16" s="30">
        <f t="shared" si="2"/>
        <v>0.29222197123710564</v>
      </c>
      <c r="G16" s="31">
        <f t="shared" si="3"/>
        <v>0.3099592684290392</v>
      </c>
      <c r="H16" s="66"/>
    </row>
    <row r="17" spans="1:8" s="4" customFormat="1" x14ac:dyDescent="0.3">
      <c r="A17" s="26" t="s">
        <v>28</v>
      </c>
      <c r="B17" s="27" t="s">
        <v>29</v>
      </c>
      <c r="C17" s="28">
        <v>9079</v>
      </c>
      <c r="D17" s="29">
        <v>8217</v>
      </c>
      <c r="E17" s="29">
        <v>1043</v>
      </c>
      <c r="F17" s="30">
        <f t="shared" si="2"/>
        <v>0.11488049344641481</v>
      </c>
      <c r="G17" s="31">
        <f t="shared" si="3"/>
        <v>0.12693197030546427</v>
      </c>
      <c r="H17" s="66"/>
    </row>
    <row r="18" spans="1:8" s="4" customFormat="1" x14ac:dyDescent="0.3">
      <c r="A18" s="26" t="s">
        <v>30</v>
      </c>
      <c r="B18" s="27" t="s">
        <v>31</v>
      </c>
      <c r="C18" s="28">
        <v>11135</v>
      </c>
      <c r="D18" s="29">
        <v>10036</v>
      </c>
      <c r="E18" s="29">
        <v>2001</v>
      </c>
      <c r="F18" s="30">
        <f t="shared" si="2"/>
        <v>0.17970363718006285</v>
      </c>
      <c r="G18" s="31">
        <f t="shared" si="3"/>
        <v>0.19938222399362296</v>
      </c>
      <c r="H18" s="66"/>
    </row>
    <row r="19" spans="1:8" s="4" customFormat="1" ht="16.2" thickBot="1" x14ac:dyDescent="0.35">
      <c r="A19" s="32" t="s">
        <v>32</v>
      </c>
      <c r="B19" s="33" t="s">
        <v>33</v>
      </c>
      <c r="C19" s="28">
        <v>7835</v>
      </c>
      <c r="D19" s="29">
        <v>7152</v>
      </c>
      <c r="E19" s="29">
        <v>1530</v>
      </c>
      <c r="F19" s="30">
        <f t="shared" si="2"/>
        <v>0.19527760051052967</v>
      </c>
      <c r="G19" s="31">
        <f t="shared" si="3"/>
        <v>0.21392617449664431</v>
      </c>
      <c r="H19" s="66"/>
    </row>
    <row r="20" spans="1:8" s="4" customFormat="1" x14ac:dyDescent="0.3">
      <c r="A20" s="21" t="s">
        <v>34</v>
      </c>
      <c r="B20" s="22"/>
      <c r="C20" s="23">
        <f>SUM(C21:C27)</f>
        <v>26417</v>
      </c>
      <c r="D20" s="23">
        <f t="shared" ref="D20" si="5">SUM(D21:D27)</f>
        <v>23890</v>
      </c>
      <c r="E20" s="23">
        <f>SUM(E21:E27)</f>
        <v>5150</v>
      </c>
      <c r="F20" s="24">
        <f t="shared" si="2"/>
        <v>0.19495022144830981</v>
      </c>
      <c r="G20" s="25">
        <f t="shared" si="3"/>
        <v>0.21557136877354541</v>
      </c>
      <c r="H20" s="66"/>
    </row>
    <row r="21" spans="1:8" s="4" customFormat="1" x14ac:dyDescent="0.3">
      <c r="A21" s="26" t="s">
        <v>35</v>
      </c>
      <c r="B21" s="27" t="s">
        <v>36</v>
      </c>
      <c r="C21" s="28">
        <v>2738</v>
      </c>
      <c r="D21" s="29">
        <v>2401</v>
      </c>
      <c r="E21" s="29">
        <v>368</v>
      </c>
      <c r="F21" s="30">
        <f t="shared" si="2"/>
        <v>0.13440467494521549</v>
      </c>
      <c r="G21" s="31">
        <f t="shared" si="3"/>
        <v>0.15326947105372762</v>
      </c>
      <c r="H21" s="66"/>
    </row>
    <row r="22" spans="1:8" s="4" customFormat="1" x14ac:dyDescent="0.3">
      <c r="A22" s="26" t="s">
        <v>37</v>
      </c>
      <c r="B22" s="27" t="s">
        <v>38</v>
      </c>
      <c r="C22" s="28">
        <v>3212</v>
      </c>
      <c r="D22" s="29">
        <v>2853</v>
      </c>
      <c r="E22" s="29">
        <v>523</v>
      </c>
      <c r="F22" s="30">
        <f t="shared" si="2"/>
        <v>0.162826899128269</v>
      </c>
      <c r="G22" s="31">
        <f t="shared" si="3"/>
        <v>0.18331580792148616</v>
      </c>
      <c r="H22" s="66"/>
    </row>
    <row r="23" spans="1:8" s="4" customFormat="1" x14ac:dyDescent="0.3">
      <c r="A23" s="26" t="s">
        <v>39</v>
      </c>
      <c r="B23" s="27" t="s">
        <v>40</v>
      </c>
      <c r="C23" s="28">
        <v>2828</v>
      </c>
      <c r="D23" s="29">
        <v>2508</v>
      </c>
      <c r="E23" s="29">
        <v>458</v>
      </c>
      <c r="F23" s="30">
        <f t="shared" si="2"/>
        <v>0.16195190947666196</v>
      </c>
      <c r="G23" s="31">
        <f t="shared" si="3"/>
        <v>0.18261562998405104</v>
      </c>
      <c r="H23" s="66"/>
    </row>
    <row r="24" spans="1:8" s="4" customFormat="1" x14ac:dyDescent="0.3">
      <c r="A24" s="26" t="s">
        <v>41</v>
      </c>
      <c r="B24" s="27" t="s">
        <v>42</v>
      </c>
      <c r="C24" s="28">
        <v>4913</v>
      </c>
      <c r="D24" s="29">
        <v>4555</v>
      </c>
      <c r="E24" s="29">
        <v>1291</v>
      </c>
      <c r="F24" s="30">
        <f t="shared" si="2"/>
        <v>0.26277223692245066</v>
      </c>
      <c r="G24" s="31">
        <f t="shared" si="3"/>
        <v>0.28342480790340285</v>
      </c>
      <c r="H24" s="66"/>
    </row>
    <row r="25" spans="1:8" s="4" customFormat="1" x14ac:dyDescent="0.3">
      <c r="A25" s="26" t="s">
        <v>43</v>
      </c>
      <c r="B25" s="27" t="s">
        <v>44</v>
      </c>
      <c r="C25" s="28">
        <v>3543</v>
      </c>
      <c r="D25" s="29">
        <v>3215</v>
      </c>
      <c r="E25" s="29">
        <v>739</v>
      </c>
      <c r="F25" s="30">
        <f t="shared" si="2"/>
        <v>0.20858029918148463</v>
      </c>
      <c r="G25" s="31">
        <f t="shared" si="3"/>
        <v>0.22986003110419906</v>
      </c>
      <c r="H25" s="66"/>
    </row>
    <row r="26" spans="1:8" s="4" customFormat="1" x14ac:dyDescent="0.3">
      <c r="A26" s="26" t="s">
        <v>45</v>
      </c>
      <c r="B26" s="27" t="s">
        <v>46</v>
      </c>
      <c r="C26" s="28">
        <v>4154</v>
      </c>
      <c r="D26" s="29">
        <v>3872</v>
      </c>
      <c r="E26" s="29">
        <v>688</v>
      </c>
      <c r="F26" s="30">
        <f t="shared" si="2"/>
        <v>0.16562349542609534</v>
      </c>
      <c r="G26" s="31">
        <f t="shared" si="3"/>
        <v>0.17768595041322313</v>
      </c>
      <c r="H26" s="66"/>
    </row>
    <row r="27" spans="1:8" s="4" customFormat="1" ht="16.2" thickBot="1" x14ac:dyDescent="0.35">
      <c r="A27" s="32" t="s">
        <v>47</v>
      </c>
      <c r="B27" s="33" t="s">
        <v>48</v>
      </c>
      <c r="C27" s="28">
        <v>5029</v>
      </c>
      <c r="D27" s="29">
        <v>4486</v>
      </c>
      <c r="E27" s="29">
        <v>1083</v>
      </c>
      <c r="F27" s="30">
        <f t="shared" si="2"/>
        <v>0.21535096440644264</v>
      </c>
      <c r="G27" s="31">
        <f t="shared" si="3"/>
        <v>0.24141774409273295</v>
      </c>
      <c r="H27" s="66"/>
    </row>
    <row r="28" spans="1:8" s="4" customFormat="1" x14ac:dyDescent="0.3">
      <c r="A28" s="21" t="s">
        <v>49</v>
      </c>
      <c r="B28" s="22"/>
      <c r="C28" s="23">
        <f>SUM(C29:C32)</f>
        <v>7822</v>
      </c>
      <c r="D28" s="23">
        <f>SUM(D29:D32)</f>
        <v>7247</v>
      </c>
      <c r="E28" s="23">
        <f>SUM(E29:E32)</f>
        <v>1409</v>
      </c>
      <c r="F28" s="24">
        <f t="shared" si="2"/>
        <v>0.18013295832267961</v>
      </c>
      <c r="G28" s="25">
        <f t="shared" si="3"/>
        <v>0.19442527942596938</v>
      </c>
      <c r="H28" s="66"/>
    </row>
    <row r="29" spans="1:8" s="4" customFormat="1" ht="20.25" customHeight="1" x14ac:dyDescent="0.3">
      <c r="A29" s="26" t="s">
        <v>50</v>
      </c>
      <c r="B29" s="27" t="s">
        <v>51</v>
      </c>
      <c r="C29" s="28">
        <v>2252</v>
      </c>
      <c r="D29" s="29">
        <v>2120</v>
      </c>
      <c r="E29" s="29">
        <v>577</v>
      </c>
      <c r="F29" s="30">
        <f t="shared" si="2"/>
        <v>0.25621669626998222</v>
      </c>
      <c r="G29" s="31">
        <f t="shared" si="3"/>
        <v>0.27216981132075474</v>
      </c>
      <c r="H29" s="66"/>
    </row>
    <row r="30" spans="1:8" s="4" customFormat="1" x14ac:dyDescent="0.3">
      <c r="A30" s="26" t="s">
        <v>54</v>
      </c>
      <c r="B30" s="27" t="s">
        <v>55</v>
      </c>
      <c r="C30" s="28">
        <v>1646</v>
      </c>
      <c r="D30" s="29">
        <v>1507</v>
      </c>
      <c r="E30" s="29">
        <v>129</v>
      </c>
      <c r="F30" s="30">
        <f t="shared" si="2"/>
        <v>7.8371810449574725E-2</v>
      </c>
      <c r="G30" s="31">
        <f t="shared" si="3"/>
        <v>8.5600530856005302E-2</v>
      </c>
      <c r="H30" s="66"/>
    </row>
    <row r="31" spans="1:8" s="4" customFormat="1" x14ac:dyDescent="0.3">
      <c r="A31" s="26" t="s">
        <v>52</v>
      </c>
      <c r="B31" s="27" t="s">
        <v>53</v>
      </c>
      <c r="C31" s="28">
        <v>1482</v>
      </c>
      <c r="D31" s="29">
        <v>1428</v>
      </c>
      <c r="E31" s="29">
        <v>326</v>
      </c>
      <c r="F31" s="30">
        <f>E31/C31</f>
        <v>0.21997300944669365</v>
      </c>
      <c r="G31" s="31">
        <f>E31/D31</f>
        <v>0.22829131652661064</v>
      </c>
      <c r="H31" s="66"/>
    </row>
    <row r="32" spans="1:8" s="4" customFormat="1" ht="16.2" thickBot="1" x14ac:dyDescent="0.35">
      <c r="A32" s="32" t="s">
        <v>58</v>
      </c>
      <c r="B32" s="33" t="s">
        <v>59</v>
      </c>
      <c r="C32" s="28">
        <v>2442</v>
      </c>
      <c r="D32" s="29">
        <v>2192</v>
      </c>
      <c r="E32" s="29">
        <v>377</v>
      </c>
      <c r="F32" s="30">
        <f t="shared" si="2"/>
        <v>0.15438165438165438</v>
      </c>
      <c r="G32" s="31">
        <f t="shared" si="3"/>
        <v>0.17198905109489052</v>
      </c>
      <c r="H32" s="66"/>
    </row>
    <row r="33" spans="1:8" s="4" customFormat="1" x14ac:dyDescent="0.3">
      <c r="A33" s="21" t="s">
        <v>60</v>
      </c>
      <c r="B33" s="22"/>
      <c r="C33" s="23">
        <f>SUM(C34:C38)</f>
        <v>4769</v>
      </c>
      <c r="D33" s="23">
        <f>SUM(D34:D38)</f>
        <v>4276</v>
      </c>
      <c r="E33" s="23">
        <f>SUM(E34:E38)</f>
        <v>100</v>
      </c>
      <c r="F33" s="24">
        <f t="shared" si="2"/>
        <v>2.0968756552736424E-2</v>
      </c>
      <c r="G33" s="25">
        <f t="shared" si="3"/>
        <v>2.3386342376052385E-2</v>
      </c>
      <c r="H33" s="66"/>
    </row>
    <row r="34" spans="1:8" s="4" customFormat="1" x14ac:dyDescent="0.3">
      <c r="A34" s="26" t="s">
        <v>61</v>
      </c>
      <c r="B34" s="27" t="s">
        <v>62</v>
      </c>
      <c r="C34" s="28">
        <v>1208</v>
      </c>
      <c r="D34" s="29">
        <v>1112</v>
      </c>
      <c r="E34" s="29">
        <v>24</v>
      </c>
      <c r="F34" s="30">
        <f t="shared" si="2"/>
        <v>1.9867549668874173E-2</v>
      </c>
      <c r="G34" s="31">
        <f t="shared" si="3"/>
        <v>2.1582733812949641E-2</v>
      </c>
      <c r="H34" s="66"/>
    </row>
    <row r="35" spans="1:8" s="4" customFormat="1" x14ac:dyDescent="0.3">
      <c r="A35" s="26" t="s">
        <v>63</v>
      </c>
      <c r="B35" s="27" t="s">
        <v>64</v>
      </c>
      <c r="C35" s="28">
        <v>696</v>
      </c>
      <c r="D35" s="29">
        <v>576</v>
      </c>
      <c r="E35" s="29">
        <v>22</v>
      </c>
      <c r="F35" s="30">
        <f t="shared" si="2"/>
        <v>3.1609195402298854E-2</v>
      </c>
      <c r="G35" s="31">
        <f t="shared" si="3"/>
        <v>3.8194444444444448E-2</v>
      </c>
      <c r="H35" s="66"/>
    </row>
    <row r="36" spans="1:8" s="4" customFormat="1" x14ac:dyDescent="0.3">
      <c r="A36" s="26" t="s">
        <v>65</v>
      </c>
      <c r="B36" s="27" t="s">
        <v>66</v>
      </c>
      <c r="C36" s="28">
        <v>553</v>
      </c>
      <c r="D36" s="29">
        <v>489</v>
      </c>
      <c r="E36" s="29">
        <v>10</v>
      </c>
      <c r="F36" s="30">
        <f t="shared" si="2"/>
        <v>1.8083182640144666E-2</v>
      </c>
      <c r="G36" s="31">
        <f t="shared" si="3"/>
        <v>2.0449897750511249E-2</v>
      </c>
      <c r="H36" s="66"/>
    </row>
    <row r="37" spans="1:8" s="4" customFormat="1" x14ac:dyDescent="0.3">
      <c r="A37" s="26" t="s">
        <v>67</v>
      </c>
      <c r="B37" s="27" t="s">
        <v>68</v>
      </c>
      <c r="C37" s="28">
        <v>745</v>
      </c>
      <c r="D37" s="29">
        <v>649</v>
      </c>
      <c r="E37" s="29">
        <v>10</v>
      </c>
      <c r="F37" s="30">
        <f t="shared" si="2"/>
        <v>1.3422818791946308E-2</v>
      </c>
      <c r="G37" s="31">
        <f t="shared" si="3"/>
        <v>1.5408320493066256E-2</v>
      </c>
      <c r="H37" s="66"/>
    </row>
    <row r="38" spans="1:8" s="4" customFormat="1" ht="16.2" thickBot="1" x14ac:dyDescent="0.35">
      <c r="A38" s="26" t="s">
        <v>69</v>
      </c>
      <c r="B38" s="27" t="s">
        <v>70</v>
      </c>
      <c r="C38" s="28">
        <v>1567</v>
      </c>
      <c r="D38" s="29">
        <v>1450</v>
      </c>
      <c r="E38" s="29">
        <v>34</v>
      </c>
      <c r="F38" s="30">
        <f t="shared" si="2"/>
        <v>2.1697511167836629E-2</v>
      </c>
      <c r="G38" s="31">
        <f t="shared" si="3"/>
        <v>2.3448275862068966E-2</v>
      </c>
      <c r="H38" s="66"/>
    </row>
    <row r="39" spans="1:8" s="4" customFormat="1" x14ac:dyDescent="0.3">
      <c r="A39" s="21" t="s">
        <v>75</v>
      </c>
      <c r="B39" s="22"/>
      <c r="C39" s="23">
        <f>SUM(C40:C42)</f>
        <v>17427</v>
      </c>
      <c r="D39" s="23">
        <f>SUM(D40:D42)</f>
        <v>17097</v>
      </c>
      <c r="E39" s="23">
        <f>SUM(E40:E42)</f>
        <v>2777</v>
      </c>
      <c r="F39" s="24">
        <f t="shared" si="2"/>
        <v>0.15935043323578355</v>
      </c>
      <c r="G39" s="25">
        <f t="shared" si="3"/>
        <v>0.16242615663566706</v>
      </c>
      <c r="H39" s="66"/>
    </row>
    <row r="40" spans="1:8" s="4" customFormat="1" x14ac:dyDescent="0.3">
      <c r="A40" s="52" t="s">
        <v>80</v>
      </c>
      <c r="B40" s="53" t="s">
        <v>81</v>
      </c>
      <c r="C40" s="28">
        <v>4788</v>
      </c>
      <c r="D40" s="29">
        <v>4740</v>
      </c>
      <c r="E40" s="29">
        <v>76</v>
      </c>
      <c r="F40" s="30">
        <f>E40/C40</f>
        <v>1.5873015873015872E-2</v>
      </c>
      <c r="G40" s="31">
        <f>E40/D40</f>
        <v>1.6033755274261603E-2</v>
      </c>
      <c r="H40" s="66"/>
    </row>
    <row r="41" spans="1:8" s="4" customFormat="1" x14ac:dyDescent="0.3">
      <c r="A41" s="26" t="s">
        <v>78</v>
      </c>
      <c r="B41" s="27" t="s">
        <v>79</v>
      </c>
      <c r="C41" s="28">
        <v>6682</v>
      </c>
      <c r="D41" s="29">
        <v>6451</v>
      </c>
      <c r="E41" s="29">
        <v>1222</v>
      </c>
      <c r="F41" s="30">
        <f t="shared" si="2"/>
        <v>0.1828793774319066</v>
      </c>
      <c r="G41" s="31">
        <f t="shared" si="3"/>
        <v>0.18942799565958765</v>
      </c>
      <c r="H41" s="66"/>
    </row>
    <row r="42" spans="1:8" s="4" customFormat="1" ht="16.2" thickBot="1" x14ac:dyDescent="0.35">
      <c r="A42" s="32" t="s">
        <v>76</v>
      </c>
      <c r="B42" s="33" t="s">
        <v>77</v>
      </c>
      <c r="C42" s="54">
        <v>5957</v>
      </c>
      <c r="D42" s="37">
        <v>5906</v>
      </c>
      <c r="E42" s="37">
        <v>1479</v>
      </c>
      <c r="F42" s="38">
        <f>E42/C42</f>
        <v>0.24827933523585696</v>
      </c>
      <c r="G42" s="39">
        <f>E42/D42</f>
        <v>0.25042329834067051</v>
      </c>
      <c r="H42" s="66"/>
    </row>
    <row r="43" spans="1:8" s="4" customFormat="1" x14ac:dyDescent="0.3">
      <c r="A43" s="21" t="s">
        <v>82</v>
      </c>
      <c r="B43" s="22"/>
      <c r="C43" s="34">
        <f>SUM(C44:C52)</f>
        <v>22517</v>
      </c>
      <c r="D43" s="23">
        <f t="shared" ref="D43:E43" si="6">SUM(D44:D52)</f>
        <v>20813</v>
      </c>
      <c r="E43" s="23">
        <f t="shared" si="6"/>
        <v>1479</v>
      </c>
      <c r="F43" s="24">
        <f t="shared" si="2"/>
        <v>6.5683705644624057E-2</v>
      </c>
      <c r="G43" s="25">
        <f t="shared" si="3"/>
        <v>7.1061355883342142E-2</v>
      </c>
      <c r="H43" s="66"/>
    </row>
    <row r="44" spans="1:8" s="4" customFormat="1" x14ac:dyDescent="0.3">
      <c r="A44" s="26" t="s">
        <v>83</v>
      </c>
      <c r="B44" s="27" t="s">
        <v>84</v>
      </c>
      <c r="C44" s="35">
        <v>127</v>
      </c>
      <c r="D44" s="29">
        <v>87</v>
      </c>
      <c r="E44" s="29">
        <v>1</v>
      </c>
      <c r="F44" s="30">
        <f t="shared" si="2"/>
        <v>7.874015748031496E-3</v>
      </c>
      <c r="G44" s="31">
        <f t="shared" si="3"/>
        <v>1.1494252873563218E-2</v>
      </c>
      <c r="H44" s="66"/>
    </row>
    <row r="45" spans="1:8" s="4" customFormat="1" x14ac:dyDescent="0.3">
      <c r="A45" s="26" t="s">
        <v>85</v>
      </c>
      <c r="B45" s="27" t="s">
        <v>86</v>
      </c>
      <c r="C45" s="35">
        <v>466</v>
      </c>
      <c r="D45" s="29">
        <v>51</v>
      </c>
      <c r="E45" s="29">
        <v>1</v>
      </c>
      <c r="F45" s="30">
        <f t="shared" si="2"/>
        <v>2.1459227467811159E-3</v>
      </c>
      <c r="G45" s="31">
        <f t="shared" si="3"/>
        <v>1.9607843137254902E-2</v>
      </c>
      <c r="H45" s="66"/>
    </row>
    <row r="46" spans="1:8" s="4" customFormat="1" x14ac:dyDescent="0.3">
      <c r="A46" s="26" t="s">
        <v>87</v>
      </c>
      <c r="B46" s="27" t="s">
        <v>88</v>
      </c>
      <c r="C46" s="35">
        <v>3491</v>
      </c>
      <c r="D46" s="29">
        <v>3196</v>
      </c>
      <c r="E46" s="29">
        <v>45</v>
      </c>
      <c r="F46" s="30">
        <f t="shared" si="2"/>
        <v>1.2890289315382412E-2</v>
      </c>
      <c r="G46" s="31">
        <f t="shared" si="3"/>
        <v>1.4080100125156446E-2</v>
      </c>
      <c r="H46" s="66"/>
    </row>
    <row r="47" spans="1:8" s="4" customFormat="1" x14ac:dyDescent="0.3">
      <c r="A47" s="26" t="s">
        <v>89</v>
      </c>
      <c r="B47" s="27" t="s">
        <v>90</v>
      </c>
      <c r="C47" s="35">
        <v>1064</v>
      </c>
      <c r="D47" s="29">
        <v>993</v>
      </c>
      <c r="E47" s="29">
        <v>19</v>
      </c>
      <c r="F47" s="30">
        <f t="shared" si="2"/>
        <v>1.7857142857142856E-2</v>
      </c>
      <c r="G47" s="31">
        <f t="shared" si="3"/>
        <v>1.9133937562940583E-2</v>
      </c>
      <c r="H47" s="66"/>
    </row>
    <row r="48" spans="1:8" s="4" customFormat="1" x14ac:dyDescent="0.3">
      <c r="A48" s="26" t="s">
        <v>91</v>
      </c>
      <c r="B48" s="27" t="s">
        <v>92</v>
      </c>
      <c r="C48" s="35">
        <v>3154</v>
      </c>
      <c r="D48" s="29">
        <v>3034</v>
      </c>
      <c r="E48" s="29">
        <v>433</v>
      </c>
      <c r="F48" s="30">
        <f t="shared" si="2"/>
        <v>0.13728598604946099</v>
      </c>
      <c r="G48" s="31">
        <f t="shared" si="3"/>
        <v>0.14271588661832565</v>
      </c>
      <c r="H48" s="66"/>
    </row>
    <row r="49" spans="1:8" s="4" customFormat="1" x14ac:dyDescent="0.3">
      <c r="A49" s="26" t="s">
        <v>93</v>
      </c>
      <c r="B49" s="27" t="s">
        <v>94</v>
      </c>
      <c r="C49" s="35">
        <v>6116</v>
      </c>
      <c r="D49" s="29">
        <v>5794</v>
      </c>
      <c r="E49" s="29">
        <v>276</v>
      </c>
      <c r="F49" s="30">
        <f t="shared" si="2"/>
        <v>4.5127534336167431E-2</v>
      </c>
      <c r="G49" s="31">
        <f t="shared" si="3"/>
        <v>4.7635484984466687E-2</v>
      </c>
      <c r="H49" s="66"/>
    </row>
    <row r="50" spans="1:8" s="4" customFormat="1" x14ac:dyDescent="0.3">
      <c r="A50" s="26" t="s">
        <v>56</v>
      </c>
      <c r="B50" s="27" t="s">
        <v>57</v>
      </c>
      <c r="C50" s="28">
        <v>1636</v>
      </c>
      <c r="D50" s="29">
        <v>1615</v>
      </c>
      <c r="E50" s="29">
        <v>524</v>
      </c>
      <c r="F50" s="30">
        <f>E50/C50</f>
        <v>0.32029339853300731</v>
      </c>
      <c r="G50" s="31">
        <f>E50/D50</f>
        <v>0.32445820433436534</v>
      </c>
      <c r="H50" s="66"/>
    </row>
    <row r="51" spans="1:8" s="4" customFormat="1" x14ac:dyDescent="0.3">
      <c r="A51" s="26" t="s">
        <v>95</v>
      </c>
      <c r="B51" s="27" t="s">
        <v>96</v>
      </c>
      <c r="C51" s="35">
        <v>3089</v>
      </c>
      <c r="D51" s="29">
        <v>2882</v>
      </c>
      <c r="E51" s="29">
        <v>107</v>
      </c>
      <c r="F51" s="30">
        <f t="shared" si="2"/>
        <v>3.463904176108773E-2</v>
      </c>
      <c r="G51" s="31">
        <f t="shared" si="3"/>
        <v>3.7126995142262316E-2</v>
      </c>
      <c r="H51" s="66"/>
    </row>
    <row r="52" spans="1:8" s="4" customFormat="1" ht="16.2" thickBot="1" x14ac:dyDescent="0.35">
      <c r="A52" s="32" t="s">
        <v>97</v>
      </c>
      <c r="B52" s="33" t="s">
        <v>98</v>
      </c>
      <c r="C52" s="36">
        <v>3374</v>
      </c>
      <c r="D52" s="37">
        <v>3161</v>
      </c>
      <c r="E52" s="37">
        <v>73</v>
      </c>
      <c r="F52" s="38">
        <f t="shared" si="2"/>
        <v>2.1636040308239478E-2</v>
      </c>
      <c r="G52" s="39">
        <f t="shared" si="3"/>
        <v>2.3093957608351787E-2</v>
      </c>
      <c r="H52" s="66"/>
    </row>
    <row r="53" spans="1:8" s="4" customFormat="1" x14ac:dyDescent="0.3">
      <c r="A53" s="21" t="s">
        <v>147</v>
      </c>
      <c r="B53" s="22"/>
      <c r="C53" s="34">
        <f>SUM(C54:C56)</f>
        <v>821</v>
      </c>
      <c r="D53" s="23">
        <f t="shared" ref="D53:E53" si="7">SUM(D54:D56)</f>
        <v>730</v>
      </c>
      <c r="E53" s="23">
        <f t="shared" si="7"/>
        <v>43</v>
      </c>
      <c r="F53" s="24">
        <f t="shared" ref="F53" si="8">E53/C53</f>
        <v>5.2375152253349572E-2</v>
      </c>
      <c r="G53" s="25">
        <f t="shared" ref="G53" si="9">E53/D53</f>
        <v>5.8904109589041097E-2</v>
      </c>
      <c r="H53" s="66"/>
    </row>
    <row r="54" spans="1:8" s="4" customFormat="1" x14ac:dyDescent="0.3">
      <c r="A54" s="26" t="s">
        <v>71</v>
      </c>
      <c r="B54" s="27" t="s">
        <v>72</v>
      </c>
      <c r="C54" s="28">
        <v>159</v>
      </c>
      <c r="D54" s="29">
        <v>148</v>
      </c>
      <c r="E54" s="29">
        <v>4</v>
      </c>
      <c r="F54" s="30">
        <f>E54/C54</f>
        <v>2.5157232704402517E-2</v>
      </c>
      <c r="G54" s="31">
        <f>E54/D54</f>
        <v>2.7027027027027029E-2</v>
      </c>
      <c r="H54" s="66"/>
    </row>
    <row r="55" spans="1:8" s="66" customFormat="1" x14ac:dyDescent="0.3">
      <c r="A55" s="52" t="s">
        <v>73</v>
      </c>
      <c r="B55" s="53" t="s">
        <v>74</v>
      </c>
      <c r="C55" s="62">
        <v>652</v>
      </c>
      <c r="D55" s="64">
        <v>575</v>
      </c>
      <c r="E55" s="64">
        <v>39</v>
      </c>
      <c r="F55" s="65">
        <v>6.0606060606060608E-2</v>
      </c>
      <c r="G55" s="63">
        <v>6.7901234567901231E-2</v>
      </c>
    </row>
    <row r="56" spans="1:8" s="4" customFormat="1" ht="16.2" thickBot="1" x14ac:dyDescent="0.35">
      <c r="A56" s="32" t="s">
        <v>152</v>
      </c>
      <c r="B56" s="33" t="s">
        <v>151</v>
      </c>
      <c r="C56" s="54">
        <v>10</v>
      </c>
      <c r="D56" s="37">
        <v>7</v>
      </c>
      <c r="E56" s="37"/>
      <c r="F56" s="38">
        <f>E56/C56</f>
        <v>0</v>
      </c>
      <c r="G56" s="39">
        <f>E56/D56</f>
        <v>0</v>
      </c>
      <c r="H56" s="66"/>
    </row>
    <row r="57" spans="1:8" x14ac:dyDescent="0.3">
      <c r="A57" s="40" t="s">
        <v>99</v>
      </c>
      <c r="B57" s="40"/>
      <c r="C57" s="40"/>
      <c r="D57" s="40"/>
      <c r="E57" s="40"/>
      <c r="F57" s="40"/>
      <c r="G57" s="40"/>
    </row>
    <row r="58" spans="1:8" x14ac:dyDescent="0.3">
      <c r="A58" s="40" t="s">
        <v>100</v>
      </c>
      <c r="B58" s="40"/>
      <c r="C58" s="40"/>
      <c r="D58" s="40"/>
      <c r="E58" s="40"/>
      <c r="F58" s="40"/>
      <c r="G58" s="40"/>
    </row>
    <row r="60" spans="1:8" x14ac:dyDescent="0.3">
      <c r="A60" s="41" t="s">
        <v>149</v>
      </c>
    </row>
  </sheetData>
  <mergeCells count="2">
    <mergeCell ref="A1:G1"/>
    <mergeCell ref="B2:G2"/>
  </mergeCells>
  <pageMargins left="0.7" right="0.7" top="0.75" bottom="0.75" header="0.3" footer="0.3"/>
  <pageSetup paperSize="9" scale="64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4"/>
  <sheetViews>
    <sheetView topLeftCell="A4" zoomScaleNormal="100" workbookViewId="0">
      <selection activeCell="E12" sqref="E12"/>
    </sheetView>
  </sheetViews>
  <sheetFormatPr defaultColWidth="30.88671875" defaultRowHeight="13.8" x14ac:dyDescent="0.3"/>
  <cols>
    <col min="1" max="1" width="26.109375" style="43" customWidth="1"/>
    <col min="2" max="2" width="106.44140625" style="43" customWidth="1"/>
    <col min="3" max="16384" width="30.88671875" style="43"/>
  </cols>
  <sheetData>
    <row r="1" spans="1:2" x14ac:dyDescent="0.3">
      <c r="A1" s="49" t="s">
        <v>101</v>
      </c>
      <c r="B1" s="50" t="s">
        <v>102</v>
      </c>
    </row>
    <row r="2" spans="1:2" x14ac:dyDescent="0.3">
      <c r="A2" s="42" t="s">
        <v>103</v>
      </c>
      <c r="B2" s="51" t="s">
        <v>104</v>
      </c>
    </row>
    <row r="3" spans="1:2" x14ac:dyDescent="0.3">
      <c r="A3" s="59" t="s">
        <v>105</v>
      </c>
      <c r="B3" s="46" t="s">
        <v>138</v>
      </c>
    </row>
    <row r="4" spans="1:2" x14ac:dyDescent="0.3">
      <c r="A4" s="59"/>
      <c r="B4" s="46" t="s">
        <v>139</v>
      </c>
    </row>
    <row r="5" spans="1:2" x14ac:dyDescent="0.3">
      <c r="A5" s="44" t="s">
        <v>106</v>
      </c>
      <c r="B5" s="44" t="s">
        <v>107</v>
      </c>
    </row>
    <row r="6" spans="1:2" x14ac:dyDescent="0.3">
      <c r="A6" s="44" t="s">
        <v>108</v>
      </c>
      <c r="B6" s="44" t="s">
        <v>109</v>
      </c>
    </row>
    <row r="7" spans="1:2" x14ac:dyDescent="0.3">
      <c r="A7" s="44" t="s">
        <v>110</v>
      </c>
      <c r="B7" s="44" t="s">
        <v>111</v>
      </c>
    </row>
    <row r="8" spans="1:2" x14ac:dyDescent="0.3">
      <c r="A8" s="44" t="s">
        <v>112</v>
      </c>
      <c r="B8" s="44" t="s">
        <v>113</v>
      </c>
    </row>
    <row r="9" spans="1:2" x14ac:dyDescent="0.3">
      <c r="A9" s="59" t="s">
        <v>114</v>
      </c>
      <c r="B9" s="44" t="s">
        <v>115</v>
      </c>
    </row>
    <row r="10" spans="1:2" x14ac:dyDescent="0.3">
      <c r="A10" s="59"/>
      <c r="B10" s="44" t="s">
        <v>116</v>
      </c>
    </row>
    <row r="11" spans="1:2" x14ac:dyDescent="0.3">
      <c r="A11" s="59"/>
      <c r="B11" s="44" t="s">
        <v>117</v>
      </c>
    </row>
    <row r="12" spans="1:2" x14ac:dyDescent="0.3">
      <c r="A12" s="61" t="s">
        <v>118</v>
      </c>
      <c r="B12" s="46" t="s">
        <v>119</v>
      </c>
    </row>
    <row r="13" spans="1:2" x14ac:dyDescent="0.3">
      <c r="A13" s="61"/>
      <c r="B13" s="47" t="s">
        <v>120</v>
      </c>
    </row>
    <row r="14" spans="1:2" x14ac:dyDescent="0.3">
      <c r="A14" s="61"/>
      <c r="B14" s="47" t="s">
        <v>121</v>
      </c>
    </row>
    <row r="15" spans="1:2" x14ac:dyDescent="0.3">
      <c r="A15" s="61"/>
      <c r="B15" s="47" t="s">
        <v>122</v>
      </c>
    </row>
    <row r="16" spans="1:2" x14ac:dyDescent="0.3">
      <c r="A16" s="61"/>
      <c r="B16" s="47" t="s">
        <v>123</v>
      </c>
    </row>
    <row r="17" spans="1:2" x14ac:dyDescent="0.3">
      <c r="A17" s="61"/>
      <c r="B17" s="47" t="s">
        <v>124</v>
      </c>
    </row>
    <row r="18" spans="1:2" x14ac:dyDescent="0.3">
      <c r="A18" s="61"/>
      <c r="B18" s="47" t="s">
        <v>125</v>
      </c>
    </row>
    <row r="19" spans="1:2" x14ac:dyDescent="0.3">
      <c r="A19" s="61"/>
      <c r="B19" s="47" t="s">
        <v>126</v>
      </c>
    </row>
    <row r="20" spans="1:2" x14ac:dyDescent="0.3">
      <c r="A20" s="61"/>
      <c r="B20" s="47" t="s">
        <v>127</v>
      </c>
    </row>
    <row r="21" spans="1:2" x14ac:dyDescent="0.3">
      <c r="A21" s="61"/>
      <c r="B21" s="47" t="s">
        <v>128</v>
      </c>
    </row>
    <row r="22" spans="1:2" x14ac:dyDescent="0.3">
      <c r="A22" s="44" t="s">
        <v>129</v>
      </c>
      <c r="B22" s="44" t="s">
        <v>130</v>
      </c>
    </row>
    <row r="23" spans="1:2" x14ac:dyDescent="0.3">
      <c r="A23" s="59" t="s">
        <v>131</v>
      </c>
      <c r="B23" s="44" t="s">
        <v>140</v>
      </c>
    </row>
    <row r="24" spans="1:2" x14ac:dyDescent="0.3">
      <c r="A24" s="59"/>
      <c r="B24" s="44" t="s">
        <v>141</v>
      </c>
    </row>
    <row r="25" spans="1:2" x14ac:dyDescent="0.3">
      <c r="A25" s="45" t="s">
        <v>132</v>
      </c>
      <c r="B25" s="45" t="s">
        <v>133</v>
      </c>
    </row>
    <row r="26" spans="1:2" x14ac:dyDescent="0.3">
      <c r="A26" s="59" t="s">
        <v>134</v>
      </c>
      <c r="B26" s="44" t="s">
        <v>140</v>
      </c>
    </row>
    <row r="27" spans="1:2" x14ac:dyDescent="0.3">
      <c r="A27" s="59"/>
      <c r="B27" s="44" t="s">
        <v>141</v>
      </c>
    </row>
    <row r="28" spans="1:2" x14ac:dyDescent="0.3">
      <c r="A28" s="59" t="s">
        <v>135</v>
      </c>
      <c r="B28" s="44" t="s">
        <v>140</v>
      </c>
    </row>
    <row r="29" spans="1:2" x14ac:dyDescent="0.3">
      <c r="A29" s="59"/>
      <c r="B29" s="44" t="s">
        <v>141</v>
      </c>
    </row>
    <row r="30" spans="1:2" x14ac:dyDescent="0.3">
      <c r="A30" s="44" t="s">
        <v>136</v>
      </c>
      <c r="B30" s="44" t="s">
        <v>142</v>
      </c>
    </row>
    <row r="31" spans="1:2" x14ac:dyDescent="0.3">
      <c r="A31" s="59" t="s">
        <v>137</v>
      </c>
      <c r="B31" s="44" t="s">
        <v>143</v>
      </c>
    </row>
    <row r="32" spans="1:2" x14ac:dyDescent="0.3">
      <c r="A32" s="59"/>
      <c r="B32" s="44" t="s">
        <v>144</v>
      </c>
    </row>
    <row r="33" spans="1:2" x14ac:dyDescent="0.3">
      <c r="A33" s="59"/>
      <c r="B33" s="44" t="s">
        <v>145</v>
      </c>
    </row>
    <row r="34" spans="1:2" x14ac:dyDescent="0.3">
      <c r="A34" s="60"/>
      <c r="B34" s="48" t="s">
        <v>146</v>
      </c>
    </row>
  </sheetData>
  <mergeCells count="7">
    <mergeCell ref="A31:A34"/>
    <mergeCell ref="A3:A4"/>
    <mergeCell ref="A9:A11"/>
    <mergeCell ref="A12:A21"/>
    <mergeCell ref="A23:A24"/>
    <mergeCell ref="A26:A27"/>
    <mergeCell ref="A28:A29"/>
  </mergeCells>
  <pageMargins left="0.7" right="0.7" top="0.75" bottom="0.75" header="0.3" footer="0.3"/>
  <pageSetup paperSize="9" scale="5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Hosp_1_2_D_2020_12M</vt:lpstr>
      <vt:lpstr>Metadati</vt:lpstr>
      <vt:lpstr>Metadati!Print_Area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Zita Karjusa</dc:creator>
  <cp:lastModifiedBy>Signe Širova</cp:lastModifiedBy>
  <cp:lastPrinted>2020-01-31T06:05:39Z</cp:lastPrinted>
  <dcterms:created xsi:type="dcterms:W3CDTF">2019-10-23T13:49:39Z</dcterms:created>
  <dcterms:modified xsi:type="dcterms:W3CDTF">2021-02-04T14:28:19Z</dcterms:modified>
</cp:coreProperties>
</file>