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Signe Sirova\Desktop\New folder (2)\ML_2020_12M\"/>
    </mc:Choice>
  </mc:AlternateContent>
  <xr:revisionPtr revIDLastSave="0" documentId="13_ncr:1_{30C6073E-651A-4FC4-8FBD-474C6BB86487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VAI_2020_12M" sheetId="1" r:id="rId1"/>
    <sheet name="metada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54" i="1"/>
  <c r="C54" i="1"/>
  <c r="D40" i="1"/>
  <c r="C40" i="1"/>
  <c r="D34" i="1"/>
  <c r="C34" i="1"/>
  <c r="C9" i="1"/>
  <c r="E54" i="1" l="1"/>
  <c r="E53" i="1"/>
  <c r="E52" i="1"/>
  <c r="E50" i="1"/>
  <c r="E49" i="1"/>
  <c r="E48" i="1"/>
  <c r="E47" i="1"/>
  <c r="E46" i="1"/>
  <c r="E45" i="1"/>
  <c r="D44" i="1"/>
  <c r="C44" i="1"/>
  <c r="E41" i="1"/>
  <c r="E42" i="1"/>
  <c r="E43" i="1"/>
  <c r="E57" i="1"/>
  <c r="E55" i="1"/>
  <c r="E39" i="1"/>
  <c r="E38" i="1"/>
  <c r="E37" i="1"/>
  <c r="E36" i="1"/>
  <c r="E35" i="1"/>
  <c r="E33" i="1"/>
  <c r="E51" i="1"/>
  <c r="E31" i="1"/>
  <c r="E32" i="1"/>
  <c r="E30" i="1"/>
  <c r="D29" i="1"/>
  <c r="C29" i="1"/>
  <c r="E28" i="1"/>
  <c r="E27" i="1"/>
  <c r="E26" i="1"/>
  <c r="E25" i="1"/>
  <c r="E24" i="1"/>
  <c r="E23" i="1"/>
  <c r="E22" i="1"/>
  <c r="D21" i="1"/>
  <c r="C21" i="1"/>
  <c r="E20" i="1"/>
  <c r="E19" i="1"/>
  <c r="E18" i="1"/>
  <c r="E17" i="1"/>
  <c r="E16" i="1"/>
  <c r="E15" i="1"/>
  <c r="E14" i="1"/>
  <c r="D13" i="1"/>
  <c r="C13" i="1"/>
  <c r="E12" i="1"/>
  <c r="E11" i="1"/>
  <c r="E10" i="1"/>
  <c r="D8" i="1" l="1"/>
  <c r="C8" i="1"/>
  <c r="E40" i="1"/>
  <c r="E34" i="1"/>
  <c r="E29" i="1"/>
  <c r="E13" i="1"/>
  <c r="E44" i="1"/>
  <c r="E21" i="1"/>
  <c r="E9" i="1"/>
  <c r="E8" i="1" l="1"/>
</calcChain>
</file>

<file path=xl/sharedStrings.xml><?xml version="1.0" encoding="utf-8"?>
<sst xmlns="http://schemas.openxmlformats.org/spreadsheetml/2006/main" count="141" uniqueCount="138">
  <si>
    <t>Pamatojums datu apkopošanai-28.08.2018.Ministru kabineta noteikumi nr. 555 "Veselības aprūpes pakalpojumu organizēšanas un samaksas  kārtība"</t>
  </si>
  <si>
    <t>Pārskats par hospitalizāciju skaitu un vidējo ārstēšanas ilgumu</t>
  </si>
  <si>
    <t>Ārstniecības iestāde</t>
  </si>
  <si>
    <t>AI kods</t>
  </si>
  <si>
    <t>Kopējais hospitalizēto pacientu skaits</t>
  </si>
  <si>
    <t>Gultudienu skaits</t>
  </si>
  <si>
    <t>Vidējais ārtēšanas ilgums</t>
  </si>
  <si>
    <t>5=4/5</t>
  </si>
  <si>
    <t>Kopā/ Vidēji</t>
  </si>
  <si>
    <t>V līmeņa ārstniecības iestādes kopā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</si>
  <si>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</si>
  <si>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</si>
  <si>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</si>
  <si>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</si>
  <si>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</si>
  <si>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</si>
  <si>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 kopā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</si>
  <si>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</si>
  <si>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</si>
  <si>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</si>
  <si>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</si>
  <si>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</si>
  <si>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</si>
  <si>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</si>
  <si>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</si>
  <si>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</si>
  <si>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</si>
  <si>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</si>
  <si>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</si>
  <si>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</si>
  <si>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</si>
  <si>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</si>
  <si>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</si>
  <si>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</si>
  <si>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</si>
  <si>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</si>
  <si>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</si>
  <si>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</si>
  <si>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</si>
  <si>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</si>
  <si>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</si>
  <si>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</si>
  <si>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</si>
  <si>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</si>
  <si>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</si>
  <si>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</si>
  <si>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</si>
  <si>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</si>
  <si>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</si>
  <si>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Preiļu slimnīca</t>
  </si>
  <si>
    <t>760200002</t>
  </si>
  <si>
    <t>Krāslavas slimnīca</t>
  </si>
  <si>
    <t>600200001</t>
  </si>
  <si>
    <t>Siguldas slimnīca</t>
  </si>
  <si>
    <t>801600003</t>
  </si>
  <si>
    <t>Tukuma slimnīca</t>
  </si>
  <si>
    <t>900200046</t>
  </si>
  <si>
    <t>I līmeņa ārstniecības iestādes</t>
  </si>
  <si>
    <t>Aizkraukles slimnīca</t>
  </si>
  <si>
    <t>320200001</t>
  </si>
  <si>
    <t>Bauskas slimnīca</t>
  </si>
  <si>
    <t>400200024</t>
  </si>
  <si>
    <t>Limbažu slimnīca</t>
  </si>
  <si>
    <t>660200027</t>
  </si>
  <si>
    <t>Līvānu slimnīca</t>
  </si>
  <si>
    <t>761200001</t>
  </si>
  <si>
    <t>Ludzas medicīnas centrs</t>
  </si>
  <si>
    <t>680200030</t>
  </si>
  <si>
    <t>Priekules slimnīca</t>
  </si>
  <si>
    <t>641600001</t>
  </si>
  <si>
    <t>Saldus medicīnas centrs</t>
  </si>
  <si>
    <t>840200047</t>
  </si>
  <si>
    <t>V līmeņa specializētās ārstniecības iestādes</t>
  </si>
  <si>
    <t>Traumatoloģijas un ortopēdijas slimnīca</t>
  </si>
  <si>
    <t>010011401</t>
  </si>
  <si>
    <t>Rīgas Dzemdību nams</t>
  </si>
  <si>
    <t>010021301</t>
  </si>
  <si>
    <t>Nacionālais rehabilitācijas centrs "Vaivari"</t>
  </si>
  <si>
    <t>130013001</t>
  </si>
  <si>
    <t>Specializētās ārstniecības iestādes</t>
  </si>
  <si>
    <t>Ainaži, bērnu psihoneiroloģiskā slimnīca</t>
  </si>
  <si>
    <t>661400011</t>
  </si>
  <si>
    <t>Aknīstes psihoneiroloģiskā slimnīca</t>
  </si>
  <si>
    <t>560800007</t>
  </si>
  <si>
    <t>Daugavpils psihoneiroloģiskā slimnīca</t>
  </si>
  <si>
    <t>050012101</t>
  </si>
  <si>
    <t>Piejūras slimnīca</t>
  </si>
  <si>
    <t>170010601</t>
  </si>
  <si>
    <t>Rīgas 2. slimnīca</t>
  </si>
  <si>
    <t>010020302</t>
  </si>
  <si>
    <t>Rīgas psihiatrijas un narkoloģijas centrs</t>
  </si>
  <si>
    <t>010012202</t>
  </si>
  <si>
    <t>Slimnīca Ģintermuiža</t>
  </si>
  <si>
    <t>090012101</t>
  </si>
  <si>
    <t>Strenču psihoneiroloģiskā slimnīca</t>
  </si>
  <si>
    <t>941800004</t>
  </si>
  <si>
    <t>Nosaukums</t>
  </si>
  <si>
    <t>Vidējais ārstēšanas ilgums stacionārā</t>
  </si>
  <si>
    <t>Definīcija</t>
  </si>
  <si>
    <t xml:space="preserve">Vienas hospitalizācijas vidējais gultu dienu skaits </t>
  </si>
  <si>
    <t xml:space="preserve">Rādītāja klasifikācija </t>
  </si>
  <si>
    <r>
      <t>Uz personu vērsta aprūpe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Efektivitāte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Drošība</t>
    </r>
    <r>
      <rPr>
        <sz val="11"/>
        <color rgb="FF000000"/>
        <rFont val="Wingdings"/>
        <charset val="2"/>
      </rPr>
      <t>¨</t>
    </r>
  </si>
  <si>
    <r>
      <t>Labāka veselība un labklājība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Veselības aprūpes resursi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Pārvaldība, vadība </t>
    </r>
    <r>
      <rPr>
        <sz val="11"/>
        <color rgb="FF000000"/>
        <rFont val="Wingdings"/>
        <charset val="2"/>
      </rPr>
      <t>¨</t>
    </r>
  </si>
  <si>
    <t>Datu avots</t>
  </si>
  <si>
    <t> -Nacionālā veselības dienesta Stacionāro pakalpojumu datu bāze</t>
  </si>
  <si>
    <t>Aprēķins</t>
  </si>
  <si>
    <t>Valsts apmaksājamo gultas dienu skaits / Hospitalizāciju skaits</t>
  </si>
  <si>
    <t>Skaitītājs</t>
  </si>
  <si>
    <t>Valsts apmaksājamo gultas dienu skaits</t>
  </si>
  <si>
    <t>Saucējs</t>
  </si>
  <si>
    <t>Hospitalizāciju skaits</t>
  </si>
  <si>
    <t>Iekļaušanas kritēriji</t>
  </si>
  <si>
    <t>- Visas hospitalizācijas;</t>
  </si>
  <si>
    <t>- Jāsavelk fiktīvās izrakstīšanas (kustība 39) attiecīga perioda ietvaros</t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</si>
  <si>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</si>
  <si>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</si>
  <si>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</si>
  <si>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</si>
  <si>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</si>
  <si>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r>
      <t>Reizi ceturksnī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</si>
  <si>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t>Mērķa grupa</t>
  </si>
  <si>
    <t>Visi hospitalizētie pacienti</t>
  </si>
  <si>
    <t xml:space="preserve">Rādītāja monitorēšanas biežums </t>
  </si>
  <si>
    <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þ</t>
    </r>
  </si>
  <si>
    <t xml:space="preserve">Rādītāja ziņošanas biežums </t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</si>
  <si>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</si>
  <si>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</si>
  <si>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</si>
  <si>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11"/>
        <color rgb="FF000000"/>
        <rFont val="Wingdings"/>
        <charset val="2"/>
      </rPr>
      <t>þ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</si>
  <si>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</si>
  <si>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</si>
  <si>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Nav publiski pieejams</t>
    </r>
    <r>
      <rPr>
        <sz val="11"/>
        <color rgb="FF000000"/>
        <rFont val="Wingdings"/>
        <charset val="2"/>
      </rPr>
      <t>¨</t>
    </r>
  </si>
  <si>
    <t>Pārējas slimnīcas</t>
  </si>
  <si>
    <t>Atskaite ietver stacionārās kartes apmaksājamā statusā, ar izrakstīšanas datumu no 1.janvāra līdz 31.decembrim</t>
  </si>
  <si>
    <r>
      <t xml:space="preserve">Pārskata periods: </t>
    </r>
    <r>
      <rPr>
        <b/>
        <sz val="11"/>
        <rFont val="Times New Roman"/>
        <family val="1"/>
      </rPr>
      <t>2020. gada janvāris-decembris</t>
    </r>
  </si>
  <si>
    <t>(veiktais darbs, neiekļaujot nekvotējamos stacionāros pakalpojumus, kas nav iekļauti rēķinā)</t>
  </si>
  <si>
    <t>130064003</t>
  </si>
  <si>
    <t>SANARE-KRC JAUNĶEMERI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</si>
</sst>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_ ;\-#,##0.0\ 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1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sz val="9"/>
      <color indexed="8"/>
      <name val="Times New Roman"/>
      <family val="1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7" fillId="0" borderId="0"/>
    <xf numFmtId="164" fontId="2" fillId="0" borderId="0" applyFont="0" applyFill="0" applyBorder="0" applyAlignment="0" applyProtection="0"/>
    <xf numFmtId="0" fontId="9" fillId="0" borderId="0"/>
    <xf numFmtId="0" fontId="7" fillId="0" borderId="0"/>
  </cellStyleXfs>
  <cellXfs count="61">
    <xf numFmtId="0" fontId="0" fillId="0" borderId="0" xfId="0"/>
    <xf numFmtId="0" fontId="3" fillId="0" borderId="0" xfId="1" applyFont="1"/>
    <xf numFmtId="0" fontId="4" fillId="0" borderId="2" xfId="1" applyFont="1" applyBorder="1" applyAlignment="1">
      <alignment horizontal="left"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3" applyFont="1" applyFill="1"/>
    <xf numFmtId="0" fontId="5" fillId="2" borderId="6" xfId="4" applyNumberFormat="1" applyFont="1" applyFill="1" applyBorder="1" applyAlignment="1" applyProtection="1">
      <alignment horizontal="center" vertical="center" wrapText="1"/>
    </xf>
    <xf numFmtId="0" fontId="5" fillId="2" borderId="7" xfId="4" applyNumberFormat="1" applyFont="1" applyFill="1" applyBorder="1" applyAlignment="1" applyProtection="1">
      <alignment horizontal="center" vertical="center" wrapText="1"/>
    </xf>
    <xf numFmtId="0" fontId="5" fillId="2" borderId="8" xfId="4" applyNumberFormat="1" applyFont="1" applyFill="1" applyBorder="1" applyAlignment="1" applyProtection="1">
      <alignment horizontal="center" vertical="center" wrapText="1"/>
    </xf>
    <xf numFmtId="0" fontId="3" fillId="0" borderId="0" xfId="2" applyFont="1"/>
    <xf numFmtId="0" fontId="5" fillId="2" borderId="12" xfId="2" applyFont="1" applyFill="1" applyBorder="1"/>
    <xf numFmtId="0" fontId="5" fillId="2" borderId="13" xfId="2" applyFont="1" applyFill="1" applyBorder="1" applyAlignment="1"/>
    <xf numFmtId="165" fontId="5" fillId="2" borderId="14" xfId="6" applyNumberFormat="1" applyFont="1" applyFill="1" applyBorder="1" applyAlignment="1">
      <alignment horizontal="right"/>
    </xf>
    <xf numFmtId="166" fontId="5" fillId="2" borderId="13" xfId="6" applyNumberFormat="1" applyFont="1" applyFill="1" applyBorder="1" applyAlignment="1">
      <alignment horizontal="right"/>
    </xf>
    <xf numFmtId="0" fontId="5" fillId="0" borderId="0" xfId="2" applyFont="1"/>
    <xf numFmtId="0" fontId="5" fillId="3" borderId="6" xfId="2" applyFont="1" applyFill="1" applyBorder="1" applyAlignment="1">
      <alignment horizontal="left" indent="1"/>
    </xf>
    <xf numFmtId="0" fontId="5" fillId="3" borderId="7" xfId="2" applyFont="1" applyFill="1" applyBorder="1" applyAlignment="1"/>
    <xf numFmtId="165" fontId="5" fillId="3" borderId="8" xfId="6" applyNumberFormat="1" applyFont="1" applyFill="1" applyBorder="1" applyAlignment="1">
      <alignment horizontal="right"/>
    </xf>
    <xf numFmtId="166" fontId="5" fillId="3" borderId="7" xfId="6" applyNumberFormat="1" applyFont="1" applyFill="1" applyBorder="1" applyAlignment="1"/>
    <xf numFmtId="0" fontId="3" fillId="0" borderId="15" xfId="2" applyFont="1" applyFill="1" applyBorder="1" applyAlignment="1">
      <alignment horizontal="left" indent="2"/>
    </xf>
    <xf numFmtId="0" fontId="3" fillId="0" borderId="16" xfId="2" applyFont="1" applyFill="1" applyBorder="1" applyAlignment="1"/>
    <xf numFmtId="165" fontId="3" fillId="0" borderId="2" xfId="6" applyNumberFormat="1" applyFont="1" applyFill="1" applyBorder="1" applyAlignment="1">
      <alignment horizontal="left"/>
    </xf>
    <xf numFmtId="166" fontId="3" fillId="0" borderId="16" xfId="6" applyNumberFormat="1" applyFont="1" applyFill="1" applyBorder="1" applyAlignment="1"/>
    <xf numFmtId="0" fontId="3" fillId="0" borderId="9" xfId="2" applyFont="1" applyFill="1" applyBorder="1" applyAlignment="1">
      <alignment horizontal="left" indent="2"/>
    </xf>
    <xf numFmtId="0" fontId="3" fillId="0" borderId="10" xfId="2" applyFont="1" applyFill="1" applyBorder="1" applyAlignment="1"/>
    <xf numFmtId="165" fontId="5" fillId="3" borderId="8" xfId="6" applyNumberFormat="1" applyFont="1" applyFill="1" applyBorder="1" applyAlignment="1">
      <alignment horizontal="left"/>
    </xf>
    <xf numFmtId="165" fontId="3" fillId="0" borderId="11" xfId="6" applyNumberFormat="1" applyFont="1" applyFill="1" applyBorder="1" applyAlignment="1">
      <alignment horizontal="left"/>
    </xf>
    <xf numFmtId="166" fontId="3" fillId="0" borderId="10" xfId="6" applyNumberFormat="1" applyFont="1" applyFill="1" applyBorder="1" applyAlignment="1"/>
    <xf numFmtId="0" fontId="8" fillId="0" borderId="0" xfId="0" applyFont="1" applyAlignment="1">
      <alignment horizontal="left"/>
    </xf>
    <xf numFmtId="0" fontId="10" fillId="0" borderId="17" xfId="7" applyFont="1" applyBorder="1" applyAlignment="1">
      <alignment vertical="center"/>
    </xf>
    <xf numFmtId="0" fontId="10" fillId="0" borderId="18" xfId="7" applyFont="1" applyBorder="1" applyAlignment="1">
      <alignment vertical="center"/>
    </xf>
    <xf numFmtId="0" fontId="1" fillId="0" borderId="0" xfId="7" applyFont="1"/>
    <xf numFmtId="0" fontId="11" fillId="0" borderId="19" xfId="7" applyFont="1" applyBorder="1" applyAlignment="1">
      <alignment vertical="center"/>
    </xf>
    <xf numFmtId="0" fontId="11" fillId="0" borderId="20" xfId="7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5" fillId="2" borderId="23" xfId="4" applyNumberFormat="1" applyFont="1" applyFill="1" applyBorder="1" applyAlignment="1" applyProtection="1">
      <alignment horizontal="center" vertical="center" wrapText="1"/>
    </xf>
    <xf numFmtId="165" fontId="5" fillId="2" borderId="25" xfId="6" applyNumberFormat="1" applyFont="1" applyFill="1" applyBorder="1" applyAlignment="1">
      <alignment horizontal="right"/>
    </xf>
    <xf numFmtId="165" fontId="5" fillId="3" borderId="23" xfId="6" applyNumberFormat="1" applyFont="1" applyFill="1" applyBorder="1" applyAlignment="1">
      <alignment horizontal="right"/>
    </xf>
    <xf numFmtId="165" fontId="3" fillId="0" borderId="5" xfId="6" applyNumberFormat="1" applyFont="1" applyFill="1" applyBorder="1" applyAlignment="1">
      <alignment horizontal="left"/>
    </xf>
    <xf numFmtId="165" fontId="3" fillId="0" borderId="24" xfId="6" applyNumberFormat="1" applyFont="1" applyFill="1" applyBorder="1" applyAlignment="1">
      <alignment horizontal="left"/>
    </xf>
    <xf numFmtId="165" fontId="5" fillId="3" borderId="23" xfId="6" applyNumberFormat="1" applyFont="1" applyFill="1" applyBorder="1" applyAlignment="1">
      <alignment horizontal="left"/>
    </xf>
    <xf numFmtId="0" fontId="13" fillId="0" borderId="9" xfId="5" applyFont="1" applyFill="1" applyBorder="1" applyAlignment="1">
      <alignment horizontal="center" vertical="center" wrapText="1"/>
    </xf>
    <xf numFmtId="0" fontId="13" fillId="0" borderId="10" xfId="5" applyFont="1" applyFill="1" applyBorder="1" applyAlignment="1">
      <alignment horizontal="center" vertical="center" wrapText="1"/>
    </xf>
    <xf numFmtId="0" fontId="13" fillId="0" borderId="24" xfId="5" applyFont="1" applyFill="1" applyBorder="1" applyAlignment="1">
      <alignment horizontal="center" vertical="center" wrapText="1"/>
    </xf>
    <xf numFmtId="0" fontId="13" fillId="0" borderId="11" xfId="5" applyFont="1" applyFill="1" applyBorder="1" applyAlignment="1">
      <alignment horizontal="center" vertical="center" wrapText="1"/>
    </xf>
    <xf numFmtId="0" fontId="4" fillId="0" borderId="0" xfId="2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11" fillId="0" borderId="19" xfId="7" applyFont="1" applyBorder="1" applyAlignment="1">
      <alignment vertical="center"/>
    </xf>
    <xf numFmtId="0" fontId="11" fillId="0" borderId="21" xfId="7" applyFont="1" applyBorder="1" applyAlignment="1">
      <alignment vertical="center"/>
    </xf>
    <xf numFmtId="0" fontId="11" fillId="0" borderId="19" xfId="7" applyFont="1" applyBorder="1" applyAlignment="1">
      <alignment horizontal="left" vertical="center"/>
    </xf>
    <xf numFmtId="0" fontId="11" fillId="0" borderId="19" xfId="7" applyFont="1" applyBorder="1" applyAlignment="1">
      <alignment horizontal="center" vertical="center"/>
    </xf>
    <xf numFmtId="0" fontId="14" fillId="0" borderId="0" xfId="8" applyFont="1"/>
    <xf numFmtId="0" fontId="3" fillId="0" borderId="26" xfId="2" applyFont="1" applyFill="1" applyBorder="1" applyAlignment="1">
      <alignment horizontal="left" indent="2"/>
    </xf>
    <xf numFmtId="0" fontId="3" fillId="0" borderId="27" xfId="2" applyFont="1" applyFill="1" applyBorder="1" applyAlignment="1"/>
    <xf numFmtId="165" fontId="3" fillId="0" borderId="28" xfId="6" applyNumberFormat="1" applyFont="1" applyFill="1" applyBorder="1" applyAlignment="1">
      <alignment horizontal="left"/>
    </xf>
    <xf numFmtId="165" fontId="3" fillId="0" borderId="29" xfId="6" applyNumberFormat="1" applyFont="1" applyFill="1" applyBorder="1" applyAlignment="1">
      <alignment horizontal="left"/>
    </xf>
    <xf numFmtId="166" fontId="3" fillId="0" borderId="27" xfId="6" applyNumberFormat="1" applyFont="1" applyFill="1" applyBorder="1" applyAlignment="1"/>
  </cellXfs>
  <cellStyles count="9">
    <cellStyle name="Comma 2" xfId="6" xr:uid="{00000000-0005-0000-0000-000000000000}"/>
    <cellStyle name="Comma_R0001_veiktais_darbs_2009_UZŅEMŠANAS_NODAĻA 2" xfId="4" xr:uid="{00000000-0005-0000-0000-000001000000}"/>
    <cellStyle name="Normal" xfId="0" builtinId="0"/>
    <cellStyle name="Normal 10" xfId="5" xr:uid="{00000000-0005-0000-0000-000003000000}"/>
    <cellStyle name="Normal 2" xfId="2" xr:uid="{00000000-0005-0000-0000-000004000000}"/>
    <cellStyle name="Normal 2 2" xfId="7" xr:uid="{00000000-0005-0000-0000-000005000000}"/>
    <cellStyle name="Normal 3" xfId="8" xr:uid="{00000000-0005-0000-0000-000006000000}"/>
    <cellStyle name="Normal_parskatu_tabulas_uz5_III_rikojumam 2" xfId="1" xr:uid="{00000000-0005-0000-0000-000007000000}"/>
    <cellStyle name="Normal_rindu_garums_veidlapa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2790825</xdr:colOff>
      <xdr:row>0</xdr:row>
      <xdr:rowOff>0</xdr:rowOff>
    </xdr:from>
    <xdr:to>
      <xdr:col>2</xdr:col>
      <xdr:colOff>292100</xdr:colOff>
      <xdr:row>1</xdr:row>
      <xdr:rowOff>67690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0"/>
          <a:ext cx="1444625" cy="836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tabSelected="1" zoomScaleNormal="100" workbookViewId="0">
      <selection activeCell="L16" sqref="L16"/>
    </sheetView>
  </sheetViews>
  <sheetFormatPr defaultRowHeight="13.8" x14ac:dyDescent="0.25"/>
  <cols>
    <col min="1" max="1" width="45.109375" style="8" customWidth="1"/>
    <col min="2" max="2" width="11.33203125" style="8" bestFit="1" customWidth="1"/>
    <col min="3" max="3" width="15.6640625" style="8" customWidth="1"/>
    <col min="4" max="4" width="14.6640625" style="8" customWidth="1"/>
    <col min="5" max="5" width="15.5546875" style="8" customWidth="1"/>
    <col min="6" max="181" width="9.109375" style="8"/>
    <col min="182" max="182" width="41.33203125" style="8" customWidth="1"/>
    <col min="183" max="183" width="9.109375" style="8"/>
    <col min="184" max="184" width="15.6640625" style="8" customWidth="1"/>
    <col min="185" max="185" width="14.6640625" style="8" customWidth="1"/>
    <col min="186" max="186" width="20.109375" style="8" customWidth="1"/>
    <col min="187" max="437" width="9.109375" style="8"/>
    <col min="438" max="438" width="41.33203125" style="8" customWidth="1"/>
    <col min="439" max="439" width="9.109375" style="8"/>
    <col min="440" max="440" width="15.6640625" style="8" customWidth="1"/>
    <col min="441" max="441" width="14.6640625" style="8" customWidth="1"/>
    <col min="442" max="442" width="20.109375" style="8" customWidth="1"/>
    <col min="443" max="693" width="9.109375" style="8"/>
    <col min="694" max="694" width="41.33203125" style="8" customWidth="1"/>
    <col min="695" max="695" width="9.109375" style="8"/>
    <col min="696" max="696" width="15.6640625" style="8" customWidth="1"/>
    <col min="697" max="697" width="14.6640625" style="8" customWidth="1"/>
    <col min="698" max="698" width="20.109375" style="8" customWidth="1"/>
    <col min="699" max="949" width="9.109375" style="8"/>
    <col min="950" max="950" width="41.33203125" style="8" customWidth="1"/>
    <col min="951" max="951" width="9.109375" style="8"/>
    <col min="952" max="952" width="15.6640625" style="8" customWidth="1"/>
    <col min="953" max="953" width="14.6640625" style="8" customWidth="1"/>
    <col min="954" max="954" width="20.109375" style="8" customWidth="1"/>
    <col min="955" max="1205" width="9.109375" style="8"/>
    <col min="1206" max="1206" width="41.33203125" style="8" customWidth="1"/>
    <col min="1207" max="1207" width="9.109375" style="8"/>
    <col min="1208" max="1208" width="15.6640625" style="8" customWidth="1"/>
    <col min="1209" max="1209" width="14.6640625" style="8" customWidth="1"/>
    <col min="1210" max="1210" width="20.109375" style="8" customWidth="1"/>
    <col min="1211" max="1461" width="9.109375" style="8"/>
    <col min="1462" max="1462" width="41.33203125" style="8" customWidth="1"/>
    <col min="1463" max="1463" width="9.109375" style="8"/>
    <col min="1464" max="1464" width="15.6640625" style="8" customWidth="1"/>
    <col min="1465" max="1465" width="14.6640625" style="8" customWidth="1"/>
    <col min="1466" max="1466" width="20.109375" style="8" customWidth="1"/>
    <col min="1467" max="1717" width="9.109375" style="8"/>
    <col min="1718" max="1718" width="41.33203125" style="8" customWidth="1"/>
    <col min="1719" max="1719" width="9.109375" style="8"/>
    <col min="1720" max="1720" width="15.6640625" style="8" customWidth="1"/>
    <col min="1721" max="1721" width="14.6640625" style="8" customWidth="1"/>
    <col min="1722" max="1722" width="20.109375" style="8" customWidth="1"/>
    <col min="1723" max="1973" width="9.109375" style="8"/>
    <col min="1974" max="1974" width="41.33203125" style="8" customWidth="1"/>
    <col min="1975" max="1975" width="9.109375" style="8"/>
    <col min="1976" max="1976" width="15.6640625" style="8" customWidth="1"/>
    <col min="1977" max="1977" width="14.6640625" style="8" customWidth="1"/>
    <col min="1978" max="1978" width="20.109375" style="8" customWidth="1"/>
    <col min="1979" max="2229" width="9.109375" style="8"/>
    <col min="2230" max="2230" width="41.33203125" style="8" customWidth="1"/>
    <col min="2231" max="2231" width="9.109375" style="8"/>
    <col min="2232" max="2232" width="15.6640625" style="8" customWidth="1"/>
    <col min="2233" max="2233" width="14.6640625" style="8" customWidth="1"/>
    <col min="2234" max="2234" width="20.109375" style="8" customWidth="1"/>
    <col min="2235" max="2485" width="9.109375" style="8"/>
    <col min="2486" max="2486" width="41.33203125" style="8" customWidth="1"/>
    <col min="2487" max="2487" width="9.109375" style="8"/>
    <col min="2488" max="2488" width="15.6640625" style="8" customWidth="1"/>
    <col min="2489" max="2489" width="14.6640625" style="8" customWidth="1"/>
    <col min="2490" max="2490" width="20.109375" style="8" customWidth="1"/>
    <col min="2491" max="2741" width="9.109375" style="8"/>
    <col min="2742" max="2742" width="41.33203125" style="8" customWidth="1"/>
    <col min="2743" max="2743" width="9.109375" style="8"/>
    <col min="2744" max="2744" width="15.6640625" style="8" customWidth="1"/>
    <col min="2745" max="2745" width="14.6640625" style="8" customWidth="1"/>
    <col min="2746" max="2746" width="20.109375" style="8" customWidth="1"/>
    <col min="2747" max="2997" width="9.109375" style="8"/>
    <col min="2998" max="2998" width="41.33203125" style="8" customWidth="1"/>
    <col min="2999" max="2999" width="9.109375" style="8"/>
    <col min="3000" max="3000" width="15.6640625" style="8" customWidth="1"/>
    <col min="3001" max="3001" width="14.6640625" style="8" customWidth="1"/>
    <col min="3002" max="3002" width="20.109375" style="8" customWidth="1"/>
    <col min="3003" max="3253" width="9.109375" style="8"/>
    <col min="3254" max="3254" width="41.33203125" style="8" customWidth="1"/>
    <col min="3255" max="3255" width="9.109375" style="8"/>
    <col min="3256" max="3256" width="15.6640625" style="8" customWidth="1"/>
    <col min="3257" max="3257" width="14.6640625" style="8" customWidth="1"/>
    <col min="3258" max="3258" width="20.109375" style="8" customWidth="1"/>
    <col min="3259" max="3509" width="9.109375" style="8"/>
    <col min="3510" max="3510" width="41.33203125" style="8" customWidth="1"/>
    <col min="3511" max="3511" width="9.109375" style="8"/>
    <col min="3512" max="3512" width="15.6640625" style="8" customWidth="1"/>
    <col min="3513" max="3513" width="14.6640625" style="8" customWidth="1"/>
    <col min="3514" max="3514" width="20.109375" style="8" customWidth="1"/>
    <col min="3515" max="3765" width="9.109375" style="8"/>
    <col min="3766" max="3766" width="41.33203125" style="8" customWidth="1"/>
    <col min="3767" max="3767" width="9.109375" style="8"/>
    <col min="3768" max="3768" width="15.6640625" style="8" customWidth="1"/>
    <col min="3769" max="3769" width="14.6640625" style="8" customWidth="1"/>
    <col min="3770" max="3770" width="20.109375" style="8" customWidth="1"/>
    <col min="3771" max="4021" width="9.109375" style="8"/>
    <col min="4022" max="4022" width="41.33203125" style="8" customWidth="1"/>
    <col min="4023" max="4023" width="9.109375" style="8"/>
    <col min="4024" max="4024" width="15.6640625" style="8" customWidth="1"/>
    <col min="4025" max="4025" width="14.6640625" style="8" customWidth="1"/>
    <col min="4026" max="4026" width="20.109375" style="8" customWidth="1"/>
    <col min="4027" max="4277" width="9.109375" style="8"/>
    <col min="4278" max="4278" width="41.33203125" style="8" customWidth="1"/>
    <col min="4279" max="4279" width="9.109375" style="8"/>
    <col min="4280" max="4280" width="15.6640625" style="8" customWidth="1"/>
    <col min="4281" max="4281" width="14.6640625" style="8" customWidth="1"/>
    <col min="4282" max="4282" width="20.109375" style="8" customWidth="1"/>
    <col min="4283" max="4533" width="9.109375" style="8"/>
    <col min="4534" max="4534" width="41.33203125" style="8" customWidth="1"/>
    <col min="4535" max="4535" width="9.109375" style="8"/>
    <col min="4536" max="4536" width="15.6640625" style="8" customWidth="1"/>
    <col min="4537" max="4537" width="14.6640625" style="8" customWidth="1"/>
    <col min="4538" max="4538" width="20.109375" style="8" customWidth="1"/>
    <col min="4539" max="4789" width="9.109375" style="8"/>
    <col min="4790" max="4790" width="41.33203125" style="8" customWidth="1"/>
    <col min="4791" max="4791" width="9.109375" style="8"/>
    <col min="4792" max="4792" width="15.6640625" style="8" customWidth="1"/>
    <col min="4793" max="4793" width="14.6640625" style="8" customWidth="1"/>
    <col min="4794" max="4794" width="20.109375" style="8" customWidth="1"/>
    <col min="4795" max="5045" width="9.109375" style="8"/>
    <col min="5046" max="5046" width="41.33203125" style="8" customWidth="1"/>
    <col min="5047" max="5047" width="9.109375" style="8"/>
    <col min="5048" max="5048" width="15.6640625" style="8" customWidth="1"/>
    <col min="5049" max="5049" width="14.6640625" style="8" customWidth="1"/>
    <col min="5050" max="5050" width="20.109375" style="8" customWidth="1"/>
    <col min="5051" max="5301" width="9.109375" style="8"/>
    <col min="5302" max="5302" width="41.33203125" style="8" customWidth="1"/>
    <col min="5303" max="5303" width="9.109375" style="8"/>
    <col min="5304" max="5304" width="15.6640625" style="8" customWidth="1"/>
    <col min="5305" max="5305" width="14.6640625" style="8" customWidth="1"/>
    <col min="5306" max="5306" width="20.109375" style="8" customWidth="1"/>
    <col min="5307" max="5557" width="9.109375" style="8"/>
    <col min="5558" max="5558" width="41.33203125" style="8" customWidth="1"/>
    <col min="5559" max="5559" width="9.109375" style="8"/>
    <col min="5560" max="5560" width="15.6640625" style="8" customWidth="1"/>
    <col min="5561" max="5561" width="14.6640625" style="8" customWidth="1"/>
    <col min="5562" max="5562" width="20.109375" style="8" customWidth="1"/>
    <col min="5563" max="5813" width="9.109375" style="8"/>
    <col min="5814" max="5814" width="41.33203125" style="8" customWidth="1"/>
    <col min="5815" max="5815" width="9.109375" style="8"/>
    <col min="5816" max="5816" width="15.6640625" style="8" customWidth="1"/>
    <col min="5817" max="5817" width="14.6640625" style="8" customWidth="1"/>
    <col min="5818" max="5818" width="20.109375" style="8" customWidth="1"/>
    <col min="5819" max="6069" width="9.109375" style="8"/>
    <col min="6070" max="6070" width="41.33203125" style="8" customWidth="1"/>
    <col min="6071" max="6071" width="9.109375" style="8"/>
    <col min="6072" max="6072" width="15.6640625" style="8" customWidth="1"/>
    <col min="6073" max="6073" width="14.6640625" style="8" customWidth="1"/>
    <col min="6074" max="6074" width="20.109375" style="8" customWidth="1"/>
    <col min="6075" max="6325" width="9.109375" style="8"/>
    <col min="6326" max="6326" width="41.33203125" style="8" customWidth="1"/>
    <col min="6327" max="6327" width="9.109375" style="8"/>
    <col min="6328" max="6328" width="15.6640625" style="8" customWidth="1"/>
    <col min="6329" max="6329" width="14.6640625" style="8" customWidth="1"/>
    <col min="6330" max="6330" width="20.109375" style="8" customWidth="1"/>
    <col min="6331" max="6581" width="9.109375" style="8"/>
    <col min="6582" max="6582" width="41.33203125" style="8" customWidth="1"/>
    <col min="6583" max="6583" width="9.109375" style="8"/>
    <col min="6584" max="6584" width="15.6640625" style="8" customWidth="1"/>
    <col min="6585" max="6585" width="14.6640625" style="8" customWidth="1"/>
    <col min="6586" max="6586" width="20.109375" style="8" customWidth="1"/>
    <col min="6587" max="6837" width="9.109375" style="8"/>
    <col min="6838" max="6838" width="41.33203125" style="8" customWidth="1"/>
    <col min="6839" max="6839" width="9.109375" style="8"/>
    <col min="6840" max="6840" width="15.6640625" style="8" customWidth="1"/>
    <col min="6841" max="6841" width="14.6640625" style="8" customWidth="1"/>
    <col min="6842" max="6842" width="20.109375" style="8" customWidth="1"/>
    <col min="6843" max="7093" width="9.109375" style="8"/>
    <col min="7094" max="7094" width="41.33203125" style="8" customWidth="1"/>
    <col min="7095" max="7095" width="9.109375" style="8"/>
    <col min="7096" max="7096" width="15.6640625" style="8" customWidth="1"/>
    <col min="7097" max="7097" width="14.6640625" style="8" customWidth="1"/>
    <col min="7098" max="7098" width="20.109375" style="8" customWidth="1"/>
    <col min="7099" max="7349" width="9.109375" style="8"/>
    <col min="7350" max="7350" width="41.33203125" style="8" customWidth="1"/>
    <col min="7351" max="7351" width="9.109375" style="8"/>
    <col min="7352" max="7352" width="15.6640625" style="8" customWidth="1"/>
    <col min="7353" max="7353" width="14.6640625" style="8" customWidth="1"/>
    <col min="7354" max="7354" width="20.109375" style="8" customWidth="1"/>
    <col min="7355" max="7605" width="9.109375" style="8"/>
    <col min="7606" max="7606" width="41.33203125" style="8" customWidth="1"/>
    <col min="7607" max="7607" width="9.109375" style="8"/>
    <col min="7608" max="7608" width="15.6640625" style="8" customWidth="1"/>
    <col min="7609" max="7609" width="14.6640625" style="8" customWidth="1"/>
    <col min="7610" max="7610" width="20.109375" style="8" customWidth="1"/>
    <col min="7611" max="7861" width="9.109375" style="8"/>
    <col min="7862" max="7862" width="41.33203125" style="8" customWidth="1"/>
    <col min="7863" max="7863" width="9.109375" style="8"/>
    <col min="7864" max="7864" width="15.6640625" style="8" customWidth="1"/>
    <col min="7865" max="7865" width="14.6640625" style="8" customWidth="1"/>
    <col min="7866" max="7866" width="20.109375" style="8" customWidth="1"/>
    <col min="7867" max="8117" width="9.109375" style="8"/>
    <col min="8118" max="8118" width="41.33203125" style="8" customWidth="1"/>
    <col min="8119" max="8119" width="9.109375" style="8"/>
    <col min="8120" max="8120" width="15.6640625" style="8" customWidth="1"/>
    <col min="8121" max="8121" width="14.6640625" style="8" customWidth="1"/>
    <col min="8122" max="8122" width="20.109375" style="8" customWidth="1"/>
    <col min="8123" max="8373" width="9.109375" style="8"/>
    <col min="8374" max="8374" width="41.33203125" style="8" customWidth="1"/>
    <col min="8375" max="8375" width="9.109375" style="8"/>
    <col min="8376" max="8376" width="15.6640625" style="8" customWidth="1"/>
    <col min="8377" max="8377" width="14.6640625" style="8" customWidth="1"/>
    <col min="8378" max="8378" width="20.109375" style="8" customWidth="1"/>
    <col min="8379" max="8629" width="9.109375" style="8"/>
    <col min="8630" max="8630" width="41.33203125" style="8" customWidth="1"/>
    <col min="8631" max="8631" width="9.109375" style="8"/>
    <col min="8632" max="8632" width="15.6640625" style="8" customWidth="1"/>
    <col min="8633" max="8633" width="14.6640625" style="8" customWidth="1"/>
    <col min="8634" max="8634" width="20.109375" style="8" customWidth="1"/>
    <col min="8635" max="8885" width="9.109375" style="8"/>
    <col min="8886" max="8886" width="41.33203125" style="8" customWidth="1"/>
    <col min="8887" max="8887" width="9.109375" style="8"/>
    <col min="8888" max="8888" width="15.6640625" style="8" customWidth="1"/>
    <col min="8889" max="8889" width="14.6640625" style="8" customWidth="1"/>
    <col min="8890" max="8890" width="20.109375" style="8" customWidth="1"/>
    <col min="8891" max="9141" width="9.109375" style="8"/>
    <col min="9142" max="9142" width="41.33203125" style="8" customWidth="1"/>
    <col min="9143" max="9143" width="9.109375" style="8"/>
    <col min="9144" max="9144" width="15.6640625" style="8" customWidth="1"/>
    <col min="9145" max="9145" width="14.6640625" style="8" customWidth="1"/>
    <col min="9146" max="9146" width="20.109375" style="8" customWidth="1"/>
    <col min="9147" max="9397" width="9.109375" style="8"/>
    <col min="9398" max="9398" width="41.33203125" style="8" customWidth="1"/>
    <col min="9399" max="9399" width="9.109375" style="8"/>
    <col min="9400" max="9400" width="15.6640625" style="8" customWidth="1"/>
    <col min="9401" max="9401" width="14.6640625" style="8" customWidth="1"/>
    <col min="9402" max="9402" width="20.109375" style="8" customWidth="1"/>
    <col min="9403" max="9653" width="9.109375" style="8"/>
    <col min="9654" max="9654" width="41.33203125" style="8" customWidth="1"/>
    <col min="9655" max="9655" width="9.109375" style="8"/>
    <col min="9656" max="9656" width="15.6640625" style="8" customWidth="1"/>
    <col min="9657" max="9657" width="14.6640625" style="8" customWidth="1"/>
    <col min="9658" max="9658" width="20.109375" style="8" customWidth="1"/>
    <col min="9659" max="9909" width="9.109375" style="8"/>
    <col min="9910" max="9910" width="41.33203125" style="8" customWidth="1"/>
    <col min="9911" max="9911" width="9.109375" style="8"/>
    <col min="9912" max="9912" width="15.6640625" style="8" customWidth="1"/>
    <col min="9913" max="9913" width="14.6640625" style="8" customWidth="1"/>
    <col min="9914" max="9914" width="20.109375" style="8" customWidth="1"/>
    <col min="9915" max="10165" width="9.109375" style="8"/>
    <col min="10166" max="10166" width="41.33203125" style="8" customWidth="1"/>
    <col min="10167" max="10167" width="9.109375" style="8"/>
    <col min="10168" max="10168" width="15.6640625" style="8" customWidth="1"/>
    <col min="10169" max="10169" width="14.6640625" style="8" customWidth="1"/>
    <col min="10170" max="10170" width="20.109375" style="8" customWidth="1"/>
    <col min="10171" max="10421" width="9.109375" style="8"/>
    <col min="10422" max="10422" width="41.33203125" style="8" customWidth="1"/>
    <col min="10423" max="10423" width="9.109375" style="8"/>
    <col min="10424" max="10424" width="15.6640625" style="8" customWidth="1"/>
    <col min="10425" max="10425" width="14.6640625" style="8" customWidth="1"/>
    <col min="10426" max="10426" width="20.109375" style="8" customWidth="1"/>
    <col min="10427" max="10677" width="9.109375" style="8"/>
    <col min="10678" max="10678" width="41.33203125" style="8" customWidth="1"/>
    <col min="10679" max="10679" width="9.109375" style="8"/>
    <col min="10680" max="10680" width="15.6640625" style="8" customWidth="1"/>
    <col min="10681" max="10681" width="14.6640625" style="8" customWidth="1"/>
    <col min="10682" max="10682" width="20.109375" style="8" customWidth="1"/>
    <col min="10683" max="10933" width="9.109375" style="8"/>
    <col min="10934" max="10934" width="41.33203125" style="8" customWidth="1"/>
    <col min="10935" max="10935" width="9.109375" style="8"/>
    <col min="10936" max="10936" width="15.6640625" style="8" customWidth="1"/>
    <col min="10937" max="10937" width="14.6640625" style="8" customWidth="1"/>
    <col min="10938" max="10938" width="20.109375" style="8" customWidth="1"/>
    <col min="10939" max="11189" width="9.109375" style="8"/>
    <col min="11190" max="11190" width="41.33203125" style="8" customWidth="1"/>
    <col min="11191" max="11191" width="9.109375" style="8"/>
    <col min="11192" max="11192" width="15.6640625" style="8" customWidth="1"/>
    <col min="11193" max="11193" width="14.6640625" style="8" customWidth="1"/>
    <col min="11194" max="11194" width="20.109375" style="8" customWidth="1"/>
    <col min="11195" max="11445" width="9.109375" style="8"/>
    <col min="11446" max="11446" width="41.33203125" style="8" customWidth="1"/>
    <col min="11447" max="11447" width="9.109375" style="8"/>
    <col min="11448" max="11448" width="15.6640625" style="8" customWidth="1"/>
    <col min="11449" max="11449" width="14.6640625" style="8" customWidth="1"/>
    <col min="11450" max="11450" width="20.109375" style="8" customWidth="1"/>
    <col min="11451" max="11701" width="9.109375" style="8"/>
    <col min="11702" max="11702" width="41.33203125" style="8" customWidth="1"/>
    <col min="11703" max="11703" width="9.109375" style="8"/>
    <col min="11704" max="11704" width="15.6640625" style="8" customWidth="1"/>
    <col min="11705" max="11705" width="14.6640625" style="8" customWidth="1"/>
    <col min="11706" max="11706" width="20.109375" style="8" customWidth="1"/>
    <col min="11707" max="11957" width="9.109375" style="8"/>
    <col min="11958" max="11958" width="41.33203125" style="8" customWidth="1"/>
    <col min="11959" max="11959" width="9.109375" style="8"/>
    <col min="11960" max="11960" width="15.6640625" style="8" customWidth="1"/>
    <col min="11961" max="11961" width="14.6640625" style="8" customWidth="1"/>
    <col min="11962" max="11962" width="20.109375" style="8" customWidth="1"/>
    <col min="11963" max="12213" width="9.109375" style="8"/>
    <col min="12214" max="12214" width="41.33203125" style="8" customWidth="1"/>
    <col min="12215" max="12215" width="9.109375" style="8"/>
    <col min="12216" max="12216" width="15.6640625" style="8" customWidth="1"/>
    <col min="12217" max="12217" width="14.6640625" style="8" customWidth="1"/>
    <col min="12218" max="12218" width="20.109375" style="8" customWidth="1"/>
    <col min="12219" max="12469" width="9.109375" style="8"/>
    <col min="12470" max="12470" width="41.33203125" style="8" customWidth="1"/>
    <col min="12471" max="12471" width="9.109375" style="8"/>
    <col min="12472" max="12472" width="15.6640625" style="8" customWidth="1"/>
    <col min="12473" max="12473" width="14.6640625" style="8" customWidth="1"/>
    <col min="12474" max="12474" width="20.109375" style="8" customWidth="1"/>
    <col min="12475" max="12725" width="9.109375" style="8"/>
    <col min="12726" max="12726" width="41.33203125" style="8" customWidth="1"/>
    <col min="12727" max="12727" width="9.109375" style="8"/>
    <col min="12728" max="12728" width="15.6640625" style="8" customWidth="1"/>
    <col min="12729" max="12729" width="14.6640625" style="8" customWidth="1"/>
    <col min="12730" max="12730" width="20.109375" style="8" customWidth="1"/>
    <col min="12731" max="12981" width="9.109375" style="8"/>
    <col min="12982" max="12982" width="41.33203125" style="8" customWidth="1"/>
    <col min="12983" max="12983" width="9.109375" style="8"/>
    <col min="12984" max="12984" width="15.6640625" style="8" customWidth="1"/>
    <col min="12985" max="12985" width="14.6640625" style="8" customWidth="1"/>
    <col min="12986" max="12986" width="20.109375" style="8" customWidth="1"/>
    <col min="12987" max="13237" width="9.109375" style="8"/>
    <col min="13238" max="13238" width="41.33203125" style="8" customWidth="1"/>
    <col min="13239" max="13239" width="9.109375" style="8"/>
    <col min="13240" max="13240" width="15.6640625" style="8" customWidth="1"/>
    <col min="13241" max="13241" width="14.6640625" style="8" customWidth="1"/>
    <col min="13242" max="13242" width="20.109375" style="8" customWidth="1"/>
    <col min="13243" max="13493" width="9.109375" style="8"/>
    <col min="13494" max="13494" width="41.33203125" style="8" customWidth="1"/>
    <col min="13495" max="13495" width="9.109375" style="8"/>
    <col min="13496" max="13496" width="15.6640625" style="8" customWidth="1"/>
    <col min="13497" max="13497" width="14.6640625" style="8" customWidth="1"/>
    <col min="13498" max="13498" width="20.109375" style="8" customWidth="1"/>
    <col min="13499" max="13749" width="9.109375" style="8"/>
    <col min="13750" max="13750" width="41.33203125" style="8" customWidth="1"/>
    <col min="13751" max="13751" width="9.109375" style="8"/>
    <col min="13752" max="13752" width="15.6640625" style="8" customWidth="1"/>
    <col min="13753" max="13753" width="14.6640625" style="8" customWidth="1"/>
    <col min="13754" max="13754" width="20.109375" style="8" customWidth="1"/>
    <col min="13755" max="14005" width="9.109375" style="8"/>
    <col min="14006" max="14006" width="41.33203125" style="8" customWidth="1"/>
    <col min="14007" max="14007" width="9.109375" style="8"/>
    <col min="14008" max="14008" width="15.6640625" style="8" customWidth="1"/>
    <col min="14009" max="14009" width="14.6640625" style="8" customWidth="1"/>
    <col min="14010" max="14010" width="20.109375" style="8" customWidth="1"/>
    <col min="14011" max="14261" width="9.109375" style="8"/>
    <col min="14262" max="14262" width="41.33203125" style="8" customWidth="1"/>
    <col min="14263" max="14263" width="9.109375" style="8"/>
    <col min="14264" max="14264" width="15.6640625" style="8" customWidth="1"/>
    <col min="14265" max="14265" width="14.6640625" style="8" customWidth="1"/>
    <col min="14266" max="14266" width="20.109375" style="8" customWidth="1"/>
    <col min="14267" max="14517" width="9.109375" style="8"/>
    <col min="14518" max="14518" width="41.33203125" style="8" customWidth="1"/>
    <col min="14519" max="14519" width="9.109375" style="8"/>
    <col min="14520" max="14520" width="15.6640625" style="8" customWidth="1"/>
    <col min="14521" max="14521" width="14.6640625" style="8" customWidth="1"/>
    <col min="14522" max="14522" width="20.109375" style="8" customWidth="1"/>
    <col min="14523" max="14773" width="9.109375" style="8"/>
    <col min="14774" max="14774" width="41.33203125" style="8" customWidth="1"/>
    <col min="14775" max="14775" width="9.109375" style="8"/>
    <col min="14776" max="14776" width="15.6640625" style="8" customWidth="1"/>
    <col min="14777" max="14777" width="14.6640625" style="8" customWidth="1"/>
    <col min="14778" max="14778" width="20.109375" style="8" customWidth="1"/>
    <col min="14779" max="15029" width="9.109375" style="8"/>
    <col min="15030" max="15030" width="41.33203125" style="8" customWidth="1"/>
    <col min="15031" max="15031" width="9.109375" style="8"/>
    <col min="15032" max="15032" width="15.6640625" style="8" customWidth="1"/>
    <col min="15033" max="15033" width="14.6640625" style="8" customWidth="1"/>
    <col min="15034" max="15034" width="20.109375" style="8" customWidth="1"/>
    <col min="15035" max="15285" width="9.109375" style="8"/>
    <col min="15286" max="15286" width="41.33203125" style="8" customWidth="1"/>
    <col min="15287" max="15287" width="9.109375" style="8"/>
    <col min="15288" max="15288" width="15.6640625" style="8" customWidth="1"/>
    <col min="15289" max="15289" width="14.6640625" style="8" customWidth="1"/>
    <col min="15290" max="15290" width="20.109375" style="8" customWidth="1"/>
    <col min="15291" max="15541" width="9.109375" style="8"/>
    <col min="15542" max="15542" width="41.33203125" style="8" customWidth="1"/>
    <col min="15543" max="15543" width="9.109375" style="8"/>
    <col min="15544" max="15544" width="15.6640625" style="8" customWidth="1"/>
    <col min="15545" max="15545" width="14.6640625" style="8" customWidth="1"/>
    <col min="15546" max="15546" width="20.109375" style="8" customWidth="1"/>
    <col min="15547" max="15797" width="9.109375" style="8"/>
    <col min="15798" max="15798" width="41.33203125" style="8" customWidth="1"/>
    <col min="15799" max="15799" width="9.109375" style="8"/>
    <col min="15800" max="15800" width="15.6640625" style="8" customWidth="1"/>
    <col min="15801" max="15801" width="14.6640625" style="8" customWidth="1"/>
    <col min="15802" max="15802" width="20.109375" style="8" customWidth="1"/>
    <col min="15803" max="16053" width="9.109375" style="8"/>
    <col min="16054" max="16054" width="41.33203125" style="8" customWidth="1"/>
    <col min="16055" max="16055" width="9.109375" style="8"/>
    <col min="16056" max="16056" width="15.6640625" style="8" customWidth="1"/>
    <col min="16057" max="16057" width="14.6640625" style="8" customWidth="1"/>
    <col min="16058" max="16058" width="20.109375" style="8" customWidth="1"/>
    <col min="16059" max="16342" width="9.109375" style="8"/>
    <col min="16343" max="16384" width="9.109375" style="8" customWidth="1"/>
  </cols>
  <sheetData>
    <row r="1" spans="1:6" s="1" customFormat="1" ht="60.75" customHeight="1" x14ac:dyDescent="0.25">
      <c r="A1" s="46"/>
      <c r="B1" s="46"/>
      <c r="C1" s="46"/>
      <c r="D1" s="46"/>
      <c r="E1" s="46"/>
    </row>
    <row r="2" spans="1:6" s="1" customFormat="1" ht="6.75" customHeight="1" x14ac:dyDescent="0.25">
      <c r="A2" s="47"/>
      <c r="B2" s="47"/>
      <c r="C2" s="47"/>
      <c r="D2" s="47"/>
      <c r="E2" s="47"/>
    </row>
    <row r="3" spans="1:6" s="1" customFormat="1" ht="48.75" customHeight="1" x14ac:dyDescent="0.25">
      <c r="A3" s="2" t="s">
        <v>0</v>
      </c>
      <c r="B3" s="48" t="s">
        <v>1</v>
      </c>
      <c r="C3" s="49"/>
      <c r="D3" s="49"/>
      <c r="E3" s="50"/>
    </row>
    <row r="4" spans="1:6" s="4" customFormat="1" x14ac:dyDescent="0.25">
      <c r="A4" s="3" t="s">
        <v>134</v>
      </c>
    </row>
    <row r="5" spans="1:6" s="4" customFormat="1" ht="16.2" thickBot="1" x14ac:dyDescent="0.35">
      <c r="A5" s="55" t="s">
        <v>135</v>
      </c>
    </row>
    <row r="6" spans="1:6" ht="41.4" x14ac:dyDescent="0.25">
      <c r="A6" s="5" t="s">
        <v>2</v>
      </c>
      <c r="B6" s="6" t="s">
        <v>3</v>
      </c>
      <c r="C6" s="35" t="s">
        <v>4</v>
      </c>
      <c r="D6" s="7" t="s">
        <v>5</v>
      </c>
      <c r="E6" s="6" t="s">
        <v>6</v>
      </c>
    </row>
    <row r="7" spans="1:6" s="45" customFormat="1" ht="12.6" thickBot="1" x14ac:dyDescent="0.3">
      <c r="A7" s="41">
        <v>1</v>
      </c>
      <c r="B7" s="42">
        <v>2</v>
      </c>
      <c r="C7" s="43">
        <v>3</v>
      </c>
      <c r="D7" s="44">
        <v>4</v>
      </c>
      <c r="E7" s="42" t="s">
        <v>7</v>
      </c>
    </row>
    <row r="8" spans="1:6" s="13" customFormat="1" ht="14.4" thickBot="1" x14ac:dyDescent="0.3">
      <c r="A8" s="9" t="s">
        <v>8</v>
      </c>
      <c r="B8" s="10"/>
      <c r="C8" s="36">
        <f>C9+C13+C21+C29+C34+C40+C44+C54</f>
        <v>264544</v>
      </c>
      <c r="D8" s="11">
        <f>D9+D13+D21+D29+D34+D40+D44+D54</f>
        <v>2223182</v>
      </c>
      <c r="E8" s="12">
        <f t="shared" ref="E8:E53" si="0">D8/C8</f>
        <v>8.4038269626224746</v>
      </c>
    </row>
    <row r="9" spans="1:6" s="13" customFormat="1" x14ac:dyDescent="0.25">
      <c r="A9" s="14" t="s">
        <v>9</v>
      </c>
      <c r="B9" s="15"/>
      <c r="C9" s="37">
        <f>SUM(C10:C12)</f>
        <v>109446</v>
      </c>
      <c r="D9" s="16">
        <f>SUM(D10:D12)</f>
        <v>733616</v>
      </c>
      <c r="E9" s="17">
        <f t="shared" si="0"/>
        <v>6.7029950843338266</v>
      </c>
    </row>
    <row r="10" spans="1:6" x14ac:dyDescent="0.25">
      <c r="A10" s="18" t="s">
        <v>10</v>
      </c>
      <c r="B10" s="19" t="s">
        <v>11</v>
      </c>
      <c r="C10" s="38">
        <v>12781</v>
      </c>
      <c r="D10" s="20">
        <v>67654</v>
      </c>
      <c r="E10" s="21">
        <f t="shared" si="0"/>
        <v>5.2933260308270089</v>
      </c>
    </row>
    <row r="11" spans="1:6" x14ac:dyDescent="0.25">
      <c r="A11" s="18" t="s">
        <v>12</v>
      </c>
      <c r="B11" s="19" t="s">
        <v>13</v>
      </c>
      <c r="C11" s="38">
        <v>40745</v>
      </c>
      <c r="D11" s="20">
        <v>214602</v>
      </c>
      <c r="E11" s="21">
        <f t="shared" si="0"/>
        <v>5.2669530003681437</v>
      </c>
    </row>
    <row r="12" spans="1:6" ht="14.4" thickBot="1" x14ac:dyDescent="0.3">
      <c r="A12" s="22" t="s">
        <v>14</v>
      </c>
      <c r="B12" s="23" t="s">
        <v>15</v>
      </c>
      <c r="C12" s="39">
        <v>55920</v>
      </c>
      <c r="D12" s="25">
        <v>451360</v>
      </c>
      <c r="E12" s="26">
        <f t="shared" si="0"/>
        <v>8.0715307582260376</v>
      </c>
    </row>
    <row r="13" spans="1:6" s="13" customFormat="1" x14ac:dyDescent="0.25">
      <c r="A13" s="14" t="s">
        <v>16</v>
      </c>
      <c r="B13" s="15"/>
      <c r="C13" s="40">
        <f>SUM(C14:C20)</f>
        <v>75325</v>
      </c>
      <c r="D13" s="24">
        <f>SUM(D14:D20)</f>
        <v>475033</v>
      </c>
      <c r="E13" s="17">
        <f t="shared" si="0"/>
        <v>6.3064454032525719</v>
      </c>
      <c r="F13" s="8"/>
    </row>
    <row r="14" spans="1:6" x14ac:dyDescent="0.25">
      <c r="A14" s="18" t="s">
        <v>17</v>
      </c>
      <c r="B14" s="19" t="s">
        <v>18</v>
      </c>
      <c r="C14" s="38">
        <v>15644</v>
      </c>
      <c r="D14" s="20">
        <v>103537</v>
      </c>
      <c r="E14" s="21">
        <f t="shared" si="0"/>
        <v>6.6183201227307595</v>
      </c>
    </row>
    <row r="15" spans="1:6" x14ac:dyDescent="0.25">
      <c r="A15" s="18" t="s">
        <v>19</v>
      </c>
      <c r="B15" s="19" t="s">
        <v>20</v>
      </c>
      <c r="C15" s="38">
        <v>10760</v>
      </c>
      <c r="D15" s="20">
        <v>62105</v>
      </c>
      <c r="E15" s="21">
        <f t="shared" si="0"/>
        <v>5.7718401486988844</v>
      </c>
    </row>
    <row r="16" spans="1:6" x14ac:dyDescent="0.25">
      <c r="A16" s="18" t="s">
        <v>21</v>
      </c>
      <c r="B16" s="19" t="s">
        <v>22</v>
      </c>
      <c r="C16" s="38">
        <v>7591</v>
      </c>
      <c r="D16" s="20">
        <v>51582</v>
      </c>
      <c r="E16" s="21">
        <f t="shared" si="0"/>
        <v>6.7951521538664208</v>
      </c>
    </row>
    <row r="17" spans="1:6" x14ac:dyDescent="0.25">
      <c r="A17" s="18" t="s">
        <v>23</v>
      </c>
      <c r="B17" s="19" t="s">
        <v>24</v>
      </c>
      <c r="C17" s="38">
        <v>13281</v>
      </c>
      <c r="D17" s="20">
        <v>76649</v>
      </c>
      <c r="E17" s="21">
        <f t="shared" si="0"/>
        <v>5.7713274602816051</v>
      </c>
    </row>
    <row r="18" spans="1:6" x14ac:dyDescent="0.25">
      <c r="A18" s="18" t="s">
        <v>25</v>
      </c>
      <c r="B18" s="19" t="s">
        <v>26</v>
      </c>
      <c r="C18" s="38">
        <v>9079</v>
      </c>
      <c r="D18" s="20">
        <v>62479</v>
      </c>
      <c r="E18" s="21">
        <f t="shared" si="0"/>
        <v>6.8817050335940078</v>
      </c>
    </row>
    <row r="19" spans="1:6" x14ac:dyDescent="0.25">
      <c r="A19" s="18" t="s">
        <v>27</v>
      </c>
      <c r="B19" s="19" t="s">
        <v>28</v>
      </c>
      <c r="C19" s="38">
        <v>11135</v>
      </c>
      <c r="D19" s="20">
        <v>70609</v>
      </c>
      <c r="E19" s="21">
        <f t="shared" si="0"/>
        <v>6.341176470588235</v>
      </c>
    </row>
    <row r="20" spans="1:6" ht="14.4" thickBot="1" x14ac:dyDescent="0.3">
      <c r="A20" s="22" t="s">
        <v>29</v>
      </c>
      <c r="B20" s="23" t="s">
        <v>30</v>
      </c>
      <c r="C20" s="39">
        <v>7835</v>
      </c>
      <c r="D20" s="25">
        <v>48072</v>
      </c>
      <c r="E20" s="26">
        <f t="shared" si="0"/>
        <v>6.1355456285896617</v>
      </c>
    </row>
    <row r="21" spans="1:6" s="13" customFormat="1" x14ac:dyDescent="0.25">
      <c r="A21" s="14" t="s">
        <v>31</v>
      </c>
      <c r="B21" s="15"/>
      <c r="C21" s="40">
        <f>SUM(C22:C28)</f>
        <v>26417</v>
      </c>
      <c r="D21" s="24">
        <f>SUM(D22:D28)</f>
        <v>145270</v>
      </c>
      <c r="E21" s="17">
        <f t="shared" si="0"/>
        <v>5.4991104213196049</v>
      </c>
      <c r="F21" s="8"/>
    </row>
    <row r="22" spans="1:6" x14ac:dyDescent="0.25">
      <c r="A22" s="18" t="s">
        <v>32</v>
      </c>
      <c r="B22" s="19" t="s">
        <v>33</v>
      </c>
      <c r="C22" s="38">
        <v>2738</v>
      </c>
      <c r="D22" s="20">
        <v>16724</v>
      </c>
      <c r="E22" s="21">
        <f t="shared" si="0"/>
        <v>6.1081081081081079</v>
      </c>
    </row>
    <row r="23" spans="1:6" x14ac:dyDescent="0.25">
      <c r="A23" s="18" t="s">
        <v>34</v>
      </c>
      <c r="B23" s="19" t="s">
        <v>35</v>
      </c>
      <c r="C23" s="38">
        <v>3212</v>
      </c>
      <c r="D23" s="20">
        <v>19786</v>
      </c>
      <c r="E23" s="21">
        <f t="shared" si="0"/>
        <v>6.160024906600249</v>
      </c>
    </row>
    <row r="24" spans="1:6" x14ac:dyDescent="0.25">
      <c r="A24" s="18" t="s">
        <v>36</v>
      </c>
      <c r="B24" s="19" t="s">
        <v>37</v>
      </c>
      <c r="C24" s="38">
        <v>2828</v>
      </c>
      <c r="D24" s="20">
        <v>17168</v>
      </c>
      <c r="E24" s="21">
        <f t="shared" si="0"/>
        <v>6.0707213578500712</v>
      </c>
    </row>
    <row r="25" spans="1:6" x14ac:dyDescent="0.25">
      <c r="A25" s="18" t="s">
        <v>38</v>
      </c>
      <c r="B25" s="19" t="s">
        <v>39</v>
      </c>
      <c r="C25" s="38">
        <v>4913</v>
      </c>
      <c r="D25" s="20">
        <v>23099</v>
      </c>
      <c r="E25" s="21">
        <f t="shared" si="0"/>
        <v>4.7016079788316709</v>
      </c>
    </row>
    <row r="26" spans="1:6" x14ac:dyDescent="0.25">
      <c r="A26" s="18" t="s">
        <v>40</v>
      </c>
      <c r="B26" s="19" t="s">
        <v>41</v>
      </c>
      <c r="C26" s="38">
        <v>3543</v>
      </c>
      <c r="D26" s="20">
        <v>21249</v>
      </c>
      <c r="E26" s="21">
        <f t="shared" si="0"/>
        <v>5.9974597798475866</v>
      </c>
    </row>
    <row r="27" spans="1:6" x14ac:dyDescent="0.25">
      <c r="A27" s="18" t="s">
        <v>42</v>
      </c>
      <c r="B27" s="19" t="s">
        <v>43</v>
      </c>
      <c r="C27" s="38">
        <v>4154</v>
      </c>
      <c r="D27" s="20">
        <v>21363</v>
      </c>
      <c r="E27" s="21">
        <f t="shared" si="0"/>
        <v>5.1427539720751083</v>
      </c>
    </row>
    <row r="28" spans="1:6" ht="14.4" thickBot="1" x14ac:dyDescent="0.3">
      <c r="A28" s="22" t="s">
        <v>44</v>
      </c>
      <c r="B28" s="23" t="s">
        <v>45</v>
      </c>
      <c r="C28" s="39">
        <v>5029</v>
      </c>
      <c r="D28" s="25">
        <v>25881</v>
      </c>
      <c r="E28" s="26">
        <f t="shared" si="0"/>
        <v>5.146351163253132</v>
      </c>
    </row>
    <row r="29" spans="1:6" s="13" customFormat="1" x14ac:dyDescent="0.25">
      <c r="A29" s="14" t="s">
        <v>46</v>
      </c>
      <c r="B29" s="15"/>
      <c r="C29" s="40">
        <f>SUM(C30:C33)</f>
        <v>7822</v>
      </c>
      <c r="D29" s="24">
        <f>SUM(D30:D33)</f>
        <v>47683</v>
      </c>
      <c r="E29" s="17">
        <f t="shared" si="0"/>
        <v>6.0960112503196111</v>
      </c>
      <c r="F29" s="8"/>
    </row>
    <row r="30" spans="1:6" x14ac:dyDescent="0.25">
      <c r="A30" s="18" t="s">
        <v>47</v>
      </c>
      <c r="B30" s="19" t="s">
        <v>48</v>
      </c>
      <c r="C30" s="38">
        <v>2252</v>
      </c>
      <c r="D30" s="20">
        <v>12217</v>
      </c>
      <c r="E30" s="21">
        <f>D30/C30</f>
        <v>5.4249555950266428</v>
      </c>
    </row>
    <row r="31" spans="1:6" x14ac:dyDescent="0.25">
      <c r="A31" s="18" t="s">
        <v>51</v>
      </c>
      <c r="B31" s="19" t="s">
        <v>52</v>
      </c>
      <c r="C31" s="38">
        <v>1646</v>
      </c>
      <c r="D31" s="20">
        <v>10258</v>
      </c>
      <c r="E31" s="21">
        <f>D31/C31</f>
        <v>6.2320777642770349</v>
      </c>
    </row>
    <row r="32" spans="1:6" x14ac:dyDescent="0.25">
      <c r="A32" s="18" t="s">
        <v>49</v>
      </c>
      <c r="B32" s="19" t="s">
        <v>50</v>
      </c>
      <c r="C32" s="38">
        <v>1482</v>
      </c>
      <c r="D32" s="20">
        <v>8479</v>
      </c>
      <c r="E32" s="21">
        <f t="shared" ref="E32:E33" si="1">D32/C32</f>
        <v>5.7213225371120107</v>
      </c>
    </row>
    <row r="33" spans="1:6" ht="14.4" thickBot="1" x14ac:dyDescent="0.3">
      <c r="A33" s="22" t="s">
        <v>55</v>
      </c>
      <c r="B33" s="23" t="s">
        <v>56</v>
      </c>
      <c r="C33" s="39">
        <v>2442</v>
      </c>
      <c r="D33" s="25">
        <v>16729</v>
      </c>
      <c r="E33" s="26">
        <f t="shared" si="1"/>
        <v>6.8505323505323501</v>
      </c>
    </row>
    <row r="34" spans="1:6" x14ac:dyDescent="0.25">
      <c r="A34" s="14" t="s">
        <v>57</v>
      </c>
      <c r="B34" s="15"/>
      <c r="C34" s="40">
        <f>SUM(C35:C39)</f>
        <v>4769</v>
      </c>
      <c r="D34" s="24">
        <f>SUM(D35:D39)</f>
        <v>39555</v>
      </c>
      <c r="E34" s="17">
        <f t="shared" si="0"/>
        <v>8.2941916544348917</v>
      </c>
    </row>
    <row r="35" spans="1:6" s="13" customFormat="1" x14ac:dyDescent="0.25">
      <c r="A35" s="18" t="s">
        <v>58</v>
      </c>
      <c r="B35" s="19" t="s">
        <v>59</v>
      </c>
      <c r="C35" s="38">
        <v>1208</v>
      </c>
      <c r="D35" s="20">
        <v>8685</v>
      </c>
      <c r="E35" s="21">
        <f t="shared" si="0"/>
        <v>7.189569536423841</v>
      </c>
      <c r="F35" s="8"/>
    </row>
    <row r="36" spans="1:6" x14ac:dyDescent="0.25">
      <c r="A36" s="18" t="s">
        <v>60</v>
      </c>
      <c r="B36" s="19" t="s">
        <v>61</v>
      </c>
      <c r="C36" s="38">
        <v>696</v>
      </c>
      <c r="D36" s="20">
        <v>5648</v>
      </c>
      <c r="E36" s="21">
        <f t="shared" si="0"/>
        <v>8.1149425287356323</v>
      </c>
    </row>
    <row r="37" spans="1:6" x14ac:dyDescent="0.25">
      <c r="A37" s="18" t="s">
        <v>62</v>
      </c>
      <c r="B37" s="19" t="s">
        <v>63</v>
      </c>
      <c r="C37" s="38">
        <v>553</v>
      </c>
      <c r="D37" s="20">
        <v>4907</v>
      </c>
      <c r="E37" s="21">
        <f t="shared" si="0"/>
        <v>8.8734177215189867</v>
      </c>
    </row>
    <row r="38" spans="1:6" x14ac:dyDescent="0.25">
      <c r="A38" s="18" t="s">
        <v>64</v>
      </c>
      <c r="B38" s="19" t="s">
        <v>65</v>
      </c>
      <c r="C38" s="38">
        <v>745</v>
      </c>
      <c r="D38" s="20">
        <v>6710</v>
      </c>
      <c r="E38" s="21">
        <f t="shared" si="0"/>
        <v>9.0067114093959724</v>
      </c>
    </row>
    <row r="39" spans="1:6" ht="14.4" thickBot="1" x14ac:dyDescent="0.3">
      <c r="A39" s="22" t="s">
        <v>66</v>
      </c>
      <c r="B39" s="23" t="s">
        <v>67</v>
      </c>
      <c r="C39" s="39">
        <v>1567</v>
      </c>
      <c r="D39" s="25">
        <v>13605</v>
      </c>
      <c r="E39" s="26">
        <f t="shared" si="0"/>
        <v>8.6821952776005098</v>
      </c>
    </row>
    <row r="40" spans="1:6" x14ac:dyDescent="0.25">
      <c r="A40" s="14" t="s">
        <v>72</v>
      </c>
      <c r="B40" s="15"/>
      <c r="C40" s="40">
        <f>SUM(C41:C43)</f>
        <v>17427</v>
      </c>
      <c r="D40" s="24">
        <f>SUM(D41:D43)</f>
        <v>129310</v>
      </c>
      <c r="E40" s="17">
        <f t="shared" si="0"/>
        <v>7.4200952544901586</v>
      </c>
    </row>
    <row r="41" spans="1:6" x14ac:dyDescent="0.25">
      <c r="A41" s="18" t="s">
        <v>77</v>
      </c>
      <c r="B41" s="19" t="s">
        <v>78</v>
      </c>
      <c r="C41" s="38">
        <v>4788</v>
      </c>
      <c r="D41" s="20">
        <v>64160</v>
      </c>
      <c r="E41" s="21">
        <f>D41/C41</f>
        <v>13.40016708437761</v>
      </c>
    </row>
    <row r="42" spans="1:6" x14ac:dyDescent="0.25">
      <c r="A42" s="18" t="s">
        <v>75</v>
      </c>
      <c r="B42" s="19" t="s">
        <v>76</v>
      </c>
      <c r="C42" s="38">
        <v>6682</v>
      </c>
      <c r="D42" s="20">
        <v>27821</v>
      </c>
      <c r="E42" s="21">
        <f t="shared" si="0"/>
        <v>4.1635737803052981</v>
      </c>
    </row>
    <row r="43" spans="1:6" s="13" customFormat="1" ht="14.4" thickBot="1" x14ac:dyDescent="0.3">
      <c r="A43" s="22" t="s">
        <v>73</v>
      </c>
      <c r="B43" s="23" t="s">
        <v>74</v>
      </c>
      <c r="C43" s="39">
        <v>5957</v>
      </c>
      <c r="D43" s="25">
        <v>37329</v>
      </c>
      <c r="E43" s="26">
        <f>D43/C43</f>
        <v>6.2664092664092665</v>
      </c>
      <c r="F43" s="8"/>
    </row>
    <row r="44" spans="1:6" x14ac:dyDescent="0.25">
      <c r="A44" s="14" t="s">
        <v>79</v>
      </c>
      <c r="B44" s="15"/>
      <c r="C44" s="40">
        <f>SUM(C45:C53)</f>
        <v>22517</v>
      </c>
      <c r="D44" s="24">
        <f>SUM(D45:D53)</f>
        <v>646841</v>
      </c>
      <c r="E44" s="17">
        <f t="shared" si="0"/>
        <v>28.726784207487675</v>
      </c>
    </row>
    <row r="45" spans="1:6" x14ac:dyDescent="0.25">
      <c r="A45" s="18" t="s">
        <v>80</v>
      </c>
      <c r="B45" s="19" t="s">
        <v>81</v>
      </c>
      <c r="C45" s="38">
        <v>127</v>
      </c>
      <c r="D45" s="20">
        <v>10798</v>
      </c>
      <c r="E45" s="21">
        <f t="shared" si="0"/>
        <v>85.023622047244089</v>
      </c>
    </row>
    <row r="46" spans="1:6" x14ac:dyDescent="0.25">
      <c r="A46" s="18" t="s">
        <v>82</v>
      </c>
      <c r="B46" s="19" t="s">
        <v>83</v>
      </c>
      <c r="C46" s="38">
        <v>466</v>
      </c>
      <c r="D46" s="20">
        <v>127951</v>
      </c>
      <c r="E46" s="21">
        <f t="shared" si="0"/>
        <v>274.57296137339057</v>
      </c>
    </row>
    <row r="47" spans="1:6" s="13" customFormat="1" x14ac:dyDescent="0.25">
      <c r="A47" s="18" t="s">
        <v>84</v>
      </c>
      <c r="B47" s="19" t="s">
        <v>85</v>
      </c>
      <c r="C47" s="38">
        <v>3491</v>
      </c>
      <c r="D47" s="20">
        <v>102035</v>
      </c>
      <c r="E47" s="21">
        <f t="shared" si="0"/>
        <v>29.22801489544543</v>
      </c>
      <c r="F47" s="8"/>
    </row>
    <row r="48" spans="1:6" x14ac:dyDescent="0.25">
      <c r="A48" s="18" t="s">
        <v>86</v>
      </c>
      <c r="B48" s="19" t="s">
        <v>87</v>
      </c>
      <c r="C48" s="38">
        <v>1064</v>
      </c>
      <c r="D48" s="20">
        <v>34241</v>
      </c>
      <c r="E48" s="21">
        <f t="shared" si="0"/>
        <v>32.181390977443606</v>
      </c>
    </row>
    <row r="49" spans="1:5" x14ac:dyDescent="0.25">
      <c r="A49" s="18" t="s">
        <v>88</v>
      </c>
      <c r="B49" s="19" t="s">
        <v>89</v>
      </c>
      <c r="C49" s="38">
        <v>3154</v>
      </c>
      <c r="D49" s="20">
        <v>31464</v>
      </c>
      <c r="E49" s="21">
        <f t="shared" si="0"/>
        <v>9.975903614457831</v>
      </c>
    </row>
    <row r="50" spans="1:5" x14ac:dyDescent="0.25">
      <c r="A50" s="18" t="s">
        <v>90</v>
      </c>
      <c r="B50" s="19" t="s">
        <v>91</v>
      </c>
      <c r="C50" s="38">
        <v>6116</v>
      </c>
      <c r="D50" s="20">
        <v>157458</v>
      </c>
      <c r="E50" s="21">
        <f t="shared" si="0"/>
        <v>25.745258338783518</v>
      </c>
    </row>
    <row r="51" spans="1:5" x14ac:dyDescent="0.25">
      <c r="A51" s="18" t="s">
        <v>53</v>
      </c>
      <c r="B51" s="19" t="s">
        <v>54</v>
      </c>
      <c r="C51" s="38">
        <v>1636</v>
      </c>
      <c r="D51" s="20">
        <v>7566</v>
      </c>
      <c r="E51" s="21">
        <f>D51/C51</f>
        <v>4.624694376528117</v>
      </c>
    </row>
    <row r="52" spans="1:5" x14ac:dyDescent="0.25">
      <c r="A52" s="18" t="s">
        <v>92</v>
      </c>
      <c r="B52" s="19" t="s">
        <v>93</v>
      </c>
      <c r="C52" s="38">
        <v>3089</v>
      </c>
      <c r="D52" s="20">
        <v>89124</v>
      </c>
      <c r="E52" s="21">
        <f t="shared" si="0"/>
        <v>28.852055681450306</v>
      </c>
    </row>
    <row r="53" spans="1:5" ht="15.6" customHeight="1" thickBot="1" x14ac:dyDescent="0.3">
      <c r="A53" s="22" t="s">
        <v>94</v>
      </c>
      <c r="B53" s="23" t="s">
        <v>95</v>
      </c>
      <c r="C53" s="39">
        <v>3374</v>
      </c>
      <c r="D53" s="25">
        <v>86204</v>
      </c>
      <c r="E53" s="26">
        <f t="shared" si="0"/>
        <v>25.549496147006522</v>
      </c>
    </row>
    <row r="54" spans="1:5" ht="15.6" customHeight="1" x14ac:dyDescent="0.25">
      <c r="A54" s="14" t="s">
        <v>132</v>
      </c>
      <c r="B54" s="15"/>
      <c r="C54" s="40">
        <f>SUM(C55:C57)</f>
        <v>821</v>
      </c>
      <c r="D54" s="24">
        <f>SUM(D55:D57)</f>
        <v>5874</v>
      </c>
      <c r="E54" s="17">
        <f t="shared" ref="E54" si="2">D54/C54</f>
        <v>7.15468940316687</v>
      </c>
    </row>
    <row r="55" spans="1:5" x14ac:dyDescent="0.25">
      <c r="A55" s="18" t="s">
        <v>68</v>
      </c>
      <c r="B55" s="19" t="s">
        <v>69</v>
      </c>
      <c r="C55" s="38">
        <v>159</v>
      </c>
      <c r="D55" s="20">
        <v>989</v>
      </c>
      <c r="E55" s="21">
        <f>D55/C55</f>
        <v>6.2201257861635222</v>
      </c>
    </row>
    <row r="56" spans="1:5" x14ac:dyDescent="0.25">
      <c r="A56" s="56" t="s">
        <v>70</v>
      </c>
      <c r="B56" s="57" t="s">
        <v>71</v>
      </c>
      <c r="C56" s="58">
        <v>652</v>
      </c>
      <c r="D56" s="59">
        <v>4788</v>
      </c>
      <c r="E56" s="60">
        <v>6.9201101928374653</v>
      </c>
    </row>
    <row r="57" spans="1:5" ht="14.4" thickBot="1" x14ac:dyDescent="0.3">
      <c r="A57" s="22" t="s">
        <v>137</v>
      </c>
      <c r="B57" s="23" t="s">
        <v>136</v>
      </c>
      <c r="C57" s="39">
        <v>10</v>
      </c>
      <c r="D57" s="25">
        <v>97</v>
      </c>
      <c r="E57" s="26">
        <f>D57/C57</f>
        <v>9.6999999999999993</v>
      </c>
    </row>
    <row r="59" spans="1:5" x14ac:dyDescent="0.25">
      <c r="A59" s="27" t="s">
        <v>133</v>
      </c>
    </row>
  </sheetData>
  <mergeCells count="2">
    <mergeCell ref="A1:E2"/>
    <mergeCell ref="B3:E3"/>
  </mergeCells>
  <pageMargins left="0.70866141732283472" right="0.70866141732283472" top="0.39370078740157483" bottom="0.74803149606299213" header="0.31496062992125984" footer="0.31496062992125984"/>
  <pageSetup paperSize="9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zoomScaleNormal="100" workbookViewId="0">
      <selection activeCell="B35" sqref="B35"/>
    </sheetView>
  </sheetViews>
  <sheetFormatPr defaultColWidth="9.109375" defaultRowHeight="14.4" x14ac:dyDescent="0.3"/>
  <cols>
    <col min="1" max="1" width="26.6640625" style="30" customWidth="1"/>
    <col min="2" max="2" width="72.88671875" style="30" customWidth="1"/>
    <col min="3" max="16384" width="9.109375" style="30"/>
  </cols>
  <sheetData>
    <row r="1" spans="1:2" x14ac:dyDescent="0.3">
      <c r="A1" s="28" t="s">
        <v>96</v>
      </c>
      <c r="B1" s="29" t="s">
        <v>97</v>
      </c>
    </row>
    <row r="2" spans="1:2" x14ac:dyDescent="0.3">
      <c r="A2" s="31" t="s">
        <v>98</v>
      </c>
      <c r="B2" s="32" t="s">
        <v>99</v>
      </c>
    </row>
    <row r="3" spans="1:2" x14ac:dyDescent="0.3">
      <c r="A3" s="51" t="s">
        <v>100</v>
      </c>
      <c r="B3" s="32" t="s">
        <v>101</v>
      </c>
    </row>
    <row r="4" spans="1:2" x14ac:dyDescent="0.3">
      <c r="A4" s="51"/>
      <c r="B4" s="32" t="s">
        <v>102</v>
      </c>
    </row>
    <row r="5" spans="1:2" x14ac:dyDescent="0.3">
      <c r="A5" s="31" t="s">
        <v>103</v>
      </c>
      <c r="B5" s="32" t="s">
        <v>104</v>
      </c>
    </row>
    <row r="6" spans="1:2" x14ac:dyDescent="0.3">
      <c r="A6" s="31" t="s">
        <v>105</v>
      </c>
      <c r="B6" s="32" t="s">
        <v>106</v>
      </c>
    </row>
    <row r="7" spans="1:2" x14ac:dyDescent="0.3">
      <c r="A7" s="31" t="s">
        <v>107</v>
      </c>
      <c r="B7" s="32" t="s">
        <v>108</v>
      </c>
    </row>
    <row r="8" spans="1:2" x14ac:dyDescent="0.3">
      <c r="A8" s="31" t="s">
        <v>109</v>
      </c>
      <c r="B8" s="32" t="s">
        <v>110</v>
      </c>
    </row>
    <row r="9" spans="1:2" x14ac:dyDescent="0.3">
      <c r="A9" s="53" t="s">
        <v>111</v>
      </c>
      <c r="B9" s="32" t="s">
        <v>112</v>
      </c>
    </row>
    <row r="10" spans="1:2" x14ac:dyDescent="0.3">
      <c r="A10" s="53"/>
      <c r="B10" s="32" t="s">
        <v>113</v>
      </c>
    </row>
    <row r="11" spans="1:2" x14ac:dyDescent="0.3">
      <c r="A11" s="31" t="s">
        <v>114</v>
      </c>
      <c r="B11" s="32"/>
    </row>
    <row r="12" spans="1:2" x14ac:dyDescent="0.3">
      <c r="A12" s="31" t="s">
        <v>115</v>
      </c>
      <c r="B12" s="32" t="s">
        <v>116</v>
      </c>
    </row>
    <row r="13" spans="1:2" x14ac:dyDescent="0.3">
      <c r="A13" s="51" t="s">
        <v>117</v>
      </c>
      <c r="B13" s="33" t="s">
        <v>118</v>
      </c>
    </row>
    <row r="14" spans="1:2" x14ac:dyDescent="0.3">
      <c r="A14" s="51"/>
      <c r="B14" s="33" t="s">
        <v>119</v>
      </c>
    </row>
    <row r="15" spans="1:2" x14ac:dyDescent="0.3">
      <c r="A15" s="31" t="s">
        <v>120</v>
      </c>
      <c r="B15" s="32" t="s">
        <v>121</v>
      </c>
    </row>
    <row r="16" spans="1:2" x14ac:dyDescent="0.3">
      <c r="A16" s="51" t="s">
        <v>122</v>
      </c>
      <c r="B16" s="32" t="s">
        <v>118</v>
      </c>
    </row>
    <row r="17" spans="1:2" x14ac:dyDescent="0.3">
      <c r="A17" s="51"/>
      <c r="B17" s="32" t="s">
        <v>123</v>
      </c>
    </row>
    <row r="18" spans="1:2" x14ac:dyDescent="0.3">
      <c r="A18" s="54" t="s">
        <v>124</v>
      </c>
      <c r="B18" s="33" t="s">
        <v>118</v>
      </c>
    </row>
    <row r="19" spans="1:2" x14ac:dyDescent="0.3">
      <c r="A19" s="54"/>
      <c r="B19" s="33" t="s">
        <v>119</v>
      </c>
    </row>
    <row r="20" spans="1:2" x14ac:dyDescent="0.3">
      <c r="A20" s="31" t="s">
        <v>125</v>
      </c>
      <c r="B20" s="32" t="s">
        <v>126</v>
      </c>
    </row>
    <row r="21" spans="1:2" x14ac:dyDescent="0.3">
      <c r="A21" s="51" t="s">
        <v>127</v>
      </c>
      <c r="B21" s="33" t="s">
        <v>128</v>
      </c>
    </row>
    <row r="22" spans="1:2" x14ac:dyDescent="0.3">
      <c r="A22" s="51"/>
      <c r="B22" s="33" t="s">
        <v>129</v>
      </c>
    </row>
    <row r="23" spans="1:2" x14ac:dyDescent="0.3">
      <c r="A23" s="51"/>
      <c r="B23" s="33" t="s">
        <v>130</v>
      </c>
    </row>
    <row r="24" spans="1:2" x14ac:dyDescent="0.3">
      <c r="A24" s="52"/>
      <c r="B24" s="34" t="s">
        <v>131</v>
      </c>
    </row>
  </sheetData>
  <mergeCells count="6">
    <mergeCell ref="A21:A24"/>
    <mergeCell ref="A3:A4"/>
    <mergeCell ref="A9:A10"/>
    <mergeCell ref="A13:A14"/>
    <mergeCell ref="A16:A17"/>
    <mergeCell ref="A18:A19"/>
  </mergeCells>
  <pageMargins left="0.7" right="0.7" top="0.75" bottom="0.75" header="0.3" footer="0.3"/>
  <pageSetup paperSize="9"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VAI_2020_12M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Karjusa</dc:creator>
  <cp:lastModifiedBy>Signe Širova</cp:lastModifiedBy>
  <cp:lastPrinted>2020-01-31T05:52:08Z</cp:lastPrinted>
  <dcterms:created xsi:type="dcterms:W3CDTF">2019-10-23T10:45:15Z</dcterms:created>
  <dcterms:modified xsi:type="dcterms:W3CDTF">2021-02-04T14:32:15Z</dcterms:modified>
</cp:coreProperties>
</file>