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C:\Users\Signe Sirova\Desktop\New folder (2)\ML_2020_12M\"/>
    </mc:Choice>
  </mc:AlternateContent>
  <xr:revisionPtr revIDLastSave="0" documentId="13_ncr:1_{DBC892B1-5A8D-4BF0-B99A-4122BEE20A47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Rehosp_2020_12M" sheetId="7" r:id="rId1"/>
    <sheet name="Rehosp_2020_6M" sheetId="6" state="hidden" r:id="rId2"/>
    <sheet name="Metadati" sheetId="2" r:id="rId3"/>
  </sheets>
  <definedNames>
    <definedName name="_xlnm._FilterDatabase" localSheetId="0" hidden="1">Rehosp_2020_12M!$A$8:$E$8</definedName>
    <definedName name="_xlnm._FilterDatabase" localSheetId="1" hidden="1">Rehosp_2020_6M!$A$8:$E$57</definedName>
    <definedName name="ML_dzemdiibas_UD" localSheetId="0">#REF!</definedName>
    <definedName name="ML_dzemdiibas_UD" localSheetId="1">#REF!</definedName>
    <definedName name="ML_dzemdiibas_UD">#REF!</definedName>
    <definedName name="_xlnm.Print_Titles" localSheetId="0">Rehosp_2020_12M!$6:$8</definedName>
    <definedName name="_xlnm.Print_Titles" localSheetId="1">Rehosp_2020_6M!$6:$8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7" l="1"/>
  <c r="D56" i="7"/>
  <c r="L55" i="7"/>
  <c r="K55" i="7"/>
  <c r="J55" i="7"/>
  <c r="I55" i="7"/>
  <c r="H55" i="7"/>
  <c r="G55" i="7"/>
  <c r="F55" i="7"/>
  <c r="E55" i="7"/>
  <c r="C55" i="7"/>
  <c r="D54" i="7"/>
  <c r="D53" i="7"/>
  <c r="M53" i="7" s="1"/>
  <c r="D52" i="7"/>
  <c r="M52" i="7" s="1"/>
  <c r="D51" i="7"/>
  <c r="D50" i="7"/>
  <c r="D49" i="7"/>
  <c r="M49" i="7" s="1"/>
  <c r="D48" i="7"/>
  <c r="M48" i="7" s="1"/>
  <c r="D47" i="7"/>
  <c r="M47" i="7" s="1"/>
  <c r="D46" i="7"/>
  <c r="L45" i="7"/>
  <c r="K45" i="7"/>
  <c r="J45" i="7"/>
  <c r="I45" i="7"/>
  <c r="H45" i="7"/>
  <c r="G45" i="7"/>
  <c r="F45" i="7"/>
  <c r="E45" i="7"/>
  <c r="C45" i="7"/>
  <c r="D44" i="7"/>
  <c r="M44" i="7" s="1"/>
  <c r="D43" i="7"/>
  <c r="D42" i="7"/>
  <c r="L41" i="7"/>
  <c r="K41" i="7"/>
  <c r="J41" i="7"/>
  <c r="I41" i="7"/>
  <c r="H41" i="7"/>
  <c r="G41" i="7"/>
  <c r="F41" i="7"/>
  <c r="E41" i="7"/>
  <c r="C41" i="7"/>
  <c r="D40" i="7"/>
  <c r="M40" i="7" s="1"/>
  <c r="D39" i="7"/>
  <c r="D38" i="7"/>
  <c r="D37" i="7"/>
  <c r="M37" i="7" s="1"/>
  <c r="D36" i="7"/>
  <c r="M36" i="7" s="1"/>
  <c r="L35" i="7"/>
  <c r="K35" i="7"/>
  <c r="J35" i="7"/>
  <c r="I35" i="7"/>
  <c r="H35" i="7"/>
  <c r="G35" i="7"/>
  <c r="F35" i="7"/>
  <c r="E35" i="7"/>
  <c r="C35" i="7"/>
  <c r="D34" i="7"/>
  <c r="D33" i="7"/>
  <c r="M33" i="7" s="1"/>
  <c r="D32" i="7"/>
  <c r="M32" i="7" s="1"/>
  <c r="D31" i="7"/>
  <c r="L30" i="7"/>
  <c r="K30" i="7"/>
  <c r="J30" i="7"/>
  <c r="I30" i="7"/>
  <c r="H30" i="7"/>
  <c r="G30" i="7"/>
  <c r="F30" i="7"/>
  <c r="E30" i="7"/>
  <c r="C30" i="7"/>
  <c r="D29" i="7"/>
  <c r="M29" i="7" s="1"/>
  <c r="D28" i="7"/>
  <c r="M28" i="7" s="1"/>
  <c r="D27" i="7"/>
  <c r="D26" i="7"/>
  <c r="D25" i="7"/>
  <c r="M25" i="7" s="1"/>
  <c r="D24" i="7"/>
  <c r="M24" i="7" s="1"/>
  <c r="D23" i="7"/>
  <c r="M23" i="7" s="1"/>
  <c r="L22" i="7"/>
  <c r="K22" i="7"/>
  <c r="J22" i="7"/>
  <c r="I22" i="7"/>
  <c r="H22" i="7"/>
  <c r="G22" i="7"/>
  <c r="F22" i="7"/>
  <c r="E22" i="7"/>
  <c r="C22" i="7"/>
  <c r="D21" i="7"/>
  <c r="M21" i="7" s="1"/>
  <c r="D20" i="7"/>
  <c r="M20" i="7" s="1"/>
  <c r="D19" i="7"/>
  <c r="D18" i="7"/>
  <c r="D17" i="7"/>
  <c r="M17" i="7" s="1"/>
  <c r="D16" i="7"/>
  <c r="M16" i="7" s="1"/>
  <c r="M15" i="7"/>
  <c r="D15" i="7"/>
  <c r="L14" i="7"/>
  <c r="K14" i="7"/>
  <c r="J14" i="7"/>
  <c r="I14" i="7"/>
  <c r="H14" i="7"/>
  <c r="G14" i="7"/>
  <c r="F14" i="7"/>
  <c r="E14" i="7"/>
  <c r="C14" i="7"/>
  <c r="D13" i="7"/>
  <c r="M13" i="7" s="1"/>
  <c r="D12" i="7"/>
  <c r="M12" i="7" s="1"/>
  <c r="D11" i="7"/>
  <c r="L10" i="7"/>
  <c r="K10" i="7"/>
  <c r="J10" i="7"/>
  <c r="I10" i="7"/>
  <c r="H10" i="7"/>
  <c r="G10" i="7"/>
  <c r="F10" i="7"/>
  <c r="E10" i="7"/>
  <c r="C10" i="7"/>
  <c r="D55" i="7" l="1"/>
  <c r="M55" i="7" s="1"/>
  <c r="I9" i="7"/>
  <c r="C9" i="7"/>
  <c r="E9" i="7"/>
  <c r="M56" i="7"/>
  <c r="F9" i="7"/>
  <c r="G9" i="7"/>
  <c r="D41" i="7"/>
  <c r="M41" i="7" s="1"/>
  <c r="D22" i="7"/>
  <c r="M22" i="7" s="1"/>
  <c r="H9" i="7"/>
  <c r="J9" i="7"/>
  <c r="D35" i="7"/>
  <c r="M35" i="7" s="1"/>
  <c r="K9" i="7"/>
  <c r="D14" i="7"/>
  <c r="M14" i="7" s="1"/>
  <c r="M39" i="7"/>
  <c r="L9" i="7"/>
  <c r="D30" i="7"/>
  <c r="M30" i="7" s="1"/>
  <c r="M31" i="7"/>
  <c r="D10" i="7"/>
  <c r="M18" i="7"/>
  <c r="M26" i="7"/>
  <c r="M34" i="7"/>
  <c r="M42" i="7"/>
  <c r="M50" i="7"/>
  <c r="D45" i="7"/>
  <c r="M45" i="7" s="1"/>
  <c r="M11" i="7"/>
  <c r="M19" i="7"/>
  <c r="M27" i="7"/>
  <c r="M43" i="7"/>
  <c r="M51" i="7"/>
  <c r="M38" i="7"/>
  <c r="M46" i="7"/>
  <c r="M54" i="7"/>
  <c r="D9" i="7" l="1"/>
  <c r="M9" i="7" s="1"/>
  <c r="M10" i="7"/>
  <c r="D11" i="6" l="1"/>
  <c r="C10" i="6"/>
  <c r="C14" i="6"/>
  <c r="C22" i="6"/>
  <c r="L35" i="6"/>
  <c r="K35" i="6"/>
  <c r="J35" i="6"/>
  <c r="I35" i="6"/>
  <c r="H35" i="6"/>
  <c r="G35" i="6"/>
  <c r="F35" i="6"/>
  <c r="E35" i="6"/>
  <c r="C35" i="6"/>
  <c r="E41" i="6"/>
  <c r="L41" i="6"/>
  <c r="K41" i="6"/>
  <c r="J41" i="6"/>
  <c r="I41" i="6"/>
  <c r="H41" i="6"/>
  <c r="G41" i="6"/>
  <c r="F41" i="6"/>
  <c r="C41" i="6"/>
  <c r="E55" i="6"/>
  <c r="L55" i="6"/>
  <c r="K55" i="6"/>
  <c r="J55" i="6"/>
  <c r="I55" i="6"/>
  <c r="H55" i="6"/>
  <c r="G55" i="6"/>
  <c r="F55" i="6"/>
  <c r="C55" i="6"/>
  <c r="D44" i="6" l="1"/>
  <c r="M44" i="6" s="1"/>
  <c r="D54" i="6" l="1"/>
  <c r="D53" i="6"/>
  <c r="D51" i="6"/>
  <c r="D50" i="6"/>
  <c r="D49" i="6"/>
  <c r="D48" i="6"/>
  <c r="D47" i="6"/>
  <c r="D46" i="6"/>
  <c r="D42" i="6"/>
  <c r="D43" i="6"/>
  <c r="D57" i="6"/>
  <c r="D56" i="6"/>
  <c r="D40" i="6"/>
  <c r="D39" i="6"/>
  <c r="D38" i="6"/>
  <c r="D37" i="6"/>
  <c r="D36" i="6"/>
  <c r="M36" i="6" s="1"/>
  <c r="D34" i="6"/>
  <c r="D52" i="6"/>
  <c r="D33" i="6"/>
  <c r="D32" i="6"/>
  <c r="M32" i="6" s="1"/>
  <c r="D31" i="6"/>
  <c r="D30" i="6" s="1"/>
  <c r="D29" i="6"/>
  <c r="D28" i="6"/>
  <c r="D27" i="6"/>
  <c r="D26" i="6"/>
  <c r="D25" i="6"/>
  <c r="D24" i="6"/>
  <c r="D23" i="6"/>
  <c r="D21" i="6"/>
  <c r="D20" i="6"/>
  <c r="D19" i="6"/>
  <c r="D18" i="6"/>
  <c r="D17" i="6"/>
  <c r="D16" i="6"/>
  <c r="D15" i="6"/>
  <c r="D13" i="6"/>
  <c r="D12" i="6"/>
  <c r="D45" i="6" l="1"/>
  <c r="D55" i="6"/>
  <c r="M55" i="6" s="1"/>
  <c r="D35" i="6"/>
  <c r="D41" i="6"/>
  <c r="D10" i="6"/>
  <c r="M54" i="6"/>
  <c r="M53" i="6"/>
  <c r="M51" i="6"/>
  <c r="M50" i="6"/>
  <c r="M49" i="6"/>
  <c r="M48" i="6"/>
  <c r="M47" i="6"/>
  <c r="M46" i="6"/>
  <c r="M42" i="6"/>
  <c r="M43" i="6"/>
  <c r="M57" i="6"/>
  <c r="M56" i="6"/>
  <c r="M40" i="6"/>
  <c r="M39" i="6"/>
  <c r="M38" i="6"/>
  <c r="M37" i="6"/>
  <c r="M34" i="6"/>
  <c r="M52" i="6"/>
  <c r="M33" i="6"/>
  <c r="M31" i="6"/>
  <c r="M29" i="6"/>
  <c r="M28" i="6"/>
  <c r="M27" i="6"/>
  <c r="M26" i="6"/>
  <c r="M25" i="6"/>
  <c r="M24" i="6"/>
  <c r="M23" i="6"/>
  <c r="M21" i="6"/>
  <c r="M20" i="6"/>
  <c r="M19" i="6"/>
  <c r="M18" i="6"/>
  <c r="M17" i="6"/>
  <c r="M16" i="6"/>
  <c r="M15" i="6"/>
  <c r="M13" i="6"/>
  <c r="M12" i="6"/>
  <c r="M11" i="6"/>
  <c r="L45" i="6"/>
  <c r="K45" i="6"/>
  <c r="J45" i="6"/>
  <c r="I45" i="6"/>
  <c r="H45" i="6"/>
  <c r="G45" i="6"/>
  <c r="F45" i="6"/>
  <c r="E45" i="6"/>
  <c r="L30" i="6"/>
  <c r="K30" i="6"/>
  <c r="J30" i="6"/>
  <c r="I30" i="6"/>
  <c r="H30" i="6"/>
  <c r="G30" i="6"/>
  <c r="F30" i="6"/>
  <c r="E30" i="6"/>
  <c r="C30" i="6"/>
  <c r="L22" i="6"/>
  <c r="K22" i="6"/>
  <c r="J22" i="6"/>
  <c r="I22" i="6"/>
  <c r="H22" i="6"/>
  <c r="G22" i="6"/>
  <c r="F22" i="6"/>
  <c r="E22" i="6"/>
  <c r="D22" i="6"/>
  <c r="L14" i="6"/>
  <c r="K14" i="6"/>
  <c r="J14" i="6"/>
  <c r="I14" i="6"/>
  <c r="H14" i="6"/>
  <c r="G14" i="6"/>
  <c r="F14" i="6"/>
  <c r="E14" i="6"/>
  <c r="D14" i="6"/>
  <c r="L10" i="6"/>
  <c r="K10" i="6"/>
  <c r="J10" i="6"/>
  <c r="I10" i="6"/>
  <c r="H10" i="6"/>
  <c r="G10" i="6"/>
  <c r="F10" i="6"/>
  <c r="E10" i="6"/>
  <c r="C45" i="6"/>
  <c r="L9" i="6" l="1"/>
  <c r="E9" i="6"/>
  <c r="F9" i="6"/>
  <c r="G9" i="6"/>
  <c r="K9" i="6"/>
  <c r="C9" i="6"/>
  <c r="D9" i="6"/>
  <c r="H9" i="6"/>
  <c r="I9" i="6"/>
  <c r="J9" i="6"/>
  <c r="M45" i="6"/>
  <c r="M10" i="6"/>
  <c r="M30" i="6"/>
  <c r="M41" i="6"/>
  <c r="M14" i="6"/>
  <c r="M22" i="6"/>
  <c r="M35" i="6"/>
  <c r="M9" i="6" l="1"/>
</calcChain>
</file>

<file path=xl/sharedStrings.xml><?xml version="1.0" encoding="utf-8"?>
<sst xmlns="http://schemas.openxmlformats.org/spreadsheetml/2006/main" count="294" uniqueCount="181">
  <si>
    <t>Atkārtoti hospitalizēti tajā pašā vai nākamajā dienā</t>
  </si>
  <si>
    <t>Tajā pašā vai nākamajā dienā hospitalizēto pacientu īpatsvars no visām hospitalizācijām</t>
  </si>
  <si>
    <t>Rehospitalizēto pacientu skaits kopā</t>
  </si>
  <si>
    <t>t.sk. tajā pašā ārstniecības iestādē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</si>
  <si>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</si>
  <si>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</si>
  <si>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</si>
  <si>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</si>
  <si>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</si>
  <si>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</si>
  <si>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</si>
  <si>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</si>
  <si>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</si>
  <si>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</si>
  <si>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</si>
  <si>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</si>
  <si>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</si>
  <si>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</si>
  <si>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</si>
  <si>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</si>
  <si>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</si>
  <si>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</si>
  <si>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</si>
  <si>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</si>
  <si>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</si>
  <si>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Ainaži, bērnu psihoneiroloģiskā slimnīca</t>
  </si>
  <si>
    <t>Aknīstes psihoneiroloģiskā slimnīca</t>
  </si>
  <si>
    <t>Daugavpils psihoneiroloģiskā slimnīca</t>
  </si>
  <si>
    <t>Piejūras slimnīca</t>
  </si>
  <si>
    <t>Rīgas 2. slimnīca</t>
  </si>
  <si>
    <t>Rīgas Dzemdību nams</t>
  </si>
  <si>
    <t>Rīgas psihiatrijas un narkoloģijas centrs</t>
  </si>
  <si>
    <t>Slimnīca Ģintermuiža</t>
  </si>
  <si>
    <t>Strenču psihoneiroloģiskā slimnīca</t>
  </si>
  <si>
    <t>Traumatoloģijas un ortopēdijas slimnīca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</si>
  <si>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</si>
  <si>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</si>
  <si>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</si>
  <si>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</si>
  <si>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</si>
  <si>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</si>
  <si>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Saldus medicīnas centrs</t>
  </si>
  <si>
    <t>320200001</t>
  </si>
  <si>
    <t>400200024</t>
  </si>
  <si>
    <t>761200001</t>
  </si>
  <si>
    <t>680200030</t>
  </si>
  <si>
    <t>641600001</t>
  </si>
  <si>
    <t>840200047</t>
  </si>
  <si>
    <t>801600003</t>
  </si>
  <si>
    <t>010011804</t>
  </si>
  <si>
    <t>010011803</t>
  </si>
  <si>
    <t>010000234</t>
  </si>
  <si>
    <t>360200027</t>
  </si>
  <si>
    <t>500200052</t>
  </si>
  <si>
    <t>420200052</t>
  </si>
  <si>
    <t>460200036</t>
  </si>
  <si>
    <t>130020302</t>
  </si>
  <si>
    <t>600200001</t>
  </si>
  <si>
    <t>620200038</t>
  </si>
  <si>
    <t>700200041</t>
  </si>
  <si>
    <t>740200008</t>
  </si>
  <si>
    <t>760200002</t>
  </si>
  <si>
    <t>900200046</t>
  </si>
  <si>
    <t>050020401</t>
  </si>
  <si>
    <t>090020301</t>
  </si>
  <si>
    <t>110000048</t>
  </si>
  <si>
    <t>170020401</t>
  </si>
  <si>
    <t>210020301</t>
  </si>
  <si>
    <t>250000092</t>
  </si>
  <si>
    <t>270020302</t>
  </si>
  <si>
    <t>560800007</t>
  </si>
  <si>
    <t>661400011</t>
  </si>
  <si>
    <t>050012101</t>
  </si>
  <si>
    <t>130013001</t>
  </si>
  <si>
    <t>170010601</t>
  </si>
  <si>
    <t>010020302</t>
  </si>
  <si>
    <t>010021301</t>
  </si>
  <si>
    <t>010012202</t>
  </si>
  <si>
    <t>090012101</t>
  </si>
  <si>
    <t>941800004</t>
  </si>
  <si>
    <t>010011401</t>
  </si>
  <si>
    <t>AI kods</t>
  </si>
  <si>
    <t>Nosaukums</t>
  </si>
  <si>
    <t>Definīcija</t>
  </si>
  <si>
    <t xml:space="preserve">Rādītāja klasifikācija 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</si>
  <si>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</si>
  <si>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</si>
  <si>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</si>
  <si>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</si>
  <si>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</si>
  <si>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</si>
  <si>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</si>
  <si>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</si>
  <si>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</si>
  <si>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</si>
  <si>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</si>
  <si>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</si>
  <si>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</si>
  <si>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</si>
  <si>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</si>
  <si>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</si>
  <si>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</si>
  <si>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</si>
  <si>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</si>
  <si>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</si>
  <si>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Uz mājām izrakstīto pacientu, kas atkārtoti hospitalizēti tajā pašā vai nākamajā dienā īpatsvars</t>
  </si>
  <si>
    <t>Rehospitalizāciju skaits tajā pašā vai nākamajā dienā</t>
  </si>
  <si>
    <t>-Nacionālā veselības dienesta Stacionāro pakalpojumu datu bāze</t>
  </si>
  <si>
    <t>(Rehospitalizāciju skaits tajā pašā vai nākamajā dienā /Kopējais hospitalizāciju skaits) *100</t>
  </si>
  <si>
    <t>Uz mājām izrakstīto pacientu (izrakstīšanās kustība 31), kas atkārtoti hospitalizēti tajā pašā vai nākamajā dienā skaits</t>
  </si>
  <si>
    <t>Kopējais hospitalizāciju skaits</t>
  </si>
  <si>
    <r>
      <t>-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rgb="FF000000"/>
        <rFont val="Times New Roman"/>
        <family val="1"/>
        <charset val="186"/>
      </rPr>
      <t>rehospitalizāciju skaitā ieskaita pacientus, kas izrakstīti uz mājām (izrakstīšanās kustība 31) un kas atkārtoti hospitalizēti tajā pašā vai nākamajā dienā</t>
    </r>
    <r>
      <rPr>
        <sz val="8"/>
        <color theme="1"/>
        <rFont val="Calibri"/>
        <family val="2"/>
        <charset val="186"/>
        <scheme val="minor"/>
      </rPr>
      <t> </t>
    </r>
  </si>
  <si>
    <t xml:space="preserve">- rehospitalizāciju skaitā neieskaita pacientus, kam nākamā hospitalizācija ir aprūpe vai rehabilitācija </t>
  </si>
  <si>
    <t>(GPF kods:</t>
  </si>
  <si>
    <t>FN030.1 Aprūpe pacientam, kuram nepieciešama ilgstoša mākslīgā plaušu ventilācija;</t>
  </si>
  <si>
    <t>FP002.1 Pielikums programmai - pakalpojumi aprūpes slimnīcā vai aprūpes gultā;</t>
  </si>
  <si>
    <t>FP036.1 Zāļu rezistenta tuberkulozes pacienta paliatīvā aprūpe;</t>
  </si>
  <si>
    <t>BP502.01 Narkomānu rehabilitācija stacionārā pieaugušajiem;</t>
  </si>
  <si>
    <t>BP502.02 Narkomānu rehabilitācija stacionārā bērniem;</t>
  </si>
  <si>
    <t>FP502.01 Pielikums programmai- Narkomānu rehabilitācija stacionārā pieaugušajiem)</t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</si>
  <si>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Reizi pusgadā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</si>
  <si>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Rehospitalizētie pacienti</t>
  </si>
  <si>
    <r>
      <t>Uz personu vērsta aprūpe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</si>
  <si>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</si>
  <si>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r>
      <t>- rehospitalizāciju skaitā neieskaita pacientus, kam nākamā hospitalizācija ir plānveida (iestāšanās kustības kods 16 vai 19)</t>
    </r>
    <r>
      <rPr>
        <sz val="8"/>
        <rFont val="Calibri"/>
        <family val="2"/>
        <charset val="186"/>
        <scheme val="minor"/>
      </rPr>
      <t> </t>
    </r>
  </si>
  <si>
    <t xml:space="preserve">*ar 2018. gada 1. pusgadu izslēgšanas kritēriji papildināti ar nosacījumu, ka rehospitalizāciju skaitā neieskaita pacientus, kam nākamā hospitalizācija ir plānveida (iestāšanās kustības kods 16 vai 19) </t>
  </si>
  <si>
    <t>Ārstniecības iestāde (AI)</t>
  </si>
  <si>
    <t>BP700.1 Hronisko pacientu aprūpe ar ārstēšanās ilgumu līdz 10 gultasdienām</t>
  </si>
  <si>
    <t>FP700.1 Pielikums programmai Hronisko pacientu aprūpe, ar ārstēšanās ilgumu līdz 10 gultasdienām</t>
  </si>
  <si>
    <t>BP700.2 Hronisko pacientu aprūpe ar ārstēšanās ilgumu 11 vai vairāk gultasdienas</t>
  </si>
  <si>
    <t>FP700.2  	Pielikums programmai Hronisko pacientu aprūpe pacients ar ārstēšanās ilgumu 11 vai vairāk gultasdienas</t>
  </si>
  <si>
    <t>660200027</t>
  </si>
  <si>
    <t>Limbažu slimnīca</t>
  </si>
  <si>
    <t>V līmeņa ārstniecības iestādes kopā</t>
  </si>
  <si>
    <t>IV līmeņa ārstniecības iestādes kopā</t>
  </si>
  <si>
    <t>III līmeņa ārstniecības iestādes</t>
  </si>
  <si>
    <t>II līmeņa ārstniecības iestādes</t>
  </si>
  <si>
    <t>I līmeņa ārstniecības iestādes</t>
  </si>
  <si>
    <t>V līmeņa specializētās ārstniecības iestādes</t>
  </si>
  <si>
    <t>Nacionālais rehabilitācijas centrs "Vaivari"</t>
  </si>
  <si>
    <t>Specializētās ārstniecības iestādes</t>
  </si>
  <si>
    <t>FP800.1 Subakūtā rehabilitācija pieaugušajiem (augstas aprūpes intensitātes)</t>
  </si>
  <si>
    <t>FP800.2 Subakūtā rehabilitācija pieaugušajiem (zemas aprūpes intensitātes)</t>
  </si>
  <si>
    <t>FP800.3 Ilgtermiņa rehabilitācija/ dinamiskā novērošana pieaugušajiem (augstas aprūpes intensitātes)</t>
  </si>
  <si>
    <t>FP800.5 Subakūtā rehabilitācija bērniem (augstas aprūpes intensitātes)</t>
  </si>
  <si>
    <t>FP800.7 Ilgtermiņa rehabilitācija/ dinamiskā novērošana bērniem (augstas aprūpes intensitātes)</t>
  </si>
  <si>
    <t>Pamatojums datu apkopošanai-28.08.2018.Ministru kabineta noteikumi nr. 555 "Veselības aprūpes pakalpojumu organizēšanas un samaksas  kārtība"</t>
  </si>
  <si>
    <t>Kopējais hospitalizēto pacientu skaits</t>
  </si>
  <si>
    <t>Kopā/ Vidēji</t>
  </si>
  <si>
    <t>t.sk. citās V līmeņa AI</t>
  </si>
  <si>
    <t>t.sk. citās IV līmeņa AI</t>
  </si>
  <si>
    <t>t.sk. citās III līmeņa AI</t>
  </si>
  <si>
    <t>t.sk. citās II līmeņa AI</t>
  </si>
  <si>
    <t>t.sk. citās I līmeņa AI</t>
  </si>
  <si>
    <t>t.sk. citās  specializētās AI</t>
  </si>
  <si>
    <t>t.sk. citās 
V līmeņa specializētās AI</t>
  </si>
  <si>
    <t>4=5+6+7+8+9+10+11+12</t>
  </si>
  <si>
    <t>13=4/3*100</t>
  </si>
  <si>
    <r>
      <t>Pārskats par uz mājām izrakstītiem pacientiem, kas atkārtoti hospitalizēti tajā pašā vai nākamajā dienā</t>
    </r>
    <r>
      <rPr>
        <sz val="12"/>
        <rFont val="Times New Roman"/>
        <family val="1"/>
        <charset val="186"/>
      </rPr>
      <t xml:space="preserve"> (neieskaitot pacientus, kam nākamā hospitalizācija ir aprūpe, rehabilitācija vai ar plānveida iestāšanās kustību*)</t>
    </r>
  </si>
  <si>
    <t>FP184.1 Pielikums programmai "Ilgstoši mākslīgi ventilējamā pacienta medicīniskā rehabilitācija"</t>
  </si>
  <si>
    <t>FP502.02 Pielikums programmai- Narkomānu rehabilitācija stacionārā bērniem</t>
  </si>
  <si>
    <t>FP800.4 Ilgtermiņa rehabilitācija/ dinamiskā novērošana pieaugušajiem (zemas aprūpes intensitātes)</t>
  </si>
  <si>
    <t>FP800.6 Subakūtā rehabilitācija bērniem (zemas aprūpes intensitātes)</t>
  </si>
  <si>
    <t>FP800.8 Ilgtermiņa rehabilitācija/ dinamiskā novērošana bērniem (zemas aprūpes intensitātes)</t>
  </si>
  <si>
    <t>FP800.9 Perinatālā periodā radušos stāvokļu rehabilitācija</t>
  </si>
  <si>
    <t>(veiktais darbs, neiekļaujot nekvotējamos stacionāros pakalpojumus, kas nav iekļauti rēķinā)</t>
  </si>
  <si>
    <t>Pārskata periods: 2020. gada janvāris - jūnijs</t>
  </si>
  <si>
    <t>Atskaite ietver stacionārās kartes apmaksājamā statusā, ar izrakstīšanas datumu no 1.janvāra līdz 30.jūnijam.</t>
  </si>
  <si>
    <t>Pārējas slimnīcas kopā</t>
  </si>
  <si>
    <t>Pārskata periods: 2020. gada janvāris - decembris</t>
  </si>
  <si>
    <t>Atskaite ietver stacionārās kartes apmaksājamā statusā, ar izrakstīšanas datumu no 1.janvāra līdz 31.decembrim</t>
  </si>
  <si>
    <t>SANARE-KRC JAUNĶEMERI</t>
  </si>
  <si>
    <t>130064003</t>
  </si>
  <si>
    <t>BP260.1 Paliatīvā aprūpe;</t>
  </si>
  <si>
    <t>BP002.1 Pakalpojumi aprūpes slimnīcā vai aprūpes gultā;</t>
  </si>
  <si>
    <t>BP181.1 Medicīniskā rehabilitācija stacionārā, tai skaitā,rehabilitācija pacientiem ar muguras smadzeņu šķērsbojājumu (spinālie pacienti);</t>
  </si>
  <si>
    <t>BP184.1 Ilgstoši mākslīgi ventilējamā pacienta medicīniskā rehabilitācija;</t>
  </si>
  <si>
    <t>BP182.1 Rehabilitācija pieaugušiem;</t>
  </si>
  <si>
    <t>BP183.1 Rehabilitācija bērniem;</t>
  </si>
  <si>
    <t>BP185.1 Rehabilitācija bērniem;</t>
  </si>
  <si>
    <t>BP480.1 Rehabilitācija pēc insulta vienības;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</si>
</sst>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_-* #,##0.00\ _L_s_-;\-* #,##0.00\ _L_s_-;_-* &quot;-&quot;??\ _L_s_-;_-@_-"/>
    <numFmt numFmtId="166" formatCode="_(* #,##0.00_);_(* \(#,##0.00\);_(* &quot;-&quot;??_);_(@_)"/>
    <numFmt numFmtId="167" formatCode="_-* #,##0_-;\-* #,##0_-;_-* &quot;-&quot;??_-;_-@_-"/>
    <numFmt numFmtId="168" formatCode="#,##0_ ;\-#,##0\ 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sz val="10"/>
      <name val="Arial"/>
      <family val="2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8"/>
      <color theme="1"/>
      <name val="Calibri"/>
      <family val="2"/>
      <charset val="186"/>
      <scheme val="minor"/>
    </font>
    <font>
      <sz val="11"/>
      <name val="Wingdings"/>
      <charset val="2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186"/>
    </font>
    <font>
      <b/>
      <sz val="1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name val="Times New Roman"/>
      <family val="1"/>
    </font>
    <font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/>
    <xf numFmtId="0" fontId="14" fillId="0" borderId="0"/>
    <xf numFmtId="9" fontId="1" fillId="0" borderId="0" applyFont="0" applyFill="0" applyBorder="0" applyAlignment="0" applyProtection="0"/>
    <xf numFmtId="0" fontId="15" fillId="0" borderId="0"/>
    <xf numFmtId="0" fontId="8" fillId="0" borderId="0"/>
    <xf numFmtId="0" fontId="13" fillId="0" borderId="0"/>
    <xf numFmtId="0" fontId="26" fillId="0" borderId="0"/>
    <xf numFmtId="0" fontId="15" fillId="0" borderId="0"/>
    <xf numFmtId="0" fontId="15" fillId="0" borderId="0"/>
    <xf numFmtId="0" fontId="10" fillId="0" borderId="0"/>
    <xf numFmtId="166" fontId="13" fillId="0" borderId="0" applyFont="0" applyFill="0" applyBorder="0" applyAlignment="0" applyProtection="0"/>
    <xf numFmtId="0" fontId="13" fillId="0" borderId="0"/>
  </cellStyleXfs>
  <cellXfs count="157">
    <xf numFmtId="0" fontId="0" fillId="0" borderId="0" xfId="0"/>
    <xf numFmtId="0" fontId="8" fillId="0" borderId="0" xfId="25" applyFont="1"/>
    <xf numFmtId="0" fontId="17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23" fillId="0" borderId="0" xfId="26" applyFont="1"/>
    <xf numFmtId="0" fontId="24" fillId="0" borderId="3" xfId="26" applyFont="1" applyBorder="1" applyAlignment="1">
      <alignment horizontal="left" vertical="center" wrapText="1"/>
    </xf>
    <xf numFmtId="0" fontId="23" fillId="0" borderId="0" xfId="28" applyFont="1"/>
    <xf numFmtId="0" fontId="2" fillId="0" borderId="0" xfId="27" applyFont="1"/>
    <xf numFmtId="0" fontId="4" fillId="0" borderId="0" xfId="27" applyFont="1"/>
    <xf numFmtId="0" fontId="4" fillId="3" borderId="1" xfId="27" applyFont="1" applyFill="1" applyBorder="1" applyAlignment="1">
      <alignment horizontal="left" indent="1"/>
    </xf>
    <xf numFmtId="0" fontId="4" fillId="3" borderId="13" xfId="27" applyFont="1" applyFill="1" applyBorder="1"/>
    <xf numFmtId="167" fontId="4" fillId="3" borderId="1" xfId="31" applyNumberFormat="1" applyFont="1" applyFill="1" applyBorder="1" applyAlignment="1">
      <alignment horizontal="right"/>
    </xf>
    <xf numFmtId="167" fontId="4" fillId="3" borderId="12" xfId="31" applyNumberFormat="1" applyFont="1" applyFill="1" applyBorder="1" applyAlignment="1">
      <alignment horizontal="right"/>
    </xf>
    <xf numFmtId="0" fontId="2" fillId="0" borderId="2" xfId="27" applyFont="1" applyBorder="1" applyAlignment="1">
      <alignment horizontal="left" indent="2"/>
    </xf>
    <xf numFmtId="0" fontId="2" fillId="0" borderId="4" xfId="27" applyFont="1" applyBorder="1"/>
    <xf numFmtId="167" fontId="2" fillId="0" borderId="2" xfId="31" applyNumberFormat="1" applyFont="1" applyBorder="1" applyAlignment="1">
      <alignment horizontal="right"/>
    </xf>
    <xf numFmtId="167" fontId="2" fillId="0" borderId="3" xfId="31" applyNumberFormat="1" applyFont="1" applyBorder="1" applyAlignment="1">
      <alignment horizontal="right"/>
    </xf>
    <xf numFmtId="167" fontId="2" fillId="0" borderId="2" xfId="31" applyNumberFormat="1" applyFont="1" applyBorder="1" applyAlignment="1">
      <alignment horizontal="left"/>
    </xf>
    <xf numFmtId="167" fontId="2" fillId="0" borderId="3" xfId="31" applyNumberFormat="1" applyFont="1" applyBorder="1" applyAlignment="1">
      <alignment horizontal="left"/>
    </xf>
    <xf numFmtId="0" fontId="2" fillId="0" borderId="14" xfId="27" applyFont="1" applyBorder="1" applyAlignment="1">
      <alignment horizontal="left" indent="2"/>
    </xf>
    <xf numFmtId="0" fontId="2" fillId="0" borderId="16" xfId="27" applyFont="1" applyBorder="1"/>
    <xf numFmtId="167" fontId="2" fillId="0" borderId="14" xfId="31" applyNumberFormat="1" applyFont="1" applyBorder="1" applyAlignment="1">
      <alignment horizontal="left"/>
    </xf>
    <xf numFmtId="167" fontId="2" fillId="0" borderId="15" xfId="31" applyNumberFormat="1" applyFont="1" applyBorder="1" applyAlignment="1">
      <alignment horizontal="left"/>
    </xf>
    <xf numFmtId="167" fontId="4" fillId="3" borderId="1" xfId="31" applyNumberFormat="1" applyFont="1" applyFill="1" applyBorder="1" applyAlignment="1">
      <alignment horizontal="left"/>
    </xf>
    <xf numFmtId="167" fontId="4" fillId="3" borderId="12" xfId="31" applyNumberFormat="1" applyFont="1" applyFill="1" applyBorder="1" applyAlignment="1">
      <alignment horizontal="left"/>
    </xf>
    <xf numFmtId="167" fontId="2" fillId="0" borderId="2" xfId="31" applyNumberFormat="1" applyFont="1" applyBorder="1" applyAlignment="1">
      <alignment horizontal="right" vertical="center"/>
    </xf>
    <xf numFmtId="167" fontId="2" fillId="0" borderId="3" xfId="31" applyNumberFormat="1" applyFont="1" applyBorder="1" applyAlignment="1">
      <alignment horizontal="right" vertical="center"/>
    </xf>
    <xf numFmtId="167" fontId="2" fillId="0" borderId="14" xfId="31" applyNumberFormat="1" applyFont="1" applyBorder="1" applyAlignment="1">
      <alignment horizontal="right"/>
    </xf>
    <xf numFmtId="167" fontId="2" fillId="0" borderId="15" xfId="31" applyNumberFormat="1" applyFont="1" applyBorder="1" applyAlignment="1">
      <alignment horizontal="right"/>
    </xf>
    <xf numFmtId="0" fontId="2" fillId="2" borderId="3" xfId="24" applyNumberFormat="1" applyFont="1" applyFill="1" applyBorder="1" applyAlignment="1" applyProtection="1">
      <alignment horizontal="center" vertical="center" wrapText="1"/>
    </xf>
    <xf numFmtId="0" fontId="6" fillId="0" borderId="3" xfId="30" applyFont="1" applyBorder="1" applyAlignment="1">
      <alignment horizontal="center" vertical="center" wrapText="1"/>
    </xf>
    <xf numFmtId="0" fontId="4" fillId="2" borderId="19" xfId="27" applyFont="1" applyFill="1" applyBorder="1"/>
    <xf numFmtId="0" fontId="4" fillId="2" borderId="20" xfId="27" applyFont="1" applyFill="1" applyBorder="1"/>
    <xf numFmtId="167" fontId="4" fillId="2" borderId="19" xfId="31" applyNumberFormat="1" applyFont="1" applyFill="1" applyBorder="1" applyAlignment="1">
      <alignment horizontal="right"/>
    </xf>
    <xf numFmtId="167" fontId="4" fillId="2" borderId="21" xfId="31" applyNumberFormat="1" applyFont="1" applyFill="1" applyBorder="1" applyAlignment="1">
      <alignment horizontal="right"/>
    </xf>
    <xf numFmtId="0" fontId="3" fillId="0" borderId="0" xfId="27" applyFont="1"/>
    <xf numFmtId="0" fontId="6" fillId="0" borderId="2" xfId="30" applyFont="1" applyBorder="1" applyAlignment="1">
      <alignment horizontal="center" vertical="center" wrapText="1"/>
    </xf>
    <xf numFmtId="0" fontId="6" fillId="0" borderId="4" xfId="30" applyFont="1" applyBorder="1" applyAlignment="1">
      <alignment horizontal="center" vertical="center" wrapText="1"/>
    </xf>
    <xf numFmtId="0" fontId="4" fillId="2" borderId="2" xfId="24" applyNumberFormat="1" applyFont="1" applyFill="1" applyBorder="1" applyAlignment="1" applyProtection="1">
      <alignment horizontal="center" vertical="center" wrapText="1"/>
    </xf>
    <xf numFmtId="0" fontId="2" fillId="2" borderId="4" xfId="24" applyNumberFormat="1" applyFont="1" applyFill="1" applyBorder="1" applyAlignment="1" applyProtection="1">
      <alignment horizontal="center" vertical="center" wrapText="1"/>
    </xf>
    <xf numFmtId="167" fontId="4" fillId="2" borderId="20" xfId="31" applyNumberFormat="1" applyFont="1" applyFill="1" applyBorder="1" applyAlignment="1">
      <alignment horizontal="right"/>
    </xf>
    <xf numFmtId="167" fontId="4" fillId="3" borderId="13" xfId="31" applyNumberFormat="1" applyFont="1" applyFill="1" applyBorder="1" applyAlignment="1">
      <alignment horizontal="right"/>
    </xf>
    <xf numFmtId="167" fontId="2" fillId="0" borderId="4" xfId="31" applyNumberFormat="1" applyFont="1" applyBorder="1" applyAlignment="1">
      <alignment horizontal="right"/>
    </xf>
    <xf numFmtId="167" fontId="2" fillId="0" borderId="4" xfId="31" applyNumberFormat="1" applyFont="1" applyBorder="1" applyAlignment="1">
      <alignment horizontal="left"/>
    </xf>
    <xf numFmtId="167" fontId="2" fillId="0" borderId="16" xfId="31" applyNumberFormat="1" applyFont="1" applyBorder="1" applyAlignment="1">
      <alignment horizontal="left"/>
    </xf>
    <xf numFmtId="167" fontId="4" fillId="3" borderId="13" xfId="31" applyNumberFormat="1" applyFont="1" applyFill="1" applyBorder="1" applyAlignment="1">
      <alignment horizontal="left"/>
    </xf>
    <xf numFmtId="167" fontId="2" fillId="0" borderId="4" xfId="31" applyNumberFormat="1" applyFont="1" applyBorder="1" applyAlignment="1">
      <alignment horizontal="right" vertical="center"/>
    </xf>
    <xf numFmtId="167" fontId="2" fillId="0" borderId="16" xfId="31" applyNumberFormat="1" applyFont="1" applyBorder="1" applyAlignment="1">
      <alignment horizontal="right"/>
    </xf>
    <xf numFmtId="0" fontId="22" fillId="0" borderId="0" xfId="30" applyFont="1" applyAlignment="1"/>
    <xf numFmtId="0" fontId="6" fillId="0" borderId="22" xfId="30" applyFont="1" applyBorder="1" applyAlignment="1">
      <alignment horizontal="center" vertical="center" wrapText="1"/>
    </xf>
    <xf numFmtId="167" fontId="4" fillId="2" borderId="24" xfId="31" applyNumberFormat="1" applyFont="1" applyFill="1" applyBorder="1" applyAlignment="1">
      <alignment horizontal="right"/>
    </xf>
    <xf numFmtId="167" fontId="4" fillId="3" borderId="23" xfId="31" applyNumberFormat="1" applyFont="1" applyFill="1" applyBorder="1" applyAlignment="1">
      <alignment horizontal="right"/>
    </xf>
    <xf numFmtId="167" fontId="2" fillId="0" borderId="22" xfId="31" applyNumberFormat="1" applyFont="1" applyBorder="1" applyAlignment="1">
      <alignment horizontal="right"/>
    </xf>
    <xf numFmtId="167" fontId="2" fillId="0" borderId="22" xfId="31" applyNumberFormat="1" applyFont="1" applyBorder="1" applyAlignment="1">
      <alignment horizontal="left"/>
    </xf>
    <xf numFmtId="167" fontId="2" fillId="0" borderId="25" xfId="31" applyNumberFormat="1" applyFont="1" applyBorder="1" applyAlignment="1">
      <alignment horizontal="left"/>
    </xf>
    <xf numFmtId="167" fontId="4" fillId="3" borderId="23" xfId="31" applyNumberFormat="1" applyFont="1" applyFill="1" applyBorder="1" applyAlignment="1">
      <alignment horizontal="left"/>
    </xf>
    <xf numFmtId="167" fontId="2" fillId="0" borderId="22" xfId="31" applyNumberFormat="1" applyFont="1" applyBorder="1" applyAlignment="1">
      <alignment horizontal="right" vertical="center"/>
    </xf>
    <xf numFmtId="167" fontId="2" fillId="0" borderId="25" xfId="31" applyNumberFormat="1" applyFont="1" applyBorder="1" applyAlignment="1">
      <alignment horizontal="right"/>
    </xf>
    <xf numFmtId="0" fontId="6" fillId="0" borderId="18" xfId="30" applyFont="1" applyBorder="1" applyAlignment="1">
      <alignment horizontal="center" vertical="center" wrapText="1"/>
    </xf>
    <xf numFmtId="164" fontId="4" fillId="2" borderId="7" xfId="1" applyNumberFormat="1" applyFont="1" applyFill="1" applyBorder="1" applyAlignment="1"/>
    <xf numFmtId="164" fontId="4" fillId="3" borderId="26" xfId="1" applyNumberFormat="1" applyFont="1" applyFill="1" applyBorder="1" applyAlignment="1"/>
    <xf numFmtId="164" fontId="2" fillId="0" borderId="18" xfId="1" applyNumberFormat="1" applyFont="1" applyBorder="1" applyAlignment="1"/>
    <xf numFmtId="164" fontId="2" fillId="0" borderId="27" xfId="1" applyNumberFormat="1" applyFont="1" applyBorder="1" applyAlignment="1"/>
    <xf numFmtId="164" fontId="2" fillId="0" borderId="18" xfId="1" applyNumberFormat="1" applyFont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0" xfId="25" applyFont="1" applyFill="1"/>
    <xf numFmtId="0" fontId="2" fillId="0" borderId="28" xfId="27" applyFont="1" applyBorder="1" applyAlignment="1">
      <alignment horizontal="left" indent="2"/>
    </xf>
    <xf numFmtId="0" fontId="2" fillId="0" borderId="29" xfId="27" applyFont="1" applyBorder="1"/>
    <xf numFmtId="167" fontId="2" fillId="0" borderId="30" xfId="31" applyNumberFormat="1" applyFont="1" applyBorder="1" applyAlignment="1">
      <alignment horizontal="left"/>
    </xf>
    <xf numFmtId="167" fontId="2" fillId="0" borderId="28" xfId="31" applyNumberFormat="1" applyFont="1" applyBorder="1" applyAlignment="1">
      <alignment horizontal="left"/>
    </xf>
    <xf numFmtId="167" fontId="2" fillId="0" borderId="31" xfId="31" applyNumberFormat="1" applyFont="1" applyBorder="1" applyAlignment="1">
      <alignment horizontal="left"/>
    </xf>
    <xf numFmtId="167" fontId="2" fillId="0" borderId="29" xfId="31" applyNumberFormat="1" applyFont="1" applyBorder="1" applyAlignment="1">
      <alignment horizontal="left"/>
    </xf>
    <xf numFmtId="164" fontId="2" fillId="0" borderId="32" xfId="1" applyNumberFormat="1" applyFont="1" applyBorder="1" applyAlignment="1"/>
    <xf numFmtId="0" fontId="27" fillId="0" borderId="0" xfId="27" applyFont="1" applyAlignment="1">
      <alignment horizontal="left" vertical="center"/>
    </xf>
    <xf numFmtId="0" fontId="28" fillId="0" borderId="0" xfId="3" applyFont="1"/>
    <xf numFmtId="0" fontId="23" fillId="0" borderId="0" xfId="28" applyFont="1" applyFill="1"/>
    <xf numFmtId="0" fontId="27" fillId="0" borderId="0" xfId="32" applyFont="1" applyAlignment="1">
      <alignment horizontal="left" vertical="center"/>
    </xf>
    <xf numFmtId="0" fontId="2" fillId="0" borderId="0" xfId="32" applyFont="1"/>
    <xf numFmtId="0" fontId="25" fillId="2" borderId="2" xfId="29" applyFont="1" applyFill="1" applyBorder="1" applyAlignment="1">
      <alignment horizontal="center" vertical="center" wrapText="1"/>
    </xf>
    <xf numFmtId="0" fontId="2" fillId="2" borderId="3" xfId="29" applyFont="1" applyFill="1" applyBorder="1" applyAlignment="1">
      <alignment horizontal="center" vertical="center" wrapText="1"/>
    </xf>
    <xf numFmtId="0" fontId="2" fillId="2" borderId="4" xfId="29" applyFont="1" applyFill="1" applyBorder="1" applyAlignment="1">
      <alignment horizontal="center" vertical="center" wrapText="1"/>
    </xf>
    <xf numFmtId="0" fontId="29" fillId="0" borderId="2" xfId="30" applyFont="1" applyBorder="1" applyAlignment="1">
      <alignment horizontal="center" vertical="center" wrapText="1"/>
    </xf>
    <xf numFmtId="0" fontId="3" fillId="0" borderId="0" xfId="32" applyFont="1"/>
    <xf numFmtId="0" fontId="4" fillId="2" borderId="19" xfId="32" applyFont="1" applyFill="1" applyBorder="1"/>
    <xf numFmtId="0" fontId="4" fillId="2" borderId="20" xfId="32" applyFont="1" applyFill="1" applyBorder="1"/>
    <xf numFmtId="0" fontId="4" fillId="0" borderId="0" xfId="32" applyFont="1"/>
    <xf numFmtId="0" fontId="4" fillId="3" borderId="1" xfId="32" applyFont="1" applyFill="1" applyBorder="1" applyAlignment="1">
      <alignment horizontal="left" indent="1"/>
    </xf>
    <xf numFmtId="0" fontId="4" fillId="3" borderId="13" xfId="32" applyFont="1" applyFill="1" applyBorder="1"/>
    <xf numFmtId="0" fontId="2" fillId="0" borderId="2" xfId="32" applyFont="1" applyBorder="1" applyAlignment="1">
      <alignment horizontal="left" indent="2"/>
    </xf>
    <xf numFmtId="0" fontId="2" fillId="0" borderId="4" xfId="32" applyFont="1" applyBorder="1"/>
    <xf numFmtId="0" fontId="2" fillId="0" borderId="14" xfId="32" applyFont="1" applyBorder="1" applyAlignment="1">
      <alignment horizontal="left" indent="2"/>
    </xf>
    <xf numFmtId="0" fontId="2" fillId="0" borderId="16" xfId="32" applyFont="1" applyBorder="1"/>
    <xf numFmtId="0" fontId="23" fillId="0" borderId="0" xfId="32" applyFont="1"/>
    <xf numFmtId="0" fontId="22" fillId="0" borderId="0" xfId="30" applyFont="1"/>
    <xf numFmtId="0" fontId="23" fillId="0" borderId="0" xfId="30" applyFont="1"/>
    <xf numFmtId="0" fontId="2" fillId="0" borderId="19" xfId="32" applyFont="1" applyBorder="1" applyAlignment="1">
      <alignment horizontal="left" indent="2"/>
    </xf>
    <xf numFmtId="0" fontId="2" fillId="0" borderId="20" xfId="32" applyFont="1" applyBorder="1"/>
    <xf numFmtId="164" fontId="2" fillId="0" borderId="7" xfId="1" applyNumberFormat="1" applyFont="1" applyBorder="1" applyAlignment="1"/>
    <xf numFmtId="0" fontId="30" fillId="0" borderId="0" xfId="25" applyFont="1"/>
    <xf numFmtId="0" fontId="5" fillId="0" borderId="0" xfId="2" applyFont="1" applyAlignment="1">
      <alignment horizontal="left" wrapText="1"/>
    </xf>
    <xf numFmtId="0" fontId="23" fillId="0" borderId="0" xfId="26" applyFont="1" applyAlignment="1">
      <alignment horizontal="center"/>
    </xf>
    <xf numFmtId="0" fontId="23" fillId="0" borderId="17" xfId="26" applyFont="1" applyBorder="1" applyAlignment="1">
      <alignment horizontal="center"/>
    </xf>
    <xf numFmtId="0" fontId="25" fillId="0" borderId="3" xfId="26" applyFont="1" applyBorder="1" applyAlignment="1">
      <alignment horizontal="center" vertical="center" wrapText="1"/>
    </xf>
    <xf numFmtId="0" fontId="4" fillId="2" borderId="1" xfId="29" applyFont="1" applyFill="1" applyBorder="1" applyAlignment="1">
      <alignment horizontal="center" vertical="center" wrapText="1"/>
    </xf>
    <xf numFmtId="0" fontId="4" fillId="2" borderId="2" xfId="29" applyFont="1" applyFill="1" applyBorder="1" applyAlignment="1">
      <alignment horizontal="center" vertical="center" wrapText="1"/>
    </xf>
    <xf numFmtId="0" fontId="4" fillId="2" borderId="13" xfId="29" applyFont="1" applyFill="1" applyBorder="1" applyAlignment="1">
      <alignment horizontal="center" vertical="center" wrapText="1"/>
    </xf>
    <xf numFmtId="0" fontId="4" fillId="2" borderId="4" xfId="29" applyFont="1" applyFill="1" applyBorder="1" applyAlignment="1">
      <alignment horizontal="center" vertical="center" wrapText="1"/>
    </xf>
    <xf numFmtId="0" fontId="4" fillId="2" borderId="23" xfId="29" applyFont="1" applyFill="1" applyBorder="1" applyAlignment="1">
      <alignment horizontal="center" vertical="center" wrapText="1"/>
    </xf>
    <xf numFmtId="0" fontId="4" fillId="2" borderId="22" xfId="29" applyFont="1" applyFill="1" applyBorder="1" applyAlignment="1">
      <alignment horizontal="center" vertical="center" wrapText="1"/>
    </xf>
    <xf numFmtId="0" fontId="4" fillId="2" borderId="12" xfId="29" applyFont="1" applyFill="1" applyBorder="1" applyAlignment="1">
      <alignment horizontal="center" vertical="center" wrapText="1"/>
    </xf>
    <xf numFmtId="0" fontId="4" fillId="2" borderId="26" xfId="29" applyFont="1" applyFill="1" applyBorder="1" applyAlignment="1">
      <alignment horizontal="center" vertical="center" wrapText="1"/>
    </xf>
    <xf numFmtId="0" fontId="4" fillId="2" borderId="18" xfId="29" applyFont="1" applyFill="1" applyBorder="1" applyAlignment="1">
      <alignment horizontal="center" vertical="center" wrapText="1"/>
    </xf>
    <xf numFmtId="0" fontId="4" fillId="2" borderId="26" xfId="24" applyNumberFormat="1" applyFont="1" applyFill="1" applyBorder="1" applyAlignment="1" applyProtection="1">
      <alignment horizontal="center" vertical="center" wrapText="1"/>
    </xf>
    <xf numFmtId="0" fontId="4" fillId="2" borderId="18" xfId="24" applyNumberFormat="1" applyFont="1" applyFill="1" applyBorder="1" applyAlignment="1" applyProtection="1">
      <alignment horizontal="center" vertical="center" wrapText="1"/>
    </xf>
    <xf numFmtId="0" fontId="4" fillId="2" borderId="1" xfId="24" applyNumberFormat="1" applyFont="1" applyFill="1" applyBorder="1" applyAlignment="1" applyProtection="1">
      <alignment horizontal="center" vertical="center" wrapText="1"/>
    </xf>
    <xf numFmtId="0" fontId="4" fillId="2" borderId="12" xfId="24" applyNumberFormat="1" applyFont="1" applyFill="1" applyBorder="1" applyAlignment="1" applyProtection="1">
      <alignment horizontal="center" vertical="center" wrapText="1"/>
    </xf>
    <xf numFmtId="0" fontId="4" fillId="2" borderId="13" xfId="24" applyNumberFormat="1" applyFont="1" applyFill="1" applyBorder="1" applyAlignment="1" applyProtection="1">
      <alignment horizontal="center" vertical="center" wrapText="1"/>
    </xf>
    <xf numFmtId="0" fontId="17" fillId="0" borderId="6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2" fillId="0" borderId="33" xfId="32" applyFont="1" applyBorder="1" applyAlignment="1">
      <alignment horizontal="left" indent="2"/>
    </xf>
    <xf numFmtId="0" fontId="2" fillId="0" borderId="34" xfId="32" applyFont="1" applyBorder="1"/>
    <xf numFmtId="164" fontId="2" fillId="0" borderId="37" xfId="1" applyNumberFormat="1" applyFont="1" applyBorder="1" applyAlignment="1"/>
    <xf numFmtId="168" fontId="4" fillId="2" borderId="24" xfId="31" applyNumberFormat="1" applyFont="1" applyFill="1" applyBorder="1" applyAlignment="1"/>
    <xf numFmtId="168" fontId="25" fillId="2" borderId="19" xfId="31" applyNumberFormat="1" applyFont="1" applyFill="1" applyBorder="1" applyAlignment="1"/>
    <xf numFmtId="168" fontId="4" fillId="2" borderId="21" xfId="31" applyNumberFormat="1" applyFont="1" applyFill="1" applyBorder="1" applyAlignment="1"/>
    <xf numFmtId="168" fontId="4" fillId="2" borderId="20" xfId="31" applyNumberFormat="1" applyFont="1" applyFill="1" applyBorder="1" applyAlignment="1"/>
    <xf numFmtId="167" fontId="4" fillId="3" borderId="23" xfId="31" applyNumberFormat="1" applyFont="1" applyFill="1" applyBorder="1" applyAlignment="1"/>
    <xf numFmtId="167" fontId="25" fillId="3" borderId="1" xfId="31" applyNumberFormat="1" applyFont="1" applyFill="1" applyBorder="1" applyAlignment="1"/>
    <xf numFmtId="167" fontId="4" fillId="3" borderId="12" xfId="31" applyNumberFormat="1" applyFont="1" applyFill="1" applyBorder="1" applyAlignment="1"/>
    <xf numFmtId="167" fontId="4" fillId="3" borderId="13" xfId="31" applyNumberFormat="1" applyFont="1" applyFill="1" applyBorder="1" applyAlignment="1"/>
    <xf numFmtId="167" fontId="2" fillId="0" borderId="22" xfId="31" applyNumberFormat="1" applyFont="1" applyBorder="1" applyAlignment="1"/>
    <xf numFmtId="167" fontId="23" fillId="0" borderId="2" xfId="31" applyNumberFormat="1" applyFont="1" applyBorder="1" applyAlignment="1"/>
    <xf numFmtId="167" fontId="2" fillId="0" borderId="3" xfId="31" applyNumberFormat="1" applyFont="1" applyBorder="1" applyAlignment="1"/>
    <xf numFmtId="167" fontId="2" fillId="0" borderId="4" xfId="31" applyNumberFormat="1" applyFont="1" applyBorder="1" applyAlignment="1"/>
    <xf numFmtId="167" fontId="2" fillId="0" borderId="25" xfId="31" applyNumberFormat="1" applyFont="1" applyBorder="1" applyAlignment="1"/>
    <xf numFmtId="167" fontId="23" fillId="0" borderId="14" xfId="31" applyNumberFormat="1" applyFont="1" applyBorder="1" applyAlignment="1"/>
    <xf numFmtId="167" fontId="2" fillId="0" borderId="15" xfId="31" applyNumberFormat="1" applyFont="1" applyBorder="1" applyAlignment="1"/>
    <xf numFmtId="167" fontId="2" fillId="0" borderId="16" xfId="31" applyNumberFormat="1" applyFont="1" applyBorder="1" applyAlignment="1"/>
    <xf numFmtId="167" fontId="23" fillId="0" borderId="2" xfId="31" applyNumberFormat="1" applyFont="1" applyBorder="1" applyAlignment="1">
      <alignment vertical="center"/>
    </xf>
    <xf numFmtId="167" fontId="2" fillId="0" borderId="3" xfId="31" applyNumberFormat="1" applyFont="1" applyBorder="1" applyAlignment="1">
      <alignment vertical="center"/>
    </xf>
    <xf numFmtId="167" fontId="23" fillId="0" borderId="19" xfId="31" applyNumberFormat="1" applyFont="1" applyBorder="1" applyAlignment="1"/>
    <xf numFmtId="167" fontId="2" fillId="0" borderId="21" xfId="31" applyNumberFormat="1" applyFont="1" applyBorder="1" applyAlignment="1"/>
    <xf numFmtId="167" fontId="2" fillId="0" borderId="35" xfId="31" applyNumberFormat="1" applyFont="1" applyBorder="1" applyAlignment="1"/>
    <xf numFmtId="167" fontId="23" fillId="0" borderId="33" xfId="31" applyNumberFormat="1" applyFont="1" applyBorder="1" applyAlignment="1"/>
    <xf numFmtId="167" fontId="2" fillId="0" borderId="36" xfId="31" applyNumberFormat="1" applyFont="1" applyBorder="1" applyAlignment="1"/>
    <xf numFmtId="167" fontId="2" fillId="0" borderId="34" xfId="31" applyNumberFormat="1" applyFont="1" applyBorder="1" applyAlignment="1"/>
  </cellXfs>
  <cellStyles count="33">
    <cellStyle name="Comma 2" xfId="4" xr:uid="{00000000-0005-0000-0000-000000000000}"/>
    <cellStyle name="Comma 2 2" xfId="8" xr:uid="{00000000-0005-0000-0000-000001000000}"/>
    <cellStyle name="Comma 2 2 2" xfId="16" xr:uid="{00000000-0005-0000-0000-000002000000}"/>
    <cellStyle name="Comma 2 3" xfId="13" xr:uid="{00000000-0005-0000-0000-000003000000}"/>
    <cellStyle name="Comma 2 4" xfId="31" xr:uid="{00000000-0005-0000-0000-000004000000}"/>
    <cellStyle name="Comma 3" xfId="17" xr:uid="{00000000-0005-0000-0000-000005000000}"/>
    <cellStyle name="Comma 4" xfId="6" xr:uid="{00000000-0005-0000-0000-000006000000}"/>
    <cellStyle name="Comma 4 2" xfId="18" xr:uid="{00000000-0005-0000-0000-000007000000}"/>
    <cellStyle name="Comma 5" xfId="9" xr:uid="{00000000-0005-0000-0000-000008000000}"/>
    <cellStyle name="Comma_R0001_veiktais_darbs_2009_UZŅEMŠANAS_NODAĻA" xfId="24" xr:uid="{00000000-0005-0000-0000-000009000000}"/>
    <cellStyle name="Comma_R0001_veiktais_darbs_2009_UZŅEMŠANAS_NODAĻA 2" xfId="29" xr:uid="{00000000-0005-0000-0000-00000A000000}"/>
    <cellStyle name="Normal" xfId="0" builtinId="0"/>
    <cellStyle name="Normal 10" xfId="30" xr:uid="{00000000-0005-0000-0000-00000C000000}"/>
    <cellStyle name="Normal 2" xfId="11" xr:uid="{00000000-0005-0000-0000-00000D000000}"/>
    <cellStyle name="Normal 2 2" xfId="19" xr:uid="{00000000-0005-0000-0000-00000E000000}"/>
    <cellStyle name="Normal 2 2 2" xfId="25" xr:uid="{00000000-0005-0000-0000-00000F000000}"/>
    <cellStyle name="Normal 2 3" xfId="20" xr:uid="{00000000-0005-0000-0000-000010000000}"/>
    <cellStyle name="Normal 2 4" xfId="2" xr:uid="{00000000-0005-0000-0000-000011000000}"/>
    <cellStyle name="Normal 2 5" xfId="27" xr:uid="{00000000-0005-0000-0000-000012000000}"/>
    <cellStyle name="Normal 2 5 2" xfId="32" xr:uid="{AC2008D2-A500-44B5-A3AD-21BDCBA61579}"/>
    <cellStyle name="Normal 3" xfId="3" xr:uid="{00000000-0005-0000-0000-000013000000}"/>
    <cellStyle name="Normal 4" xfId="21" xr:uid="{00000000-0005-0000-0000-000014000000}"/>
    <cellStyle name="Normal 5" xfId="15" xr:uid="{00000000-0005-0000-0000-000015000000}"/>
    <cellStyle name="Normal 9" xfId="22" xr:uid="{00000000-0005-0000-0000-000016000000}"/>
    <cellStyle name="Normal_parskatu_tabulas_uz5_III_rikojumam 2" xfId="26" xr:uid="{00000000-0005-0000-0000-000017000000}"/>
    <cellStyle name="Normal_rindu_garums_veidlapa" xfId="28" xr:uid="{00000000-0005-0000-0000-000018000000}"/>
    <cellStyle name="Percent" xfId="1" builtinId="5"/>
    <cellStyle name="Percent 2" xfId="5" xr:uid="{00000000-0005-0000-0000-00001A000000}"/>
    <cellStyle name="Percent 2 2" xfId="12" xr:uid="{00000000-0005-0000-0000-00001B000000}"/>
    <cellStyle name="Percent 3" xfId="14" xr:uid="{00000000-0005-0000-0000-00001C000000}"/>
    <cellStyle name="Percent 4" xfId="7" xr:uid="{00000000-0005-0000-0000-00001D000000}"/>
    <cellStyle name="Percent 4 2" xfId="23" xr:uid="{00000000-0005-0000-0000-00001E000000}"/>
    <cellStyle name="Percent 5" xfId="10" xr:uid="{00000000-0005-0000-0000-00001F000000}"/>
  </cellStyles>
  <dxfs count="0"/>
  <tableStyles count="0" defaultTableStyle="TableStyleMedium2" defaultPivotStyle="PivotStyleLight16"/>
  <colors>
    <mruColors>
      <color rgb="FFFF9900"/>
      <color rgb="FFECA518"/>
      <color rgb="FFFFF9F3"/>
      <color rgb="FFFFF0E1"/>
      <color rgb="FFF4D5B6"/>
      <color rgb="FFFFEAD9"/>
      <color rgb="FFFEE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333658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E6E066FC-14AD-48D9-9110-8A707E3C2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9018" y="0"/>
          <a:ext cx="1714217" cy="9207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333658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81BE1B6C-8F31-4ABE-9018-E36AC0EF1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5033" y="0"/>
          <a:ext cx="1714217" cy="92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91F2-4D9C-4423-B74A-D09A4422063E}">
  <sheetPr>
    <tabColor rgb="FFFF0000"/>
  </sheetPr>
  <dimension ref="A1:M61"/>
  <sheetViews>
    <sheetView tabSelected="1" zoomScale="90" zoomScaleNormal="90" workbookViewId="0">
      <pane xSplit="3" ySplit="8" topLeftCell="D33" activePane="bottomRight" state="frozen"/>
      <selection pane="topRight" activeCell="D1" sqref="D1"/>
      <selection pane="bottomLeft" activeCell="A8" sqref="A8"/>
      <selection pane="bottomRight" activeCell="D10" sqref="D10:L58"/>
    </sheetView>
  </sheetViews>
  <sheetFormatPr defaultRowHeight="15.6" x14ac:dyDescent="0.3"/>
  <cols>
    <col min="1" max="1" width="45.109375" style="85" customWidth="1"/>
    <col min="2" max="2" width="11.33203125" style="85" bestFit="1" customWidth="1"/>
    <col min="3" max="3" width="13.33203125" style="85" customWidth="1"/>
    <col min="4" max="4" width="16" style="100" customWidth="1"/>
    <col min="5" max="5" width="12.5546875" style="85" customWidth="1"/>
    <col min="6" max="6" width="12" style="85" customWidth="1"/>
    <col min="7" max="10" width="8.6640625" style="85" customWidth="1"/>
    <col min="11" max="11" width="12" style="85" customWidth="1"/>
    <col min="12" max="12" width="13" style="85" customWidth="1"/>
    <col min="13" max="13" width="20.5546875" style="85" customWidth="1"/>
    <col min="14" max="136" width="8.88671875" style="85"/>
    <col min="137" max="137" width="41.33203125" style="85" customWidth="1"/>
    <col min="138" max="138" width="8.88671875" style="85"/>
    <col min="139" max="139" width="15.6640625" style="85" customWidth="1"/>
    <col min="140" max="140" width="14.6640625" style="85" customWidth="1"/>
    <col min="141" max="141" width="20.109375" style="85" customWidth="1"/>
    <col min="142" max="392" width="8.88671875" style="85"/>
    <col min="393" max="393" width="41.33203125" style="85" customWidth="1"/>
    <col min="394" max="394" width="8.88671875" style="85"/>
    <col min="395" max="395" width="15.6640625" style="85" customWidth="1"/>
    <col min="396" max="396" width="14.6640625" style="85" customWidth="1"/>
    <col min="397" max="397" width="20.109375" style="85" customWidth="1"/>
    <col min="398" max="648" width="8.88671875" style="85"/>
    <col min="649" max="649" width="41.33203125" style="85" customWidth="1"/>
    <col min="650" max="650" width="8.88671875" style="85"/>
    <col min="651" max="651" width="15.6640625" style="85" customWidth="1"/>
    <col min="652" max="652" width="14.6640625" style="85" customWidth="1"/>
    <col min="653" max="653" width="20.109375" style="85" customWidth="1"/>
    <col min="654" max="904" width="8.88671875" style="85"/>
    <col min="905" max="905" width="41.33203125" style="85" customWidth="1"/>
    <col min="906" max="906" width="8.88671875" style="85"/>
    <col min="907" max="907" width="15.6640625" style="85" customWidth="1"/>
    <col min="908" max="908" width="14.6640625" style="85" customWidth="1"/>
    <col min="909" max="909" width="20.109375" style="85" customWidth="1"/>
    <col min="910" max="1160" width="8.88671875" style="85"/>
    <col min="1161" max="1161" width="41.33203125" style="85" customWidth="1"/>
    <col min="1162" max="1162" width="8.88671875" style="85"/>
    <col min="1163" max="1163" width="15.6640625" style="85" customWidth="1"/>
    <col min="1164" max="1164" width="14.6640625" style="85" customWidth="1"/>
    <col min="1165" max="1165" width="20.109375" style="85" customWidth="1"/>
    <col min="1166" max="1416" width="8.88671875" style="85"/>
    <col min="1417" max="1417" width="41.33203125" style="85" customWidth="1"/>
    <col min="1418" max="1418" width="8.88671875" style="85"/>
    <col min="1419" max="1419" width="15.6640625" style="85" customWidth="1"/>
    <col min="1420" max="1420" width="14.6640625" style="85" customWidth="1"/>
    <col min="1421" max="1421" width="20.109375" style="85" customWidth="1"/>
    <col min="1422" max="1672" width="8.88671875" style="85"/>
    <col min="1673" max="1673" width="41.33203125" style="85" customWidth="1"/>
    <col min="1674" max="1674" width="8.88671875" style="85"/>
    <col min="1675" max="1675" width="15.6640625" style="85" customWidth="1"/>
    <col min="1676" max="1676" width="14.6640625" style="85" customWidth="1"/>
    <col min="1677" max="1677" width="20.109375" style="85" customWidth="1"/>
    <col min="1678" max="1928" width="8.88671875" style="85"/>
    <col min="1929" max="1929" width="41.33203125" style="85" customWidth="1"/>
    <col min="1930" max="1930" width="8.88671875" style="85"/>
    <col min="1931" max="1931" width="15.6640625" style="85" customWidth="1"/>
    <col min="1932" max="1932" width="14.6640625" style="85" customWidth="1"/>
    <col min="1933" max="1933" width="20.109375" style="85" customWidth="1"/>
    <col min="1934" max="2184" width="8.88671875" style="85"/>
    <col min="2185" max="2185" width="41.33203125" style="85" customWidth="1"/>
    <col min="2186" max="2186" width="8.88671875" style="85"/>
    <col min="2187" max="2187" width="15.6640625" style="85" customWidth="1"/>
    <col min="2188" max="2188" width="14.6640625" style="85" customWidth="1"/>
    <col min="2189" max="2189" width="20.109375" style="85" customWidth="1"/>
    <col min="2190" max="2440" width="8.88671875" style="85"/>
    <col min="2441" max="2441" width="41.33203125" style="85" customWidth="1"/>
    <col min="2442" max="2442" width="8.88671875" style="85"/>
    <col min="2443" max="2443" width="15.6640625" style="85" customWidth="1"/>
    <col min="2444" max="2444" width="14.6640625" style="85" customWidth="1"/>
    <col min="2445" max="2445" width="20.109375" style="85" customWidth="1"/>
    <col min="2446" max="2696" width="8.88671875" style="85"/>
    <col min="2697" max="2697" width="41.33203125" style="85" customWidth="1"/>
    <col min="2698" max="2698" width="8.88671875" style="85"/>
    <col min="2699" max="2699" width="15.6640625" style="85" customWidth="1"/>
    <col min="2700" max="2700" width="14.6640625" style="85" customWidth="1"/>
    <col min="2701" max="2701" width="20.109375" style="85" customWidth="1"/>
    <col min="2702" max="2952" width="8.88671875" style="85"/>
    <col min="2953" max="2953" width="41.33203125" style="85" customWidth="1"/>
    <col min="2954" max="2954" width="8.88671875" style="85"/>
    <col min="2955" max="2955" width="15.6640625" style="85" customWidth="1"/>
    <col min="2956" max="2956" width="14.6640625" style="85" customWidth="1"/>
    <col min="2957" max="2957" width="20.109375" style="85" customWidth="1"/>
    <col min="2958" max="3208" width="8.88671875" style="85"/>
    <col min="3209" max="3209" width="41.33203125" style="85" customWidth="1"/>
    <col min="3210" max="3210" width="8.88671875" style="85"/>
    <col min="3211" max="3211" width="15.6640625" style="85" customWidth="1"/>
    <col min="3212" max="3212" width="14.6640625" style="85" customWidth="1"/>
    <col min="3213" max="3213" width="20.109375" style="85" customWidth="1"/>
    <col min="3214" max="3464" width="8.88671875" style="85"/>
    <col min="3465" max="3465" width="41.33203125" style="85" customWidth="1"/>
    <col min="3466" max="3466" width="8.88671875" style="85"/>
    <col min="3467" max="3467" width="15.6640625" style="85" customWidth="1"/>
    <col min="3468" max="3468" width="14.6640625" style="85" customWidth="1"/>
    <col min="3469" max="3469" width="20.109375" style="85" customWidth="1"/>
    <col min="3470" max="3720" width="8.88671875" style="85"/>
    <col min="3721" max="3721" width="41.33203125" style="85" customWidth="1"/>
    <col min="3722" max="3722" width="8.88671875" style="85"/>
    <col min="3723" max="3723" width="15.6640625" style="85" customWidth="1"/>
    <col min="3724" max="3724" width="14.6640625" style="85" customWidth="1"/>
    <col min="3725" max="3725" width="20.109375" style="85" customWidth="1"/>
    <col min="3726" max="3976" width="8.88671875" style="85"/>
    <col min="3977" max="3977" width="41.33203125" style="85" customWidth="1"/>
    <col min="3978" max="3978" width="8.88671875" style="85"/>
    <col min="3979" max="3979" width="15.6640625" style="85" customWidth="1"/>
    <col min="3980" max="3980" width="14.6640625" style="85" customWidth="1"/>
    <col min="3981" max="3981" width="20.109375" style="85" customWidth="1"/>
    <col min="3982" max="4232" width="8.88671875" style="85"/>
    <col min="4233" max="4233" width="41.33203125" style="85" customWidth="1"/>
    <col min="4234" max="4234" width="8.88671875" style="85"/>
    <col min="4235" max="4235" width="15.6640625" style="85" customWidth="1"/>
    <col min="4236" max="4236" width="14.6640625" style="85" customWidth="1"/>
    <col min="4237" max="4237" width="20.109375" style="85" customWidth="1"/>
    <col min="4238" max="4488" width="8.88671875" style="85"/>
    <col min="4489" max="4489" width="41.33203125" style="85" customWidth="1"/>
    <col min="4490" max="4490" width="8.88671875" style="85"/>
    <col min="4491" max="4491" width="15.6640625" style="85" customWidth="1"/>
    <col min="4492" max="4492" width="14.6640625" style="85" customWidth="1"/>
    <col min="4493" max="4493" width="20.109375" style="85" customWidth="1"/>
    <col min="4494" max="4744" width="8.88671875" style="85"/>
    <col min="4745" max="4745" width="41.33203125" style="85" customWidth="1"/>
    <col min="4746" max="4746" width="8.88671875" style="85"/>
    <col min="4747" max="4747" width="15.6640625" style="85" customWidth="1"/>
    <col min="4748" max="4748" width="14.6640625" style="85" customWidth="1"/>
    <col min="4749" max="4749" width="20.109375" style="85" customWidth="1"/>
    <col min="4750" max="5000" width="8.88671875" style="85"/>
    <col min="5001" max="5001" width="41.33203125" style="85" customWidth="1"/>
    <col min="5002" max="5002" width="8.88671875" style="85"/>
    <col min="5003" max="5003" width="15.6640625" style="85" customWidth="1"/>
    <col min="5004" max="5004" width="14.6640625" style="85" customWidth="1"/>
    <col min="5005" max="5005" width="20.109375" style="85" customWidth="1"/>
    <col min="5006" max="5256" width="8.88671875" style="85"/>
    <col min="5257" max="5257" width="41.33203125" style="85" customWidth="1"/>
    <col min="5258" max="5258" width="8.88671875" style="85"/>
    <col min="5259" max="5259" width="15.6640625" style="85" customWidth="1"/>
    <col min="5260" max="5260" width="14.6640625" style="85" customWidth="1"/>
    <col min="5261" max="5261" width="20.109375" style="85" customWidth="1"/>
    <col min="5262" max="5512" width="8.88671875" style="85"/>
    <col min="5513" max="5513" width="41.33203125" style="85" customWidth="1"/>
    <col min="5514" max="5514" width="8.88671875" style="85"/>
    <col min="5515" max="5515" width="15.6640625" style="85" customWidth="1"/>
    <col min="5516" max="5516" width="14.6640625" style="85" customWidth="1"/>
    <col min="5517" max="5517" width="20.109375" style="85" customWidth="1"/>
    <col min="5518" max="5768" width="8.88671875" style="85"/>
    <col min="5769" max="5769" width="41.33203125" style="85" customWidth="1"/>
    <col min="5770" max="5770" width="8.88671875" style="85"/>
    <col min="5771" max="5771" width="15.6640625" style="85" customWidth="1"/>
    <col min="5772" max="5772" width="14.6640625" style="85" customWidth="1"/>
    <col min="5773" max="5773" width="20.109375" style="85" customWidth="1"/>
    <col min="5774" max="6024" width="8.88671875" style="85"/>
    <col min="6025" max="6025" width="41.33203125" style="85" customWidth="1"/>
    <col min="6026" max="6026" width="8.88671875" style="85"/>
    <col min="6027" max="6027" width="15.6640625" style="85" customWidth="1"/>
    <col min="6028" max="6028" width="14.6640625" style="85" customWidth="1"/>
    <col min="6029" max="6029" width="20.109375" style="85" customWidth="1"/>
    <col min="6030" max="6280" width="8.88671875" style="85"/>
    <col min="6281" max="6281" width="41.33203125" style="85" customWidth="1"/>
    <col min="6282" max="6282" width="8.88671875" style="85"/>
    <col min="6283" max="6283" width="15.6640625" style="85" customWidth="1"/>
    <col min="6284" max="6284" width="14.6640625" style="85" customWidth="1"/>
    <col min="6285" max="6285" width="20.109375" style="85" customWidth="1"/>
    <col min="6286" max="6536" width="8.88671875" style="85"/>
    <col min="6537" max="6537" width="41.33203125" style="85" customWidth="1"/>
    <col min="6538" max="6538" width="8.88671875" style="85"/>
    <col min="6539" max="6539" width="15.6640625" style="85" customWidth="1"/>
    <col min="6540" max="6540" width="14.6640625" style="85" customWidth="1"/>
    <col min="6541" max="6541" width="20.109375" style="85" customWidth="1"/>
    <col min="6542" max="6792" width="8.88671875" style="85"/>
    <col min="6793" max="6793" width="41.33203125" style="85" customWidth="1"/>
    <col min="6794" max="6794" width="8.88671875" style="85"/>
    <col min="6795" max="6795" width="15.6640625" style="85" customWidth="1"/>
    <col min="6796" max="6796" width="14.6640625" style="85" customWidth="1"/>
    <col min="6797" max="6797" width="20.109375" style="85" customWidth="1"/>
    <col min="6798" max="7048" width="8.88671875" style="85"/>
    <col min="7049" max="7049" width="41.33203125" style="85" customWidth="1"/>
    <col min="7050" max="7050" width="8.88671875" style="85"/>
    <col min="7051" max="7051" width="15.6640625" style="85" customWidth="1"/>
    <col min="7052" max="7052" width="14.6640625" style="85" customWidth="1"/>
    <col min="7053" max="7053" width="20.109375" style="85" customWidth="1"/>
    <col min="7054" max="7304" width="8.88671875" style="85"/>
    <col min="7305" max="7305" width="41.33203125" style="85" customWidth="1"/>
    <col min="7306" max="7306" width="8.88671875" style="85"/>
    <col min="7307" max="7307" width="15.6640625" style="85" customWidth="1"/>
    <col min="7308" max="7308" width="14.6640625" style="85" customWidth="1"/>
    <col min="7309" max="7309" width="20.109375" style="85" customWidth="1"/>
    <col min="7310" max="7560" width="8.88671875" style="85"/>
    <col min="7561" max="7561" width="41.33203125" style="85" customWidth="1"/>
    <col min="7562" max="7562" width="8.88671875" style="85"/>
    <col min="7563" max="7563" width="15.6640625" style="85" customWidth="1"/>
    <col min="7564" max="7564" width="14.6640625" style="85" customWidth="1"/>
    <col min="7565" max="7565" width="20.109375" style="85" customWidth="1"/>
    <col min="7566" max="7816" width="8.88671875" style="85"/>
    <col min="7817" max="7817" width="41.33203125" style="85" customWidth="1"/>
    <col min="7818" max="7818" width="8.88671875" style="85"/>
    <col min="7819" max="7819" width="15.6640625" style="85" customWidth="1"/>
    <col min="7820" max="7820" width="14.6640625" style="85" customWidth="1"/>
    <col min="7821" max="7821" width="20.109375" style="85" customWidth="1"/>
    <col min="7822" max="8072" width="8.88671875" style="85"/>
    <col min="8073" max="8073" width="41.33203125" style="85" customWidth="1"/>
    <col min="8074" max="8074" width="8.88671875" style="85"/>
    <col min="8075" max="8075" width="15.6640625" style="85" customWidth="1"/>
    <col min="8076" max="8076" width="14.6640625" style="85" customWidth="1"/>
    <col min="8077" max="8077" width="20.109375" style="85" customWidth="1"/>
    <col min="8078" max="8328" width="8.88671875" style="85"/>
    <col min="8329" max="8329" width="41.33203125" style="85" customWidth="1"/>
    <col min="8330" max="8330" width="8.88671875" style="85"/>
    <col min="8331" max="8331" width="15.6640625" style="85" customWidth="1"/>
    <col min="8332" max="8332" width="14.6640625" style="85" customWidth="1"/>
    <col min="8333" max="8333" width="20.109375" style="85" customWidth="1"/>
    <col min="8334" max="8584" width="8.88671875" style="85"/>
    <col min="8585" max="8585" width="41.33203125" style="85" customWidth="1"/>
    <col min="8586" max="8586" width="8.88671875" style="85"/>
    <col min="8587" max="8587" width="15.6640625" style="85" customWidth="1"/>
    <col min="8588" max="8588" width="14.6640625" style="85" customWidth="1"/>
    <col min="8589" max="8589" width="20.109375" style="85" customWidth="1"/>
    <col min="8590" max="8840" width="8.88671875" style="85"/>
    <col min="8841" max="8841" width="41.33203125" style="85" customWidth="1"/>
    <col min="8842" max="8842" width="8.88671875" style="85"/>
    <col min="8843" max="8843" width="15.6640625" style="85" customWidth="1"/>
    <col min="8844" max="8844" width="14.6640625" style="85" customWidth="1"/>
    <col min="8845" max="8845" width="20.109375" style="85" customWidth="1"/>
    <col min="8846" max="9096" width="8.88671875" style="85"/>
    <col min="9097" max="9097" width="41.33203125" style="85" customWidth="1"/>
    <col min="9098" max="9098" width="8.88671875" style="85"/>
    <col min="9099" max="9099" width="15.6640625" style="85" customWidth="1"/>
    <col min="9100" max="9100" width="14.6640625" style="85" customWidth="1"/>
    <col min="9101" max="9101" width="20.109375" style="85" customWidth="1"/>
    <col min="9102" max="9352" width="8.88671875" style="85"/>
    <col min="9353" max="9353" width="41.33203125" style="85" customWidth="1"/>
    <col min="9354" max="9354" width="8.88671875" style="85"/>
    <col min="9355" max="9355" width="15.6640625" style="85" customWidth="1"/>
    <col min="9356" max="9356" width="14.6640625" style="85" customWidth="1"/>
    <col min="9357" max="9357" width="20.109375" style="85" customWidth="1"/>
    <col min="9358" max="9608" width="8.88671875" style="85"/>
    <col min="9609" max="9609" width="41.33203125" style="85" customWidth="1"/>
    <col min="9610" max="9610" width="8.88671875" style="85"/>
    <col min="9611" max="9611" width="15.6640625" style="85" customWidth="1"/>
    <col min="9612" max="9612" width="14.6640625" style="85" customWidth="1"/>
    <col min="9613" max="9613" width="20.109375" style="85" customWidth="1"/>
    <col min="9614" max="9864" width="8.88671875" style="85"/>
    <col min="9865" max="9865" width="41.33203125" style="85" customWidth="1"/>
    <col min="9866" max="9866" width="8.88671875" style="85"/>
    <col min="9867" max="9867" width="15.6640625" style="85" customWidth="1"/>
    <col min="9868" max="9868" width="14.6640625" style="85" customWidth="1"/>
    <col min="9869" max="9869" width="20.109375" style="85" customWidth="1"/>
    <col min="9870" max="10120" width="8.88671875" style="85"/>
    <col min="10121" max="10121" width="41.33203125" style="85" customWidth="1"/>
    <col min="10122" max="10122" width="8.88671875" style="85"/>
    <col min="10123" max="10123" width="15.6640625" style="85" customWidth="1"/>
    <col min="10124" max="10124" width="14.6640625" style="85" customWidth="1"/>
    <col min="10125" max="10125" width="20.109375" style="85" customWidth="1"/>
    <col min="10126" max="10376" width="8.88671875" style="85"/>
    <col min="10377" max="10377" width="41.33203125" style="85" customWidth="1"/>
    <col min="10378" max="10378" width="8.88671875" style="85"/>
    <col min="10379" max="10379" width="15.6640625" style="85" customWidth="1"/>
    <col min="10380" max="10380" width="14.6640625" style="85" customWidth="1"/>
    <col min="10381" max="10381" width="20.109375" style="85" customWidth="1"/>
    <col min="10382" max="10632" width="8.88671875" style="85"/>
    <col min="10633" max="10633" width="41.33203125" style="85" customWidth="1"/>
    <col min="10634" max="10634" width="8.88671875" style="85"/>
    <col min="10635" max="10635" width="15.6640625" style="85" customWidth="1"/>
    <col min="10636" max="10636" width="14.6640625" style="85" customWidth="1"/>
    <col min="10637" max="10637" width="20.109375" style="85" customWidth="1"/>
    <col min="10638" max="10888" width="8.88671875" style="85"/>
    <col min="10889" max="10889" width="41.33203125" style="85" customWidth="1"/>
    <col min="10890" max="10890" width="8.88671875" style="85"/>
    <col min="10891" max="10891" width="15.6640625" style="85" customWidth="1"/>
    <col min="10892" max="10892" width="14.6640625" style="85" customWidth="1"/>
    <col min="10893" max="10893" width="20.109375" style="85" customWidth="1"/>
    <col min="10894" max="11144" width="8.88671875" style="85"/>
    <col min="11145" max="11145" width="41.33203125" style="85" customWidth="1"/>
    <col min="11146" max="11146" width="8.88671875" style="85"/>
    <col min="11147" max="11147" width="15.6640625" style="85" customWidth="1"/>
    <col min="11148" max="11148" width="14.6640625" style="85" customWidth="1"/>
    <col min="11149" max="11149" width="20.109375" style="85" customWidth="1"/>
    <col min="11150" max="11400" width="8.88671875" style="85"/>
    <col min="11401" max="11401" width="41.33203125" style="85" customWidth="1"/>
    <col min="11402" max="11402" width="8.88671875" style="85"/>
    <col min="11403" max="11403" width="15.6640625" style="85" customWidth="1"/>
    <col min="11404" max="11404" width="14.6640625" style="85" customWidth="1"/>
    <col min="11405" max="11405" width="20.109375" style="85" customWidth="1"/>
    <col min="11406" max="11656" width="8.88671875" style="85"/>
    <col min="11657" max="11657" width="41.33203125" style="85" customWidth="1"/>
    <col min="11658" max="11658" width="8.88671875" style="85"/>
    <col min="11659" max="11659" width="15.6640625" style="85" customWidth="1"/>
    <col min="11660" max="11660" width="14.6640625" style="85" customWidth="1"/>
    <col min="11661" max="11661" width="20.109375" style="85" customWidth="1"/>
    <col min="11662" max="11912" width="8.88671875" style="85"/>
    <col min="11913" max="11913" width="41.33203125" style="85" customWidth="1"/>
    <col min="11914" max="11914" width="8.88671875" style="85"/>
    <col min="11915" max="11915" width="15.6640625" style="85" customWidth="1"/>
    <col min="11916" max="11916" width="14.6640625" style="85" customWidth="1"/>
    <col min="11917" max="11917" width="20.109375" style="85" customWidth="1"/>
    <col min="11918" max="12168" width="8.88671875" style="85"/>
    <col min="12169" max="12169" width="41.33203125" style="85" customWidth="1"/>
    <col min="12170" max="12170" width="8.88671875" style="85"/>
    <col min="12171" max="12171" width="15.6640625" style="85" customWidth="1"/>
    <col min="12172" max="12172" width="14.6640625" style="85" customWidth="1"/>
    <col min="12173" max="12173" width="20.109375" style="85" customWidth="1"/>
    <col min="12174" max="12424" width="8.88671875" style="85"/>
    <col min="12425" max="12425" width="41.33203125" style="85" customWidth="1"/>
    <col min="12426" max="12426" width="8.88671875" style="85"/>
    <col min="12427" max="12427" width="15.6640625" style="85" customWidth="1"/>
    <col min="12428" max="12428" width="14.6640625" style="85" customWidth="1"/>
    <col min="12429" max="12429" width="20.109375" style="85" customWidth="1"/>
    <col min="12430" max="12680" width="8.88671875" style="85"/>
    <col min="12681" max="12681" width="41.33203125" style="85" customWidth="1"/>
    <col min="12682" max="12682" width="8.88671875" style="85"/>
    <col min="12683" max="12683" width="15.6640625" style="85" customWidth="1"/>
    <col min="12684" max="12684" width="14.6640625" style="85" customWidth="1"/>
    <col min="12685" max="12685" width="20.109375" style="85" customWidth="1"/>
    <col min="12686" max="12936" width="8.88671875" style="85"/>
    <col min="12937" max="12937" width="41.33203125" style="85" customWidth="1"/>
    <col min="12938" max="12938" width="8.88671875" style="85"/>
    <col min="12939" max="12939" width="15.6640625" style="85" customWidth="1"/>
    <col min="12940" max="12940" width="14.6640625" style="85" customWidth="1"/>
    <col min="12941" max="12941" width="20.109375" style="85" customWidth="1"/>
    <col min="12942" max="13192" width="8.88671875" style="85"/>
    <col min="13193" max="13193" width="41.33203125" style="85" customWidth="1"/>
    <col min="13194" max="13194" width="8.88671875" style="85"/>
    <col min="13195" max="13195" width="15.6640625" style="85" customWidth="1"/>
    <col min="13196" max="13196" width="14.6640625" style="85" customWidth="1"/>
    <col min="13197" max="13197" width="20.109375" style="85" customWidth="1"/>
    <col min="13198" max="13448" width="8.88671875" style="85"/>
    <col min="13449" max="13449" width="41.33203125" style="85" customWidth="1"/>
    <col min="13450" max="13450" width="8.88671875" style="85"/>
    <col min="13451" max="13451" width="15.6640625" style="85" customWidth="1"/>
    <col min="13452" max="13452" width="14.6640625" style="85" customWidth="1"/>
    <col min="13453" max="13453" width="20.109375" style="85" customWidth="1"/>
    <col min="13454" max="13704" width="8.88671875" style="85"/>
    <col min="13705" max="13705" width="41.33203125" style="85" customWidth="1"/>
    <col min="13706" max="13706" width="8.88671875" style="85"/>
    <col min="13707" max="13707" width="15.6640625" style="85" customWidth="1"/>
    <col min="13708" max="13708" width="14.6640625" style="85" customWidth="1"/>
    <col min="13709" max="13709" width="20.109375" style="85" customWidth="1"/>
    <col min="13710" max="13960" width="8.88671875" style="85"/>
    <col min="13961" max="13961" width="41.33203125" style="85" customWidth="1"/>
    <col min="13962" max="13962" width="8.88671875" style="85"/>
    <col min="13963" max="13963" width="15.6640625" style="85" customWidth="1"/>
    <col min="13964" max="13964" width="14.6640625" style="85" customWidth="1"/>
    <col min="13965" max="13965" width="20.109375" style="85" customWidth="1"/>
    <col min="13966" max="14216" width="8.88671875" style="85"/>
    <col min="14217" max="14217" width="41.33203125" style="85" customWidth="1"/>
    <col min="14218" max="14218" width="8.88671875" style="85"/>
    <col min="14219" max="14219" width="15.6640625" style="85" customWidth="1"/>
    <col min="14220" max="14220" width="14.6640625" style="85" customWidth="1"/>
    <col min="14221" max="14221" width="20.109375" style="85" customWidth="1"/>
    <col min="14222" max="14472" width="8.88671875" style="85"/>
    <col min="14473" max="14473" width="41.33203125" style="85" customWidth="1"/>
    <col min="14474" max="14474" width="8.88671875" style="85"/>
    <col min="14475" max="14475" width="15.6640625" style="85" customWidth="1"/>
    <col min="14476" max="14476" width="14.6640625" style="85" customWidth="1"/>
    <col min="14477" max="14477" width="20.109375" style="85" customWidth="1"/>
    <col min="14478" max="14728" width="8.88671875" style="85"/>
    <col min="14729" max="14729" width="41.33203125" style="85" customWidth="1"/>
    <col min="14730" max="14730" width="8.88671875" style="85"/>
    <col min="14731" max="14731" width="15.6640625" style="85" customWidth="1"/>
    <col min="14732" max="14732" width="14.6640625" style="85" customWidth="1"/>
    <col min="14733" max="14733" width="20.109375" style="85" customWidth="1"/>
    <col min="14734" max="14984" width="8.88671875" style="85"/>
    <col min="14985" max="14985" width="41.33203125" style="85" customWidth="1"/>
    <col min="14986" max="14986" width="8.88671875" style="85"/>
    <col min="14987" max="14987" width="15.6640625" style="85" customWidth="1"/>
    <col min="14988" max="14988" width="14.6640625" style="85" customWidth="1"/>
    <col min="14989" max="14989" width="20.109375" style="85" customWidth="1"/>
    <col min="14990" max="15240" width="8.88671875" style="85"/>
    <col min="15241" max="15241" width="41.33203125" style="85" customWidth="1"/>
    <col min="15242" max="15242" width="8.88671875" style="85"/>
    <col min="15243" max="15243" width="15.6640625" style="85" customWidth="1"/>
    <col min="15244" max="15244" width="14.6640625" style="85" customWidth="1"/>
    <col min="15245" max="15245" width="20.109375" style="85" customWidth="1"/>
    <col min="15246" max="15496" width="8.88671875" style="85"/>
    <col min="15497" max="15497" width="41.33203125" style="85" customWidth="1"/>
    <col min="15498" max="15498" width="8.88671875" style="85"/>
    <col min="15499" max="15499" width="15.6640625" style="85" customWidth="1"/>
    <col min="15500" max="15500" width="14.6640625" style="85" customWidth="1"/>
    <col min="15501" max="15501" width="20.109375" style="85" customWidth="1"/>
    <col min="15502" max="15752" width="8.88671875" style="85"/>
    <col min="15753" max="15753" width="41.33203125" style="85" customWidth="1"/>
    <col min="15754" max="15754" width="8.88671875" style="85"/>
    <col min="15755" max="15755" width="15.6640625" style="85" customWidth="1"/>
    <col min="15756" max="15756" width="14.6640625" style="85" customWidth="1"/>
    <col min="15757" max="15757" width="20.109375" style="85" customWidth="1"/>
    <col min="15758" max="16008" width="8.88671875" style="85"/>
    <col min="16009" max="16009" width="41.33203125" style="85" customWidth="1"/>
    <col min="16010" max="16010" width="8.88671875" style="85"/>
    <col min="16011" max="16011" width="15.6640625" style="85" customWidth="1"/>
    <col min="16012" max="16012" width="14.6640625" style="85" customWidth="1"/>
    <col min="16013" max="16013" width="20.109375" style="85" customWidth="1"/>
    <col min="16014" max="16384" width="8.88671875" style="85"/>
  </cols>
  <sheetData>
    <row r="1" spans="1:13" s="12" customFormat="1" ht="60.75" customHeight="1" x14ac:dyDescent="0.3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s="12" customForma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s="12" customFormat="1" ht="63" customHeight="1" x14ac:dyDescent="0.3">
      <c r="A3" s="13" t="s">
        <v>146</v>
      </c>
      <c r="B3" s="110" t="s">
        <v>158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14" customFormat="1" x14ac:dyDescent="0.3">
      <c r="A4" s="84" t="s">
        <v>169</v>
      </c>
    </row>
    <row r="5" spans="1:13" s="14" customFormat="1" ht="16.2" thickBot="1" x14ac:dyDescent="0.35">
      <c r="A5" s="82" t="s">
        <v>165</v>
      </c>
    </row>
    <row r="6" spans="1:13" ht="15.75" customHeight="1" x14ac:dyDescent="0.3">
      <c r="A6" s="111" t="s">
        <v>126</v>
      </c>
      <c r="B6" s="113" t="s">
        <v>81</v>
      </c>
      <c r="C6" s="115" t="s">
        <v>147</v>
      </c>
      <c r="D6" s="111" t="s">
        <v>0</v>
      </c>
      <c r="E6" s="117"/>
      <c r="F6" s="117"/>
      <c r="G6" s="117"/>
      <c r="H6" s="117"/>
      <c r="I6" s="117"/>
      <c r="J6" s="117"/>
      <c r="K6" s="117"/>
      <c r="L6" s="113"/>
      <c r="M6" s="118" t="s">
        <v>1</v>
      </c>
    </row>
    <row r="7" spans="1:13" ht="79.2" customHeight="1" x14ac:dyDescent="0.3">
      <c r="A7" s="112"/>
      <c r="B7" s="114"/>
      <c r="C7" s="116"/>
      <c r="D7" s="86" t="s">
        <v>2</v>
      </c>
      <c r="E7" s="87" t="s">
        <v>3</v>
      </c>
      <c r="F7" s="87" t="s">
        <v>149</v>
      </c>
      <c r="G7" s="87" t="s">
        <v>150</v>
      </c>
      <c r="H7" s="87" t="s">
        <v>151</v>
      </c>
      <c r="I7" s="87" t="s">
        <v>152</v>
      </c>
      <c r="J7" s="87" t="s">
        <v>153</v>
      </c>
      <c r="K7" s="87" t="s">
        <v>155</v>
      </c>
      <c r="L7" s="88" t="s">
        <v>154</v>
      </c>
      <c r="M7" s="119"/>
    </row>
    <row r="8" spans="1:13" s="90" customFormat="1" ht="10.199999999999999" x14ac:dyDescent="0.2">
      <c r="A8" s="44">
        <v>1</v>
      </c>
      <c r="B8" s="45">
        <v>2</v>
      </c>
      <c r="C8" s="57">
        <v>3</v>
      </c>
      <c r="D8" s="89" t="s">
        <v>156</v>
      </c>
      <c r="E8" s="38">
        <v>5</v>
      </c>
      <c r="F8" s="38">
        <v>6</v>
      </c>
      <c r="G8" s="38">
        <v>7</v>
      </c>
      <c r="H8" s="38">
        <v>8</v>
      </c>
      <c r="I8" s="38">
        <v>9</v>
      </c>
      <c r="J8" s="38">
        <v>10</v>
      </c>
      <c r="K8" s="38">
        <v>11</v>
      </c>
      <c r="L8" s="45">
        <v>12</v>
      </c>
      <c r="M8" s="66" t="s">
        <v>157</v>
      </c>
    </row>
    <row r="9" spans="1:13" s="93" customFormat="1" ht="16.2" thickBot="1" x14ac:dyDescent="0.35">
      <c r="A9" s="91" t="s">
        <v>148</v>
      </c>
      <c r="B9" s="92"/>
      <c r="C9" s="133">
        <f>C10+C14+C22+C30+C35+C41+C45+C55</f>
        <v>264544</v>
      </c>
      <c r="D9" s="134">
        <f t="shared" ref="D9:L9" si="0">D10+D14+D22+D30+D35+D41+D45+D55</f>
        <v>1774</v>
      </c>
      <c r="E9" s="135">
        <f t="shared" si="0"/>
        <v>844</v>
      </c>
      <c r="F9" s="135">
        <f t="shared" si="0"/>
        <v>299</v>
      </c>
      <c r="G9" s="135">
        <f t="shared" si="0"/>
        <v>202</v>
      </c>
      <c r="H9" s="135">
        <f t="shared" si="0"/>
        <v>73</v>
      </c>
      <c r="I9" s="135">
        <f t="shared" si="0"/>
        <v>42</v>
      </c>
      <c r="J9" s="135">
        <f t="shared" si="0"/>
        <v>0</v>
      </c>
      <c r="K9" s="135">
        <f t="shared" si="0"/>
        <v>49</v>
      </c>
      <c r="L9" s="136">
        <f t="shared" si="0"/>
        <v>265</v>
      </c>
      <c r="M9" s="67">
        <f>D9/C9</f>
        <v>6.7058787952098704E-3</v>
      </c>
    </row>
    <row r="10" spans="1:13" s="93" customFormat="1" x14ac:dyDescent="0.3">
      <c r="A10" s="94" t="s">
        <v>133</v>
      </c>
      <c r="B10" s="95"/>
      <c r="C10" s="137">
        <f>SUM(C11:C13)</f>
        <v>109446</v>
      </c>
      <c r="D10" s="138">
        <f>SUM(D11:D13)</f>
        <v>396</v>
      </c>
      <c r="E10" s="139">
        <f t="shared" ref="E10:L10" si="1">SUM(E11:E13)</f>
        <v>185</v>
      </c>
      <c r="F10" s="139">
        <f t="shared" si="1"/>
        <v>42</v>
      </c>
      <c r="G10" s="139">
        <f t="shared" si="1"/>
        <v>64</v>
      </c>
      <c r="H10" s="139">
        <f t="shared" si="1"/>
        <v>34</v>
      </c>
      <c r="I10" s="139">
        <f t="shared" si="1"/>
        <v>12</v>
      </c>
      <c r="J10" s="139">
        <f t="shared" si="1"/>
        <v>0</v>
      </c>
      <c r="K10" s="139">
        <f t="shared" si="1"/>
        <v>12</v>
      </c>
      <c r="L10" s="140">
        <f t="shared" si="1"/>
        <v>47</v>
      </c>
      <c r="M10" s="68">
        <f t="shared" ref="M10:M55" si="2">D10/C10</f>
        <v>3.6182226851598047E-3</v>
      </c>
    </row>
    <row r="11" spans="1:13" x14ac:dyDescent="0.3">
      <c r="A11" s="96" t="s">
        <v>4</v>
      </c>
      <c r="B11" s="97" t="s">
        <v>49</v>
      </c>
      <c r="C11" s="141">
        <v>12781</v>
      </c>
      <c r="D11" s="142">
        <f>E11+F11+G11+H11+I11+J11+K11+L11</f>
        <v>23</v>
      </c>
      <c r="E11" s="143">
        <v>17</v>
      </c>
      <c r="F11" s="143">
        <v>0</v>
      </c>
      <c r="G11" s="143">
        <v>2</v>
      </c>
      <c r="H11" s="143">
        <v>0</v>
      </c>
      <c r="I11" s="143">
        <v>0</v>
      </c>
      <c r="J11" s="143"/>
      <c r="K11" s="143">
        <v>0</v>
      </c>
      <c r="L11" s="144">
        <v>4</v>
      </c>
      <c r="M11" s="69">
        <f t="shared" si="2"/>
        <v>1.7995462013926922E-3</v>
      </c>
    </row>
    <row r="12" spans="1:13" x14ac:dyDescent="0.3">
      <c r="A12" s="96" t="s">
        <v>5</v>
      </c>
      <c r="B12" s="97" t="s">
        <v>50</v>
      </c>
      <c r="C12" s="141">
        <v>40745</v>
      </c>
      <c r="D12" s="142">
        <f t="shared" ref="D12:D13" si="3">E12+F12+G12+H12+I12+J12+K12+L12</f>
        <v>123</v>
      </c>
      <c r="E12" s="143">
        <v>63</v>
      </c>
      <c r="F12" s="143">
        <v>14</v>
      </c>
      <c r="G12" s="143">
        <v>17</v>
      </c>
      <c r="H12" s="143">
        <v>12</v>
      </c>
      <c r="I12" s="143">
        <v>6</v>
      </c>
      <c r="J12" s="143"/>
      <c r="K12" s="143">
        <v>5</v>
      </c>
      <c r="L12" s="144">
        <v>6</v>
      </c>
      <c r="M12" s="69">
        <f t="shared" si="2"/>
        <v>3.0187753098539698E-3</v>
      </c>
    </row>
    <row r="13" spans="1:13" ht="16.2" thickBot="1" x14ac:dyDescent="0.35">
      <c r="A13" s="98" t="s">
        <v>6</v>
      </c>
      <c r="B13" s="99" t="s">
        <v>51</v>
      </c>
      <c r="C13" s="145">
        <v>55920</v>
      </c>
      <c r="D13" s="146">
        <f t="shared" si="3"/>
        <v>250</v>
      </c>
      <c r="E13" s="147">
        <v>105</v>
      </c>
      <c r="F13" s="147">
        <v>28</v>
      </c>
      <c r="G13" s="147">
        <v>45</v>
      </c>
      <c r="H13" s="147">
        <v>22</v>
      </c>
      <c r="I13" s="147">
        <v>6</v>
      </c>
      <c r="J13" s="147"/>
      <c r="K13" s="147">
        <v>7</v>
      </c>
      <c r="L13" s="148">
        <v>37</v>
      </c>
      <c r="M13" s="70">
        <f t="shared" si="2"/>
        <v>4.4706723891273252E-3</v>
      </c>
    </row>
    <row r="14" spans="1:13" s="93" customFormat="1" x14ac:dyDescent="0.3">
      <c r="A14" s="94" t="s">
        <v>134</v>
      </c>
      <c r="B14" s="95"/>
      <c r="C14" s="137">
        <f>SUM(C15:C21)</f>
        <v>75325</v>
      </c>
      <c r="D14" s="138">
        <f t="shared" ref="D14:L14" si="4">SUM(D15:D21)</f>
        <v>783</v>
      </c>
      <c r="E14" s="139">
        <f t="shared" si="4"/>
        <v>380</v>
      </c>
      <c r="F14" s="139">
        <f t="shared" si="4"/>
        <v>140</v>
      </c>
      <c r="G14" s="139">
        <f t="shared" si="4"/>
        <v>31</v>
      </c>
      <c r="H14" s="139">
        <f t="shared" si="4"/>
        <v>21</v>
      </c>
      <c r="I14" s="139">
        <f t="shared" si="4"/>
        <v>24</v>
      </c>
      <c r="J14" s="139">
        <f t="shared" si="4"/>
        <v>0</v>
      </c>
      <c r="K14" s="139">
        <f t="shared" si="4"/>
        <v>20</v>
      </c>
      <c r="L14" s="140">
        <f t="shared" si="4"/>
        <v>167</v>
      </c>
      <c r="M14" s="68">
        <f t="shared" si="2"/>
        <v>1.0394955194158647E-2</v>
      </c>
    </row>
    <row r="15" spans="1:13" x14ac:dyDescent="0.3">
      <c r="A15" s="96" t="s">
        <v>7</v>
      </c>
      <c r="B15" s="97" t="s">
        <v>63</v>
      </c>
      <c r="C15" s="141">
        <v>15644</v>
      </c>
      <c r="D15" s="142">
        <f t="shared" ref="D15:D21" si="5">E15+F15+G15+H15+I15+J15+K15+L15</f>
        <v>238</v>
      </c>
      <c r="E15" s="143">
        <v>98</v>
      </c>
      <c r="F15" s="143">
        <v>21</v>
      </c>
      <c r="G15" s="143">
        <v>2</v>
      </c>
      <c r="H15" s="143">
        <v>0</v>
      </c>
      <c r="I15" s="143">
        <v>16</v>
      </c>
      <c r="J15" s="143"/>
      <c r="K15" s="143">
        <v>3</v>
      </c>
      <c r="L15" s="144">
        <v>98</v>
      </c>
      <c r="M15" s="69">
        <f t="shared" si="2"/>
        <v>1.5213500383533623E-2</v>
      </c>
    </row>
    <row r="16" spans="1:13" x14ac:dyDescent="0.3">
      <c r="A16" s="96" t="s">
        <v>8</v>
      </c>
      <c r="B16" s="97" t="s">
        <v>64</v>
      </c>
      <c r="C16" s="141">
        <v>10760</v>
      </c>
      <c r="D16" s="142">
        <f t="shared" si="5"/>
        <v>97</v>
      </c>
      <c r="E16" s="143">
        <v>27</v>
      </c>
      <c r="F16" s="143">
        <v>44</v>
      </c>
      <c r="G16" s="143">
        <v>0</v>
      </c>
      <c r="H16" s="143">
        <v>4</v>
      </c>
      <c r="I16" s="143">
        <v>4</v>
      </c>
      <c r="J16" s="143"/>
      <c r="K16" s="143">
        <v>0</v>
      </c>
      <c r="L16" s="144">
        <v>18</v>
      </c>
      <c r="M16" s="69">
        <f t="shared" si="2"/>
        <v>9.0148698884758363E-3</v>
      </c>
    </row>
    <row r="17" spans="1:13" x14ac:dyDescent="0.3">
      <c r="A17" s="96" t="s">
        <v>9</v>
      </c>
      <c r="B17" s="97" t="s">
        <v>65</v>
      </c>
      <c r="C17" s="141">
        <v>7591</v>
      </c>
      <c r="D17" s="142">
        <f t="shared" si="5"/>
        <v>59</v>
      </c>
      <c r="E17" s="143">
        <v>32</v>
      </c>
      <c r="F17" s="143">
        <v>6</v>
      </c>
      <c r="G17" s="143">
        <v>2</v>
      </c>
      <c r="H17" s="143">
        <v>8</v>
      </c>
      <c r="I17" s="143">
        <v>0</v>
      </c>
      <c r="J17" s="143"/>
      <c r="K17" s="143">
        <v>8</v>
      </c>
      <c r="L17" s="144">
        <v>3</v>
      </c>
      <c r="M17" s="69">
        <f t="shared" si="2"/>
        <v>7.7723620076406274E-3</v>
      </c>
    </row>
    <row r="18" spans="1:13" x14ac:dyDescent="0.3">
      <c r="A18" s="96" t="s">
        <v>10</v>
      </c>
      <c r="B18" s="97" t="s">
        <v>66</v>
      </c>
      <c r="C18" s="141">
        <v>13281</v>
      </c>
      <c r="D18" s="142">
        <f t="shared" si="5"/>
        <v>163</v>
      </c>
      <c r="E18" s="143">
        <v>129</v>
      </c>
      <c r="F18" s="143">
        <v>13</v>
      </c>
      <c r="G18" s="143">
        <v>5</v>
      </c>
      <c r="H18" s="143">
        <v>3</v>
      </c>
      <c r="I18" s="143">
        <v>0</v>
      </c>
      <c r="J18" s="143"/>
      <c r="K18" s="143">
        <v>3</v>
      </c>
      <c r="L18" s="144">
        <v>10</v>
      </c>
      <c r="M18" s="69">
        <f t="shared" si="2"/>
        <v>1.2273172200888487E-2</v>
      </c>
    </row>
    <row r="19" spans="1:13" x14ac:dyDescent="0.3">
      <c r="A19" s="96" t="s">
        <v>11</v>
      </c>
      <c r="B19" s="97" t="s">
        <v>67</v>
      </c>
      <c r="C19" s="141">
        <v>9079</v>
      </c>
      <c r="D19" s="142">
        <f t="shared" si="5"/>
        <v>57</v>
      </c>
      <c r="E19" s="143">
        <v>28</v>
      </c>
      <c r="F19" s="143">
        <v>15</v>
      </c>
      <c r="G19" s="143">
        <v>6</v>
      </c>
      <c r="H19" s="143">
        <v>2</v>
      </c>
      <c r="I19" s="143">
        <v>2</v>
      </c>
      <c r="J19" s="143"/>
      <c r="K19" s="143">
        <v>2</v>
      </c>
      <c r="L19" s="144">
        <v>2</v>
      </c>
      <c r="M19" s="69">
        <f t="shared" si="2"/>
        <v>6.2782244740610203E-3</v>
      </c>
    </row>
    <row r="20" spans="1:13" x14ac:dyDescent="0.3">
      <c r="A20" s="96" t="s">
        <v>12</v>
      </c>
      <c r="B20" s="97" t="s">
        <v>68</v>
      </c>
      <c r="C20" s="141">
        <v>11135</v>
      </c>
      <c r="D20" s="142">
        <f t="shared" si="5"/>
        <v>92</v>
      </c>
      <c r="E20" s="143">
        <v>37</v>
      </c>
      <c r="F20" s="143">
        <v>16</v>
      </c>
      <c r="G20" s="143">
        <v>0</v>
      </c>
      <c r="H20" s="143">
        <v>1</v>
      </c>
      <c r="I20" s="143">
        <v>1</v>
      </c>
      <c r="J20" s="143"/>
      <c r="K20" s="143">
        <v>2</v>
      </c>
      <c r="L20" s="144">
        <v>35</v>
      </c>
      <c r="M20" s="69">
        <f t="shared" si="2"/>
        <v>8.2622361921867987E-3</v>
      </c>
    </row>
    <row r="21" spans="1:13" ht="16.2" thickBot="1" x14ac:dyDescent="0.35">
      <c r="A21" s="98" t="s">
        <v>13</v>
      </c>
      <c r="B21" s="99" t="s">
        <v>69</v>
      </c>
      <c r="C21" s="145">
        <v>7835</v>
      </c>
      <c r="D21" s="146">
        <f t="shared" si="5"/>
        <v>77</v>
      </c>
      <c r="E21" s="147">
        <v>29</v>
      </c>
      <c r="F21" s="147">
        <v>25</v>
      </c>
      <c r="G21" s="147">
        <v>16</v>
      </c>
      <c r="H21" s="147">
        <v>3</v>
      </c>
      <c r="I21" s="147">
        <v>1</v>
      </c>
      <c r="J21" s="147"/>
      <c r="K21" s="147">
        <v>2</v>
      </c>
      <c r="L21" s="148">
        <v>1</v>
      </c>
      <c r="M21" s="70">
        <f t="shared" si="2"/>
        <v>9.8276962348436501E-3</v>
      </c>
    </row>
    <row r="22" spans="1:13" s="93" customFormat="1" x14ac:dyDescent="0.3">
      <c r="A22" s="94" t="s">
        <v>135</v>
      </c>
      <c r="B22" s="95"/>
      <c r="C22" s="137">
        <f>SUM(C23:C29)</f>
        <v>26417</v>
      </c>
      <c r="D22" s="138">
        <f t="shared" ref="D22:L22" si="6">SUM(D23:D29)</f>
        <v>205</v>
      </c>
      <c r="E22" s="139">
        <f t="shared" si="6"/>
        <v>79</v>
      </c>
      <c r="F22" s="139">
        <f t="shared" si="6"/>
        <v>65</v>
      </c>
      <c r="G22" s="139">
        <f t="shared" si="6"/>
        <v>27</v>
      </c>
      <c r="H22" s="139">
        <f t="shared" si="6"/>
        <v>5</v>
      </c>
      <c r="I22" s="139">
        <f t="shared" si="6"/>
        <v>3</v>
      </c>
      <c r="J22" s="139">
        <f t="shared" si="6"/>
        <v>0</v>
      </c>
      <c r="K22" s="139">
        <f t="shared" si="6"/>
        <v>9</v>
      </c>
      <c r="L22" s="139">
        <f t="shared" si="6"/>
        <v>17</v>
      </c>
      <c r="M22" s="68">
        <f t="shared" si="2"/>
        <v>7.7601544460006817E-3</v>
      </c>
    </row>
    <row r="23" spans="1:13" x14ac:dyDescent="0.3">
      <c r="A23" s="96" t="s">
        <v>15</v>
      </c>
      <c r="B23" s="97" t="s">
        <v>53</v>
      </c>
      <c r="C23" s="141">
        <v>2738</v>
      </c>
      <c r="D23" s="149">
        <f t="shared" ref="D23:D29" si="7">E23+F23+G23+H23+I23+J23+K23+L23</f>
        <v>16</v>
      </c>
      <c r="E23" s="143">
        <v>9</v>
      </c>
      <c r="F23" s="143">
        <v>2</v>
      </c>
      <c r="G23" s="143">
        <v>1</v>
      </c>
      <c r="H23" s="143">
        <v>1</v>
      </c>
      <c r="I23" s="143">
        <v>2</v>
      </c>
      <c r="J23" s="150"/>
      <c r="K23" s="143">
        <v>0</v>
      </c>
      <c r="L23" s="144">
        <v>1</v>
      </c>
      <c r="M23" s="71">
        <f t="shared" si="2"/>
        <v>5.8436815193571951E-3</v>
      </c>
    </row>
    <row r="24" spans="1:13" x14ac:dyDescent="0.3">
      <c r="A24" s="96" t="s">
        <v>16</v>
      </c>
      <c r="B24" s="97" t="s">
        <v>54</v>
      </c>
      <c r="C24" s="141">
        <v>3212</v>
      </c>
      <c r="D24" s="142">
        <f t="shared" si="7"/>
        <v>26</v>
      </c>
      <c r="E24" s="143">
        <v>6</v>
      </c>
      <c r="F24" s="143">
        <v>10</v>
      </c>
      <c r="G24" s="143">
        <v>5</v>
      </c>
      <c r="H24" s="143">
        <v>0</v>
      </c>
      <c r="I24" s="143">
        <v>0</v>
      </c>
      <c r="J24" s="143"/>
      <c r="K24" s="143">
        <v>4</v>
      </c>
      <c r="L24" s="144">
        <v>1</v>
      </c>
      <c r="M24" s="69">
        <f t="shared" si="2"/>
        <v>8.0946450809464502E-3</v>
      </c>
    </row>
    <row r="25" spans="1:13" x14ac:dyDescent="0.3">
      <c r="A25" s="96" t="s">
        <v>17</v>
      </c>
      <c r="B25" s="97" t="s">
        <v>55</v>
      </c>
      <c r="C25" s="141">
        <v>2828</v>
      </c>
      <c r="D25" s="142">
        <f t="shared" si="7"/>
        <v>20</v>
      </c>
      <c r="E25" s="143">
        <v>4</v>
      </c>
      <c r="F25" s="143">
        <v>10</v>
      </c>
      <c r="G25" s="143">
        <v>3</v>
      </c>
      <c r="H25" s="143">
        <v>1</v>
      </c>
      <c r="I25" s="143">
        <v>0</v>
      </c>
      <c r="J25" s="143"/>
      <c r="K25" s="143">
        <v>0</v>
      </c>
      <c r="L25" s="144">
        <v>2</v>
      </c>
      <c r="M25" s="69">
        <f t="shared" si="2"/>
        <v>7.0721357850070717E-3</v>
      </c>
    </row>
    <row r="26" spans="1:13" x14ac:dyDescent="0.3">
      <c r="A26" s="96" t="s">
        <v>18</v>
      </c>
      <c r="B26" s="97" t="s">
        <v>56</v>
      </c>
      <c r="C26" s="141">
        <v>4913</v>
      </c>
      <c r="D26" s="142">
        <f t="shared" si="7"/>
        <v>48</v>
      </c>
      <c r="E26" s="143">
        <v>13</v>
      </c>
      <c r="F26" s="143">
        <v>19</v>
      </c>
      <c r="G26" s="143">
        <v>5</v>
      </c>
      <c r="H26" s="143">
        <v>2</v>
      </c>
      <c r="I26" s="143">
        <v>1</v>
      </c>
      <c r="J26" s="143"/>
      <c r="K26" s="143">
        <v>0</v>
      </c>
      <c r="L26" s="144">
        <v>8</v>
      </c>
      <c r="M26" s="69">
        <f t="shared" si="2"/>
        <v>9.7699979645837574E-3</v>
      </c>
    </row>
    <row r="27" spans="1:13" x14ac:dyDescent="0.3">
      <c r="A27" s="96" t="s">
        <v>20</v>
      </c>
      <c r="B27" s="97" t="s">
        <v>58</v>
      </c>
      <c r="C27" s="141">
        <v>3543</v>
      </c>
      <c r="D27" s="142">
        <f t="shared" si="7"/>
        <v>31</v>
      </c>
      <c r="E27" s="143">
        <v>18</v>
      </c>
      <c r="F27" s="143">
        <v>3</v>
      </c>
      <c r="G27" s="143">
        <v>6</v>
      </c>
      <c r="H27" s="143">
        <v>0</v>
      </c>
      <c r="I27" s="143">
        <v>0</v>
      </c>
      <c r="J27" s="143"/>
      <c r="K27" s="143">
        <v>3</v>
      </c>
      <c r="L27" s="144">
        <v>1</v>
      </c>
      <c r="M27" s="69">
        <f t="shared" si="2"/>
        <v>8.7496471916454974E-3</v>
      </c>
    </row>
    <row r="28" spans="1:13" x14ac:dyDescent="0.3">
      <c r="A28" s="96" t="s">
        <v>21</v>
      </c>
      <c r="B28" s="97" t="s">
        <v>59</v>
      </c>
      <c r="C28" s="141">
        <v>4154</v>
      </c>
      <c r="D28" s="142">
        <f t="shared" si="7"/>
        <v>33</v>
      </c>
      <c r="E28" s="143">
        <v>12</v>
      </c>
      <c r="F28" s="143">
        <v>9</v>
      </c>
      <c r="G28" s="143">
        <v>6</v>
      </c>
      <c r="H28" s="143">
        <v>1</v>
      </c>
      <c r="I28" s="143">
        <v>0</v>
      </c>
      <c r="J28" s="143"/>
      <c r="K28" s="143">
        <v>1</v>
      </c>
      <c r="L28" s="144">
        <v>4</v>
      </c>
      <c r="M28" s="69">
        <f t="shared" si="2"/>
        <v>7.9441502166586429E-3</v>
      </c>
    </row>
    <row r="29" spans="1:13" ht="16.2" thickBot="1" x14ac:dyDescent="0.35">
      <c r="A29" s="98" t="s">
        <v>22</v>
      </c>
      <c r="B29" s="99" t="s">
        <v>60</v>
      </c>
      <c r="C29" s="145">
        <v>5029</v>
      </c>
      <c r="D29" s="146">
        <f t="shared" si="7"/>
        <v>31</v>
      </c>
      <c r="E29" s="147">
        <v>17</v>
      </c>
      <c r="F29" s="147">
        <v>12</v>
      </c>
      <c r="G29" s="147">
        <v>1</v>
      </c>
      <c r="H29" s="147">
        <v>0</v>
      </c>
      <c r="I29" s="147">
        <v>0</v>
      </c>
      <c r="J29" s="147"/>
      <c r="K29" s="147">
        <v>1</v>
      </c>
      <c r="L29" s="148">
        <v>0</v>
      </c>
      <c r="M29" s="70">
        <f t="shared" si="2"/>
        <v>6.164247365281368E-3</v>
      </c>
    </row>
    <row r="30" spans="1:13" s="93" customFormat="1" x14ac:dyDescent="0.3">
      <c r="A30" s="94" t="s">
        <v>136</v>
      </c>
      <c r="B30" s="95"/>
      <c r="C30" s="137">
        <f t="shared" ref="C30:L30" si="8">SUM(C31:C34)</f>
        <v>7822</v>
      </c>
      <c r="D30" s="138">
        <f t="shared" si="8"/>
        <v>104</v>
      </c>
      <c r="E30" s="139">
        <f t="shared" si="8"/>
        <v>38</v>
      </c>
      <c r="F30" s="139">
        <f t="shared" si="8"/>
        <v>27</v>
      </c>
      <c r="G30" s="139">
        <f t="shared" si="8"/>
        <v>24</v>
      </c>
      <c r="H30" s="139">
        <f t="shared" si="8"/>
        <v>2</v>
      </c>
      <c r="I30" s="139">
        <f t="shared" si="8"/>
        <v>0</v>
      </c>
      <c r="J30" s="139">
        <f t="shared" si="8"/>
        <v>0</v>
      </c>
      <c r="K30" s="139">
        <f t="shared" si="8"/>
        <v>3</v>
      </c>
      <c r="L30" s="140">
        <f t="shared" si="8"/>
        <v>10</v>
      </c>
      <c r="M30" s="68">
        <f t="shared" si="2"/>
        <v>1.3295832267962158E-2</v>
      </c>
    </row>
    <row r="31" spans="1:13" x14ac:dyDescent="0.3">
      <c r="A31" s="96" t="s">
        <v>14</v>
      </c>
      <c r="B31" s="97" t="s">
        <v>52</v>
      </c>
      <c r="C31" s="141">
        <v>2252</v>
      </c>
      <c r="D31" s="142">
        <f t="shared" ref="D31:D34" si="9">E31+F31+G31+H31+I31+J31+K31+L31</f>
        <v>24</v>
      </c>
      <c r="E31" s="143">
        <v>8</v>
      </c>
      <c r="F31" s="143">
        <v>9</v>
      </c>
      <c r="G31" s="143">
        <v>3</v>
      </c>
      <c r="H31" s="143">
        <v>0</v>
      </c>
      <c r="I31" s="143">
        <v>0</v>
      </c>
      <c r="J31" s="143"/>
      <c r="K31" s="143">
        <v>1</v>
      </c>
      <c r="L31" s="144">
        <v>3</v>
      </c>
      <c r="M31" s="69">
        <f t="shared" si="2"/>
        <v>1.0657193605683837E-2</v>
      </c>
    </row>
    <row r="32" spans="1:13" x14ac:dyDescent="0.3">
      <c r="A32" s="96" t="s">
        <v>19</v>
      </c>
      <c r="B32" s="97" t="s">
        <v>57</v>
      </c>
      <c r="C32" s="141">
        <v>1646</v>
      </c>
      <c r="D32" s="142">
        <f t="shared" si="9"/>
        <v>31</v>
      </c>
      <c r="E32" s="143">
        <v>18</v>
      </c>
      <c r="F32" s="143">
        <v>4</v>
      </c>
      <c r="G32" s="143">
        <v>7</v>
      </c>
      <c r="H32" s="143">
        <v>0</v>
      </c>
      <c r="I32" s="143">
        <v>0</v>
      </c>
      <c r="J32" s="143"/>
      <c r="K32" s="143">
        <v>0</v>
      </c>
      <c r="L32" s="144">
        <v>2</v>
      </c>
      <c r="M32" s="69">
        <f t="shared" si="2"/>
        <v>1.8833535844471446E-2</v>
      </c>
    </row>
    <row r="33" spans="1:13" x14ac:dyDescent="0.3">
      <c r="A33" s="96" t="s">
        <v>23</v>
      </c>
      <c r="B33" s="97" t="s">
        <v>61</v>
      </c>
      <c r="C33" s="141">
        <v>1482</v>
      </c>
      <c r="D33" s="142">
        <f t="shared" si="9"/>
        <v>32</v>
      </c>
      <c r="E33" s="143">
        <v>5</v>
      </c>
      <c r="F33" s="143">
        <v>7</v>
      </c>
      <c r="G33" s="143">
        <v>14</v>
      </c>
      <c r="H33" s="143">
        <v>0</v>
      </c>
      <c r="I33" s="143">
        <v>0</v>
      </c>
      <c r="J33" s="143"/>
      <c r="K33" s="143">
        <v>1</v>
      </c>
      <c r="L33" s="144">
        <v>5</v>
      </c>
      <c r="M33" s="69">
        <f t="shared" si="2"/>
        <v>2.1592442645074223E-2</v>
      </c>
    </row>
    <row r="34" spans="1:13" ht="16.2" thickBot="1" x14ac:dyDescent="0.35">
      <c r="A34" s="98" t="s">
        <v>24</v>
      </c>
      <c r="B34" s="99" t="s">
        <v>62</v>
      </c>
      <c r="C34" s="145">
        <v>2442</v>
      </c>
      <c r="D34" s="146">
        <f t="shared" si="9"/>
        <v>17</v>
      </c>
      <c r="E34" s="147">
        <v>7</v>
      </c>
      <c r="F34" s="147">
        <v>7</v>
      </c>
      <c r="G34" s="147">
        <v>0</v>
      </c>
      <c r="H34" s="147">
        <v>2</v>
      </c>
      <c r="I34" s="147">
        <v>0</v>
      </c>
      <c r="J34" s="147"/>
      <c r="K34" s="147">
        <v>1</v>
      </c>
      <c r="L34" s="148">
        <v>0</v>
      </c>
      <c r="M34" s="70">
        <f t="shared" si="2"/>
        <v>6.9615069615069618E-3</v>
      </c>
    </row>
    <row r="35" spans="1:13" x14ac:dyDescent="0.3">
      <c r="A35" s="94" t="s">
        <v>137</v>
      </c>
      <c r="B35" s="95"/>
      <c r="C35" s="137">
        <f>SUM(C36:C40)</f>
        <v>4769</v>
      </c>
      <c r="D35" s="138">
        <f>SUM(D36:D40)</f>
        <v>22</v>
      </c>
      <c r="E35" s="139">
        <f t="shared" ref="E35:L35" si="10">SUM(E36:E40)</f>
        <v>0</v>
      </c>
      <c r="F35" s="139">
        <f t="shared" si="10"/>
        <v>7</v>
      </c>
      <c r="G35" s="139">
        <f t="shared" si="10"/>
        <v>11</v>
      </c>
      <c r="H35" s="139">
        <f t="shared" si="10"/>
        <v>0</v>
      </c>
      <c r="I35" s="139">
        <f t="shared" si="10"/>
        <v>1</v>
      </c>
      <c r="J35" s="139">
        <f t="shared" si="10"/>
        <v>0</v>
      </c>
      <c r="K35" s="139">
        <f t="shared" si="10"/>
        <v>0</v>
      </c>
      <c r="L35" s="140">
        <f t="shared" si="10"/>
        <v>3</v>
      </c>
      <c r="M35" s="68">
        <f t="shared" si="2"/>
        <v>4.6131264416020131E-3</v>
      </c>
    </row>
    <row r="36" spans="1:13" s="93" customFormat="1" x14ac:dyDescent="0.3">
      <c r="A36" s="96" t="s">
        <v>35</v>
      </c>
      <c r="B36" s="97" t="s">
        <v>42</v>
      </c>
      <c r="C36" s="141">
        <v>1208</v>
      </c>
      <c r="D36" s="142">
        <f t="shared" ref="D36:D40" si="11">E36+F36+G36+H36+I36+J36+K36+L36</f>
        <v>5</v>
      </c>
      <c r="E36" s="143">
        <v>0</v>
      </c>
      <c r="F36" s="143">
        <v>3</v>
      </c>
      <c r="G36" s="143">
        <v>2</v>
      </c>
      <c r="H36" s="143">
        <v>0</v>
      </c>
      <c r="I36" s="143">
        <v>0</v>
      </c>
      <c r="J36" s="143"/>
      <c r="K36" s="143">
        <v>0</v>
      </c>
      <c r="L36" s="144">
        <v>0</v>
      </c>
      <c r="M36" s="69">
        <f>D36/C36</f>
        <v>4.1390728476821195E-3</v>
      </c>
    </row>
    <row r="37" spans="1:13" x14ac:dyDescent="0.3">
      <c r="A37" s="96" t="s">
        <v>36</v>
      </c>
      <c r="B37" s="97" t="s">
        <v>43</v>
      </c>
      <c r="C37" s="141">
        <v>696</v>
      </c>
      <c r="D37" s="142">
        <f t="shared" si="11"/>
        <v>6</v>
      </c>
      <c r="E37" s="143">
        <v>0</v>
      </c>
      <c r="F37" s="143">
        <v>3</v>
      </c>
      <c r="G37" s="143">
        <v>3</v>
      </c>
      <c r="H37" s="143">
        <v>0</v>
      </c>
      <c r="I37" s="143">
        <v>0</v>
      </c>
      <c r="J37" s="143"/>
      <c r="K37" s="143">
        <v>0</v>
      </c>
      <c r="L37" s="144">
        <v>0</v>
      </c>
      <c r="M37" s="69">
        <f t="shared" si="2"/>
        <v>8.6206896551724137E-3</v>
      </c>
    </row>
    <row r="38" spans="1:13" x14ac:dyDescent="0.3">
      <c r="A38" s="96" t="s">
        <v>132</v>
      </c>
      <c r="B38" s="97" t="s">
        <v>131</v>
      </c>
      <c r="C38" s="141">
        <v>553</v>
      </c>
      <c r="D38" s="142">
        <f t="shared" si="11"/>
        <v>6</v>
      </c>
      <c r="E38" s="143">
        <v>0</v>
      </c>
      <c r="F38" s="143">
        <v>0</v>
      </c>
      <c r="G38" s="143">
        <v>4</v>
      </c>
      <c r="H38" s="143">
        <v>0</v>
      </c>
      <c r="I38" s="143">
        <v>0</v>
      </c>
      <c r="J38" s="143"/>
      <c r="K38" s="143">
        <v>0</v>
      </c>
      <c r="L38" s="144">
        <v>2</v>
      </c>
      <c r="M38" s="69">
        <f t="shared" si="2"/>
        <v>1.0849909584086799E-2</v>
      </c>
    </row>
    <row r="39" spans="1:13" x14ac:dyDescent="0.3">
      <c r="A39" s="96" t="s">
        <v>37</v>
      </c>
      <c r="B39" s="97" t="s">
        <v>44</v>
      </c>
      <c r="C39" s="141">
        <v>745</v>
      </c>
      <c r="D39" s="142">
        <f t="shared" si="11"/>
        <v>3</v>
      </c>
      <c r="E39" s="143">
        <v>0</v>
      </c>
      <c r="F39" s="143">
        <v>0</v>
      </c>
      <c r="G39" s="143">
        <v>1</v>
      </c>
      <c r="H39" s="143">
        <v>0</v>
      </c>
      <c r="I39" s="143">
        <v>1</v>
      </c>
      <c r="J39" s="143"/>
      <c r="K39" s="143">
        <v>0</v>
      </c>
      <c r="L39" s="144">
        <v>1</v>
      </c>
      <c r="M39" s="69">
        <f t="shared" si="2"/>
        <v>4.0268456375838931E-3</v>
      </c>
    </row>
    <row r="40" spans="1:13" ht="16.2" thickBot="1" x14ac:dyDescent="0.35">
      <c r="A40" s="98" t="s">
        <v>38</v>
      </c>
      <c r="B40" s="99" t="s">
        <v>45</v>
      </c>
      <c r="C40" s="145">
        <v>1567</v>
      </c>
      <c r="D40" s="146">
        <f t="shared" si="11"/>
        <v>2</v>
      </c>
      <c r="E40" s="147">
        <v>0</v>
      </c>
      <c r="F40" s="147">
        <v>1</v>
      </c>
      <c r="G40" s="147">
        <v>1</v>
      </c>
      <c r="H40" s="147">
        <v>0</v>
      </c>
      <c r="I40" s="147">
        <v>0</v>
      </c>
      <c r="J40" s="147"/>
      <c r="K40" s="147">
        <v>0</v>
      </c>
      <c r="L40" s="148">
        <v>0</v>
      </c>
      <c r="M40" s="70">
        <f t="shared" si="2"/>
        <v>1.2763241863433313E-3</v>
      </c>
    </row>
    <row r="41" spans="1:13" x14ac:dyDescent="0.3">
      <c r="A41" s="94" t="s">
        <v>138</v>
      </c>
      <c r="B41" s="95"/>
      <c r="C41" s="137">
        <f>SUM(C42:C44)</f>
        <v>17427</v>
      </c>
      <c r="D41" s="138">
        <f t="shared" ref="D41:L41" si="12">SUM(D42:D44)</f>
        <v>45</v>
      </c>
      <c r="E41" s="139">
        <f>SUM(E42:E44)</f>
        <v>31</v>
      </c>
      <c r="F41" s="139">
        <f t="shared" si="12"/>
        <v>5</v>
      </c>
      <c r="G41" s="139">
        <f t="shared" si="12"/>
        <v>5</v>
      </c>
      <c r="H41" s="139">
        <f t="shared" si="12"/>
        <v>2</v>
      </c>
      <c r="I41" s="139">
        <f t="shared" si="12"/>
        <v>0</v>
      </c>
      <c r="J41" s="139">
        <f t="shared" si="12"/>
        <v>0</v>
      </c>
      <c r="K41" s="139">
        <f t="shared" si="12"/>
        <v>0</v>
      </c>
      <c r="L41" s="140">
        <f t="shared" si="12"/>
        <v>2</v>
      </c>
      <c r="M41" s="68">
        <f t="shared" si="2"/>
        <v>2.5822000344293337E-3</v>
      </c>
    </row>
    <row r="42" spans="1:13" x14ac:dyDescent="0.3">
      <c r="A42" s="96" t="s">
        <v>139</v>
      </c>
      <c r="B42" s="97" t="s">
        <v>73</v>
      </c>
      <c r="C42" s="141">
        <v>4788</v>
      </c>
      <c r="D42" s="142">
        <f>E42+F42+G42+H42+I42+J42+K42+L42</f>
        <v>2</v>
      </c>
      <c r="E42" s="143">
        <v>0</v>
      </c>
      <c r="F42" s="143">
        <v>0</v>
      </c>
      <c r="G42" s="143">
        <v>1</v>
      </c>
      <c r="H42" s="143">
        <v>0</v>
      </c>
      <c r="I42" s="143">
        <v>0</v>
      </c>
      <c r="J42" s="143"/>
      <c r="K42" s="143">
        <v>0</v>
      </c>
      <c r="L42" s="144">
        <v>1</v>
      </c>
      <c r="M42" s="69">
        <f>D42/C42</f>
        <v>4.1771094402673348E-4</v>
      </c>
    </row>
    <row r="43" spans="1:13" x14ac:dyDescent="0.3">
      <c r="A43" s="96" t="s">
        <v>30</v>
      </c>
      <c r="B43" s="97" t="s">
        <v>76</v>
      </c>
      <c r="C43" s="141">
        <v>6682</v>
      </c>
      <c r="D43" s="142">
        <f t="shared" ref="D43" si="13">E43+F43+G43+H43+I43+J43+K43+L43</f>
        <v>22</v>
      </c>
      <c r="E43" s="143">
        <v>20</v>
      </c>
      <c r="F43" s="143">
        <v>1</v>
      </c>
      <c r="G43" s="143">
        <v>0</v>
      </c>
      <c r="H43" s="143">
        <v>1</v>
      </c>
      <c r="I43" s="143">
        <v>0</v>
      </c>
      <c r="J43" s="143"/>
      <c r="K43" s="143">
        <v>0</v>
      </c>
      <c r="L43" s="144">
        <v>0</v>
      </c>
      <c r="M43" s="69">
        <f t="shared" si="2"/>
        <v>3.2924274169410356E-3</v>
      </c>
    </row>
    <row r="44" spans="1:13" s="93" customFormat="1" ht="16.2" thickBot="1" x14ac:dyDescent="0.35">
      <c r="A44" s="103" t="s">
        <v>34</v>
      </c>
      <c r="B44" s="104" t="s">
        <v>80</v>
      </c>
      <c r="C44" s="145">
        <v>5957</v>
      </c>
      <c r="D44" s="151">
        <f>E44+F44+G44+H44+I44+J44+K44+L44</f>
        <v>21</v>
      </c>
      <c r="E44" s="147">
        <v>11</v>
      </c>
      <c r="F44" s="147">
        <v>4</v>
      </c>
      <c r="G44" s="147">
        <v>4</v>
      </c>
      <c r="H44" s="147">
        <v>1</v>
      </c>
      <c r="I44" s="147">
        <v>0</v>
      </c>
      <c r="J44" s="152"/>
      <c r="K44" s="147">
        <v>0</v>
      </c>
      <c r="L44" s="148">
        <v>1</v>
      </c>
      <c r="M44" s="105">
        <f>D44/C44</f>
        <v>3.5252643948296123E-3</v>
      </c>
    </row>
    <row r="45" spans="1:13" x14ac:dyDescent="0.3">
      <c r="A45" s="94" t="s">
        <v>140</v>
      </c>
      <c r="B45" s="95"/>
      <c r="C45" s="137">
        <f t="shared" ref="C45:L45" si="14">SUM(C46:C54)</f>
        <v>22517</v>
      </c>
      <c r="D45" s="138">
        <f t="shared" si="14"/>
        <v>206</v>
      </c>
      <c r="E45" s="139">
        <f t="shared" si="14"/>
        <v>131</v>
      </c>
      <c r="F45" s="139">
        <f t="shared" si="14"/>
        <v>12</v>
      </c>
      <c r="G45" s="139">
        <f t="shared" si="14"/>
        <v>35</v>
      </c>
      <c r="H45" s="139">
        <f t="shared" si="14"/>
        <v>4</v>
      </c>
      <c r="I45" s="139">
        <f t="shared" si="14"/>
        <v>2</v>
      </c>
      <c r="J45" s="139">
        <f t="shared" si="14"/>
        <v>0</v>
      </c>
      <c r="K45" s="139">
        <f t="shared" si="14"/>
        <v>4</v>
      </c>
      <c r="L45" s="140">
        <f t="shared" si="14"/>
        <v>18</v>
      </c>
      <c r="M45" s="68">
        <f t="shared" si="2"/>
        <v>9.1486432473242441E-3</v>
      </c>
    </row>
    <row r="46" spans="1:13" x14ac:dyDescent="0.3">
      <c r="A46" s="96" t="s">
        <v>25</v>
      </c>
      <c r="B46" s="97" t="s">
        <v>71</v>
      </c>
      <c r="C46" s="141">
        <v>127</v>
      </c>
      <c r="D46" s="142">
        <f t="shared" ref="D46:D54" si="15">E46+F46+G46+H46+I46+J46+K46+L46</f>
        <v>1</v>
      </c>
      <c r="E46" s="143">
        <v>0</v>
      </c>
      <c r="F46" s="143">
        <v>0</v>
      </c>
      <c r="G46" s="143">
        <v>1</v>
      </c>
      <c r="H46" s="143">
        <v>0</v>
      </c>
      <c r="I46" s="143">
        <v>0</v>
      </c>
      <c r="J46" s="143"/>
      <c r="K46" s="143">
        <v>0</v>
      </c>
      <c r="L46" s="144">
        <v>0</v>
      </c>
      <c r="M46" s="69">
        <f t="shared" si="2"/>
        <v>7.874015748031496E-3</v>
      </c>
    </row>
    <row r="47" spans="1:13" x14ac:dyDescent="0.3">
      <c r="A47" s="96" t="s">
        <v>26</v>
      </c>
      <c r="B47" s="97" t="s">
        <v>70</v>
      </c>
      <c r="C47" s="141">
        <v>466</v>
      </c>
      <c r="D47" s="142">
        <f t="shared" si="15"/>
        <v>1</v>
      </c>
      <c r="E47" s="143">
        <v>0</v>
      </c>
      <c r="F47" s="143">
        <v>0</v>
      </c>
      <c r="G47" s="143">
        <v>0</v>
      </c>
      <c r="H47" s="143">
        <v>0</v>
      </c>
      <c r="I47" s="143">
        <v>0</v>
      </c>
      <c r="J47" s="143"/>
      <c r="K47" s="143">
        <v>0</v>
      </c>
      <c r="L47" s="144">
        <v>1</v>
      </c>
      <c r="M47" s="69">
        <f t="shared" si="2"/>
        <v>2.1459227467811159E-3</v>
      </c>
    </row>
    <row r="48" spans="1:13" s="93" customFormat="1" x14ac:dyDescent="0.3">
      <c r="A48" s="96" t="s">
        <v>27</v>
      </c>
      <c r="B48" s="97" t="s">
        <v>72</v>
      </c>
      <c r="C48" s="141">
        <v>3491</v>
      </c>
      <c r="D48" s="142">
        <f t="shared" si="15"/>
        <v>64</v>
      </c>
      <c r="E48" s="143">
        <v>53</v>
      </c>
      <c r="F48" s="143">
        <v>0</v>
      </c>
      <c r="G48" s="143">
        <v>9</v>
      </c>
      <c r="H48" s="143">
        <v>0</v>
      </c>
      <c r="I48" s="143">
        <v>1</v>
      </c>
      <c r="J48" s="143"/>
      <c r="K48" s="143">
        <v>0</v>
      </c>
      <c r="L48" s="144">
        <v>1</v>
      </c>
      <c r="M48" s="69">
        <f t="shared" si="2"/>
        <v>1.8332855915210541E-2</v>
      </c>
    </row>
    <row r="49" spans="1:13" x14ac:dyDescent="0.3">
      <c r="A49" s="96" t="s">
        <v>28</v>
      </c>
      <c r="B49" s="97" t="s">
        <v>74</v>
      </c>
      <c r="C49" s="141">
        <v>1064</v>
      </c>
      <c r="D49" s="142">
        <f t="shared" si="15"/>
        <v>22</v>
      </c>
      <c r="E49" s="143">
        <v>6</v>
      </c>
      <c r="F49" s="143">
        <v>0</v>
      </c>
      <c r="G49" s="143">
        <v>16</v>
      </c>
      <c r="H49" s="143">
        <v>0</v>
      </c>
      <c r="I49" s="143">
        <v>0</v>
      </c>
      <c r="J49" s="143"/>
      <c r="K49" s="143">
        <v>0</v>
      </c>
      <c r="L49" s="144">
        <v>0</v>
      </c>
      <c r="M49" s="69">
        <f t="shared" si="2"/>
        <v>2.0676691729323307E-2</v>
      </c>
    </row>
    <row r="50" spans="1:13" x14ac:dyDescent="0.3">
      <c r="A50" s="96" t="s">
        <v>29</v>
      </c>
      <c r="B50" s="97" t="s">
        <v>75</v>
      </c>
      <c r="C50" s="141">
        <v>3154</v>
      </c>
      <c r="D50" s="142">
        <f t="shared" si="15"/>
        <v>18</v>
      </c>
      <c r="E50" s="143">
        <v>6</v>
      </c>
      <c r="F50" s="143">
        <v>5</v>
      </c>
      <c r="G50" s="143">
        <v>0</v>
      </c>
      <c r="H50" s="143">
        <v>1</v>
      </c>
      <c r="I50" s="143">
        <v>0</v>
      </c>
      <c r="J50" s="143"/>
      <c r="K50" s="143">
        <v>4</v>
      </c>
      <c r="L50" s="144">
        <v>2</v>
      </c>
      <c r="M50" s="69">
        <f t="shared" si="2"/>
        <v>5.7070386810399495E-3</v>
      </c>
    </row>
    <row r="51" spans="1:13" x14ac:dyDescent="0.3">
      <c r="A51" s="96" t="s">
        <v>31</v>
      </c>
      <c r="B51" s="97" t="s">
        <v>77</v>
      </c>
      <c r="C51" s="141">
        <v>6116</v>
      </c>
      <c r="D51" s="142">
        <f t="shared" si="15"/>
        <v>35</v>
      </c>
      <c r="E51" s="143">
        <v>19</v>
      </c>
      <c r="F51" s="143">
        <v>6</v>
      </c>
      <c r="G51" s="143">
        <v>1</v>
      </c>
      <c r="H51" s="143">
        <v>0</v>
      </c>
      <c r="I51" s="143">
        <v>0</v>
      </c>
      <c r="J51" s="143"/>
      <c r="K51" s="143">
        <v>0</v>
      </c>
      <c r="L51" s="144">
        <v>9</v>
      </c>
      <c r="M51" s="69">
        <f t="shared" si="2"/>
        <v>5.7226945716154351E-3</v>
      </c>
    </row>
    <row r="52" spans="1:13" x14ac:dyDescent="0.3">
      <c r="A52" s="96" t="s">
        <v>40</v>
      </c>
      <c r="B52" s="97" t="s">
        <v>48</v>
      </c>
      <c r="C52" s="141">
        <v>1636</v>
      </c>
      <c r="D52" s="142">
        <f>E52+F52+G52+H52+I52+J52+K52+L52</f>
        <v>2</v>
      </c>
      <c r="E52" s="143">
        <v>0</v>
      </c>
      <c r="F52" s="143">
        <v>0</v>
      </c>
      <c r="G52" s="143">
        <v>0</v>
      </c>
      <c r="H52" s="143">
        <v>2</v>
      </c>
      <c r="I52" s="143">
        <v>0</v>
      </c>
      <c r="J52" s="143"/>
      <c r="K52" s="143">
        <v>0</v>
      </c>
      <c r="L52" s="144">
        <v>0</v>
      </c>
      <c r="M52" s="69">
        <f>D52/C52</f>
        <v>1.2224938875305623E-3</v>
      </c>
    </row>
    <row r="53" spans="1:13" x14ac:dyDescent="0.3">
      <c r="A53" s="96" t="s">
        <v>32</v>
      </c>
      <c r="B53" s="97" t="s">
        <v>78</v>
      </c>
      <c r="C53" s="141">
        <v>3089</v>
      </c>
      <c r="D53" s="142">
        <f t="shared" si="15"/>
        <v>21</v>
      </c>
      <c r="E53" s="143">
        <v>13</v>
      </c>
      <c r="F53" s="143">
        <v>0</v>
      </c>
      <c r="G53" s="143">
        <v>4</v>
      </c>
      <c r="H53" s="143">
        <v>1</v>
      </c>
      <c r="I53" s="143">
        <v>0</v>
      </c>
      <c r="J53" s="143"/>
      <c r="K53" s="143">
        <v>0</v>
      </c>
      <c r="L53" s="144">
        <v>3</v>
      </c>
      <c r="M53" s="69">
        <f t="shared" si="2"/>
        <v>6.7983166073162836E-3</v>
      </c>
    </row>
    <row r="54" spans="1:13" ht="16.2" thickBot="1" x14ac:dyDescent="0.35">
      <c r="A54" s="98" t="s">
        <v>33</v>
      </c>
      <c r="B54" s="99" t="s">
        <v>79</v>
      </c>
      <c r="C54" s="145">
        <v>3374</v>
      </c>
      <c r="D54" s="146">
        <f t="shared" si="15"/>
        <v>42</v>
      </c>
      <c r="E54" s="147">
        <v>34</v>
      </c>
      <c r="F54" s="147">
        <v>1</v>
      </c>
      <c r="G54" s="147">
        <v>4</v>
      </c>
      <c r="H54" s="147">
        <v>0</v>
      </c>
      <c r="I54" s="147">
        <v>1</v>
      </c>
      <c r="J54" s="147"/>
      <c r="K54" s="147">
        <v>0</v>
      </c>
      <c r="L54" s="148">
        <v>2</v>
      </c>
      <c r="M54" s="70">
        <f t="shared" si="2"/>
        <v>1.2448132780082987E-2</v>
      </c>
    </row>
    <row r="55" spans="1:13" x14ac:dyDescent="0.3">
      <c r="A55" s="94" t="s">
        <v>168</v>
      </c>
      <c r="B55" s="95"/>
      <c r="C55" s="137">
        <f>SUM(C56:C58)</f>
        <v>821</v>
      </c>
      <c r="D55" s="138">
        <f>SUM(D56:D58)</f>
        <v>13</v>
      </c>
      <c r="E55" s="139">
        <f>SUM(E56:E58)</f>
        <v>0</v>
      </c>
      <c r="F55" s="139">
        <f t="shared" ref="F55:L55" si="16">SUM(F56:F58)</f>
        <v>1</v>
      </c>
      <c r="G55" s="139">
        <f t="shared" si="16"/>
        <v>5</v>
      </c>
      <c r="H55" s="139">
        <f t="shared" si="16"/>
        <v>5</v>
      </c>
      <c r="I55" s="139">
        <f t="shared" si="16"/>
        <v>0</v>
      </c>
      <c r="J55" s="139">
        <f t="shared" si="16"/>
        <v>0</v>
      </c>
      <c r="K55" s="139">
        <f t="shared" si="16"/>
        <v>1</v>
      </c>
      <c r="L55" s="140">
        <f t="shared" si="16"/>
        <v>1</v>
      </c>
      <c r="M55" s="68">
        <f t="shared" si="2"/>
        <v>1.5834348355663823E-2</v>
      </c>
    </row>
    <row r="56" spans="1:13" x14ac:dyDescent="0.3">
      <c r="A56" s="96" t="s">
        <v>39</v>
      </c>
      <c r="B56" s="97" t="s">
        <v>46</v>
      </c>
      <c r="C56" s="141">
        <v>159</v>
      </c>
      <c r="D56" s="142">
        <f>E56+F56+G56+H56+I56+J56+K56+L56</f>
        <v>4</v>
      </c>
      <c r="E56" s="143">
        <v>0</v>
      </c>
      <c r="F56" s="143">
        <v>0</v>
      </c>
      <c r="G56" s="143">
        <v>4</v>
      </c>
      <c r="H56" s="143">
        <v>0</v>
      </c>
      <c r="I56" s="143">
        <v>0</v>
      </c>
      <c r="J56" s="143"/>
      <c r="K56" s="143">
        <v>0</v>
      </c>
      <c r="L56" s="144">
        <v>0</v>
      </c>
      <c r="M56" s="69">
        <f>D56/C56</f>
        <v>2.5157232704402517E-2</v>
      </c>
    </row>
    <row r="57" spans="1:13" x14ac:dyDescent="0.3">
      <c r="A57" s="130" t="s">
        <v>41</v>
      </c>
      <c r="B57" s="131" t="s">
        <v>47</v>
      </c>
      <c r="C57" s="153">
        <v>652</v>
      </c>
      <c r="D57" s="154">
        <v>9</v>
      </c>
      <c r="E57" s="155">
        <v>0</v>
      </c>
      <c r="F57" s="155">
        <v>1</v>
      </c>
      <c r="G57" s="155">
        <v>1</v>
      </c>
      <c r="H57" s="155">
        <v>5</v>
      </c>
      <c r="I57" s="155">
        <v>0</v>
      </c>
      <c r="J57" s="155"/>
      <c r="K57" s="155">
        <v>1</v>
      </c>
      <c r="L57" s="156">
        <v>1</v>
      </c>
      <c r="M57" s="132">
        <v>1.3803680981595092E-2</v>
      </c>
    </row>
    <row r="58" spans="1:13" ht="16.2" thickBot="1" x14ac:dyDescent="0.35">
      <c r="A58" s="98" t="s">
        <v>171</v>
      </c>
      <c r="B58" s="99" t="s">
        <v>172</v>
      </c>
      <c r="C58" s="145">
        <v>10</v>
      </c>
      <c r="D58" s="146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/>
      <c r="K58" s="147">
        <v>0</v>
      </c>
      <c r="L58" s="148">
        <v>0</v>
      </c>
      <c r="M58" s="70">
        <f>D58/C58</f>
        <v>0</v>
      </c>
    </row>
    <row r="59" spans="1:13" ht="15.75" customHeight="1" x14ac:dyDescent="0.3"/>
    <row r="60" spans="1:13" x14ac:dyDescent="0.3">
      <c r="A60" s="107" t="s">
        <v>125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</row>
    <row r="61" spans="1:13" x14ac:dyDescent="0.3">
      <c r="A61" s="101" t="s">
        <v>170</v>
      </c>
      <c r="B61" s="101"/>
      <c r="C61" s="101"/>
      <c r="D61" s="102"/>
      <c r="E61" s="101"/>
      <c r="F61" s="101"/>
      <c r="G61" s="101"/>
      <c r="H61" s="101"/>
      <c r="I61" s="101"/>
      <c r="J61" s="101"/>
      <c r="K61" s="101"/>
      <c r="L61" s="101"/>
      <c r="M61" s="101"/>
    </row>
  </sheetData>
  <autoFilter ref="A8:E8" xr:uid="{00000000-0009-0000-0000-000000000000}"/>
  <mergeCells count="8">
    <mergeCell ref="A60:M60"/>
    <mergeCell ref="A1:M2"/>
    <mergeCell ref="B3:M3"/>
    <mergeCell ref="A6:A7"/>
    <mergeCell ref="B6:B7"/>
    <mergeCell ref="C6:C7"/>
    <mergeCell ref="D6:L6"/>
    <mergeCell ref="M6:M7"/>
  </mergeCells>
  <pageMargins left="0.23622047244094491" right="0.23622047244094491" top="0.15748031496062992" bottom="0.15748031496062992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zoomScale="90" zoomScaleNormal="90" workbookViewId="0">
      <pane xSplit="3" ySplit="8" topLeftCell="D18" activePane="bottomRight" state="frozen"/>
      <selection pane="topRight" activeCell="D1" sqref="D1"/>
      <selection pane="bottomLeft" activeCell="A8" sqref="A8"/>
      <selection pane="bottomRight" activeCell="I58" sqref="I58"/>
    </sheetView>
  </sheetViews>
  <sheetFormatPr defaultRowHeight="15.6" x14ac:dyDescent="0.3"/>
  <cols>
    <col min="1" max="1" width="45.109375" style="15" customWidth="1"/>
    <col min="2" max="2" width="11.33203125" style="15" bestFit="1" customWidth="1"/>
    <col min="3" max="3" width="13.33203125" style="15" customWidth="1"/>
    <col min="4" max="4" width="16" style="15" customWidth="1"/>
    <col min="5" max="5" width="12.5546875" style="15" customWidth="1"/>
    <col min="6" max="10" width="8.6640625" style="15" customWidth="1"/>
    <col min="11" max="11" width="12" style="15" customWidth="1"/>
    <col min="12" max="12" width="13" style="15" customWidth="1"/>
    <col min="13" max="13" width="15.44140625" style="15" customWidth="1"/>
    <col min="14" max="141" width="9.109375" style="15"/>
    <col min="142" max="142" width="41.33203125" style="15" customWidth="1"/>
    <col min="143" max="143" width="9.109375" style="15"/>
    <col min="144" max="144" width="15.6640625" style="15" customWidth="1"/>
    <col min="145" max="145" width="14.6640625" style="15" customWidth="1"/>
    <col min="146" max="146" width="20.109375" style="15" customWidth="1"/>
    <col min="147" max="397" width="9.109375" style="15"/>
    <col min="398" max="398" width="41.33203125" style="15" customWidth="1"/>
    <col min="399" max="399" width="9.109375" style="15"/>
    <col min="400" max="400" width="15.6640625" style="15" customWidth="1"/>
    <col min="401" max="401" width="14.6640625" style="15" customWidth="1"/>
    <col min="402" max="402" width="20.109375" style="15" customWidth="1"/>
    <col min="403" max="653" width="9.109375" style="15"/>
    <col min="654" max="654" width="41.33203125" style="15" customWidth="1"/>
    <col min="655" max="655" width="9.109375" style="15"/>
    <col min="656" max="656" width="15.6640625" style="15" customWidth="1"/>
    <col min="657" max="657" width="14.6640625" style="15" customWidth="1"/>
    <col min="658" max="658" width="20.109375" style="15" customWidth="1"/>
    <col min="659" max="909" width="9.109375" style="15"/>
    <col min="910" max="910" width="41.33203125" style="15" customWidth="1"/>
    <col min="911" max="911" width="9.109375" style="15"/>
    <col min="912" max="912" width="15.6640625" style="15" customWidth="1"/>
    <col min="913" max="913" width="14.6640625" style="15" customWidth="1"/>
    <col min="914" max="914" width="20.109375" style="15" customWidth="1"/>
    <col min="915" max="1165" width="9.109375" style="15"/>
    <col min="1166" max="1166" width="41.33203125" style="15" customWidth="1"/>
    <col min="1167" max="1167" width="9.109375" style="15"/>
    <col min="1168" max="1168" width="15.6640625" style="15" customWidth="1"/>
    <col min="1169" max="1169" width="14.6640625" style="15" customWidth="1"/>
    <col min="1170" max="1170" width="20.109375" style="15" customWidth="1"/>
    <col min="1171" max="1421" width="9.109375" style="15"/>
    <col min="1422" max="1422" width="41.33203125" style="15" customWidth="1"/>
    <col min="1423" max="1423" width="9.109375" style="15"/>
    <col min="1424" max="1424" width="15.6640625" style="15" customWidth="1"/>
    <col min="1425" max="1425" width="14.6640625" style="15" customWidth="1"/>
    <col min="1426" max="1426" width="20.109375" style="15" customWidth="1"/>
    <col min="1427" max="1677" width="9.109375" style="15"/>
    <col min="1678" max="1678" width="41.33203125" style="15" customWidth="1"/>
    <col min="1679" max="1679" width="9.109375" style="15"/>
    <col min="1680" max="1680" width="15.6640625" style="15" customWidth="1"/>
    <col min="1681" max="1681" width="14.6640625" style="15" customWidth="1"/>
    <col min="1682" max="1682" width="20.109375" style="15" customWidth="1"/>
    <col min="1683" max="1933" width="9.109375" style="15"/>
    <col min="1934" max="1934" width="41.33203125" style="15" customWidth="1"/>
    <col min="1935" max="1935" width="9.109375" style="15"/>
    <col min="1936" max="1936" width="15.6640625" style="15" customWidth="1"/>
    <col min="1937" max="1937" width="14.6640625" style="15" customWidth="1"/>
    <col min="1938" max="1938" width="20.109375" style="15" customWidth="1"/>
    <col min="1939" max="2189" width="9.109375" style="15"/>
    <col min="2190" max="2190" width="41.33203125" style="15" customWidth="1"/>
    <col min="2191" max="2191" width="9.109375" style="15"/>
    <col min="2192" max="2192" width="15.6640625" style="15" customWidth="1"/>
    <col min="2193" max="2193" width="14.6640625" style="15" customWidth="1"/>
    <col min="2194" max="2194" width="20.109375" style="15" customWidth="1"/>
    <col min="2195" max="2445" width="9.109375" style="15"/>
    <col min="2446" max="2446" width="41.33203125" style="15" customWidth="1"/>
    <col min="2447" max="2447" width="9.109375" style="15"/>
    <col min="2448" max="2448" width="15.6640625" style="15" customWidth="1"/>
    <col min="2449" max="2449" width="14.6640625" style="15" customWidth="1"/>
    <col min="2450" max="2450" width="20.109375" style="15" customWidth="1"/>
    <col min="2451" max="2701" width="9.109375" style="15"/>
    <col min="2702" max="2702" width="41.33203125" style="15" customWidth="1"/>
    <col min="2703" max="2703" width="9.109375" style="15"/>
    <col min="2704" max="2704" width="15.6640625" style="15" customWidth="1"/>
    <col min="2705" max="2705" width="14.6640625" style="15" customWidth="1"/>
    <col min="2706" max="2706" width="20.109375" style="15" customWidth="1"/>
    <col min="2707" max="2957" width="9.109375" style="15"/>
    <col min="2958" max="2958" width="41.33203125" style="15" customWidth="1"/>
    <col min="2959" max="2959" width="9.109375" style="15"/>
    <col min="2960" max="2960" width="15.6640625" style="15" customWidth="1"/>
    <col min="2961" max="2961" width="14.6640625" style="15" customWidth="1"/>
    <col min="2962" max="2962" width="20.109375" style="15" customWidth="1"/>
    <col min="2963" max="3213" width="9.109375" style="15"/>
    <col min="3214" max="3214" width="41.33203125" style="15" customWidth="1"/>
    <col min="3215" max="3215" width="9.109375" style="15"/>
    <col min="3216" max="3216" width="15.6640625" style="15" customWidth="1"/>
    <col min="3217" max="3217" width="14.6640625" style="15" customWidth="1"/>
    <col min="3218" max="3218" width="20.109375" style="15" customWidth="1"/>
    <col min="3219" max="3469" width="9.109375" style="15"/>
    <col min="3470" max="3470" width="41.33203125" style="15" customWidth="1"/>
    <col min="3471" max="3471" width="9.109375" style="15"/>
    <col min="3472" max="3472" width="15.6640625" style="15" customWidth="1"/>
    <col min="3473" max="3473" width="14.6640625" style="15" customWidth="1"/>
    <col min="3474" max="3474" width="20.109375" style="15" customWidth="1"/>
    <col min="3475" max="3725" width="9.109375" style="15"/>
    <col min="3726" max="3726" width="41.33203125" style="15" customWidth="1"/>
    <col min="3727" max="3727" width="9.109375" style="15"/>
    <col min="3728" max="3728" width="15.6640625" style="15" customWidth="1"/>
    <col min="3729" max="3729" width="14.6640625" style="15" customWidth="1"/>
    <col min="3730" max="3730" width="20.109375" style="15" customWidth="1"/>
    <col min="3731" max="3981" width="9.109375" style="15"/>
    <col min="3982" max="3982" width="41.33203125" style="15" customWidth="1"/>
    <col min="3983" max="3983" width="9.109375" style="15"/>
    <col min="3984" max="3984" width="15.6640625" style="15" customWidth="1"/>
    <col min="3985" max="3985" width="14.6640625" style="15" customWidth="1"/>
    <col min="3986" max="3986" width="20.109375" style="15" customWidth="1"/>
    <col min="3987" max="4237" width="9.109375" style="15"/>
    <col min="4238" max="4238" width="41.33203125" style="15" customWidth="1"/>
    <col min="4239" max="4239" width="9.109375" style="15"/>
    <col min="4240" max="4240" width="15.6640625" style="15" customWidth="1"/>
    <col min="4241" max="4241" width="14.6640625" style="15" customWidth="1"/>
    <col min="4242" max="4242" width="20.109375" style="15" customWidth="1"/>
    <col min="4243" max="4493" width="9.109375" style="15"/>
    <col min="4494" max="4494" width="41.33203125" style="15" customWidth="1"/>
    <col min="4495" max="4495" width="9.109375" style="15"/>
    <col min="4496" max="4496" width="15.6640625" style="15" customWidth="1"/>
    <col min="4497" max="4497" width="14.6640625" style="15" customWidth="1"/>
    <col min="4498" max="4498" width="20.109375" style="15" customWidth="1"/>
    <col min="4499" max="4749" width="9.109375" style="15"/>
    <col min="4750" max="4750" width="41.33203125" style="15" customWidth="1"/>
    <col min="4751" max="4751" width="9.109375" style="15"/>
    <col min="4752" max="4752" width="15.6640625" style="15" customWidth="1"/>
    <col min="4753" max="4753" width="14.6640625" style="15" customWidth="1"/>
    <col min="4754" max="4754" width="20.109375" style="15" customWidth="1"/>
    <col min="4755" max="5005" width="9.109375" style="15"/>
    <col min="5006" max="5006" width="41.33203125" style="15" customWidth="1"/>
    <col min="5007" max="5007" width="9.109375" style="15"/>
    <col min="5008" max="5008" width="15.6640625" style="15" customWidth="1"/>
    <col min="5009" max="5009" width="14.6640625" style="15" customWidth="1"/>
    <col min="5010" max="5010" width="20.109375" style="15" customWidth="1"/>
    <col min="5011" max="5261" width="9.109375" style="15"/>
    <col min="5262" max="5262" width="41.33203125" style="15" customWidth="1"/>
    <col min="5263" max="5263" width="9.109375" style="15"/>
    <col min="5264" max="5264" width="15.6640625" style="15" customWidth="1"/>
    <col min="5265" max="5265" width="14.6640625" style="15" customWidth="1"/>
    <col min="5266" max="5266" width="20.109375" style="15" customWidth="1"/>
    <col min="5267" max="5517" width="9.109375" style="15"/>
    <col min="5518" max="5518" width="41.33203125" style="15" customWidth="1"/>
    <col min="5519" max="5519" width="9.109375" style="15"/>
    <col min="5520" max="5520" width="15.6640625" style="15" customWidth="1"/>
    <col min="5521" max="5521" width="14.6640625" style="15" customWidth="1"/>
    <col min="5522" max="5522" width="20.109375" style="15" customWidth="1"/>
    <col min="5523" max="5773" width="9.109375" style="15"/>
    <col min="5774" max="5774" width="41.33203125" style="15" customWidth="1"/>
    <col min="5775" max="5775" width="9.109375" style="15"/>
    <col min="5776" max="5776" width="15.6640625" style="15" customWidth="1"/>
    <col min="5777" max="5777" width="14.6640625" style="15" customWidth="1"/>
    <col min="5778" max="5778" width="20.109375" style="15" customWidth="1"/>
    <col min="5779" max="6029" width="9.109375" style="15"/>
    <col min="6030" max="6030" width="41.33203125" style="15" customWidth="1"/>
    <col min="6031" max="6031" width="9.109375" style="15"/>
    <col min="6032" max="6032" width="15.6640625" style="15" customWidth="1"/>
    <col min="6033" max="6033" width="14.6640625" style="15" customWidth="1"/>
    <col min="6034" max="6034" width="20.109375" style="15" customWidth="1"/>
    <col min="6035" max="6285" width="9.109375" style="15"/>
    <col min="6286" max="6286" width="41.33203125" style="15" customWidth="1"/>
    <col min="6287" max="6287" width="9.109375" style="15"/>
    <col min="6288" max="6288" width="15.6640625" style="15" customWidth="1"/>
    <col min="6289" max="6289" width="14.6640625" style="15" customWidth="1"/>
    <col min="6290" max="6290" width="20.109375" style="15" customWidth="1"/>
    <col min="6291" max="6541" width="9.109375" style="15"/>
    <col min="6542" max="6542" width="41.33203125" style="15" customWidth="1"/>
    <col min="6543" max="6543" width="9.109375" style="15"/>
    <col min="6544" max="6544" width="15.6640625" style="15" customWidth="1"/>
    <col min="6545" max="6545" width="14.6640625" style="15" customWidth="1"/>
    <col min="6546" max="6546" width="20.109375" style="15" customWidth="1"/>
    <col min="6547" max="6797" width="9.109375" style="15"/>
    <col min="6798" max="6798" width="41.33203125" style="15" customWidth="1"/>
    <col min="6799" max="6799" width="9.109375" style="15"/>
    <col min="6800" max="6800" width="15.6640625" style="15" customWidth="1"/>
    <col min="6801" max="6801" width="14.6640625" style="15" customWidth="1"/>
    <col min="6802" max="6802" width="20.109375" style="15" customWidth="1"/>
    <col min="6803" max="7053" width="9.109375" style="15"/>
    <col min="7054" max="7054" width="41.33203125" style="15" customWidth="1"/>
    <col min="7055" max="7055" width="9.109375" style="15"/>
    <col min="7056" max="7056" width="15.6640625" style="15" customWidth="1"/>
    <col min="7057" max="7057" width="14.6640625" style="15" customWidth="1"/>
    <col min="7058" max="7058" width="20.109375" style="15" customWidth="1"/>
    <col min="7059" max="7309" width="9.109375" style="15"/>
    <col min="7310" max="7310" width="41.33203125" style="15" customWidth="1"/>
    <col min="7311" max="7311" width="9.109375" style="15"/>
    <col min="7312" max="7312" width="15.6640625" style="15" customWidth="1"/>
    <col min="7313" max="7313" width="14.6640625" style="15" customWidth="1"/>
    <col min="7314" max="7314" width="20.109375" style="15" customWidth="1"/>
    <col min="7315" max="7565" width="9.109375" style="15"/>
    <col min="7566" max="7566" width="41.33203125" style="15" customWidth="1"/>
    <col min="7567" max="7567" width="9.109375" style="15"/>
    <col min="7568" max="7568" width="15.6640625" style="15" customWidth="1"/>
    <col min="7569" max="7569" width="14.6640625" style="15" customWidth="1"/>
    <col min="7570" max="7570" width="20.109375" style="15" customWidth="1"/>
    <col min="7571" max="7821" width="9.109375" style="15"/>
    <col min="7822" max="7822" width="41.33203125" style="15" customWidth="1"/>
    <col min="7823" max="7823" width="9.109375" style="15"/>
    <col min="7824" max="7824" width="15.6640625" style="15" customWidth="1"/>
    <col min="7825" max="7825" width="14.6640625" style="15" customWidth="1"/>
    <col min="7826" max="7826" width="20.109375" style="15" customWidth="1"/>
    <col min="7827" max="8077" width="9.109375" style="15"/>
    <col min="8078" max="8078" width="41.33203125" style="15" customWidth="1"/>
    <col min="8079" max="8079" width="9.109375" style="15"/>
    <col min="8080" max="8080" width="15.6640625" style="15" customWidth="1"/>
    <col min="8081" max="8081" width="14.6640625" style="15" customWidth="1"/>
    <col min="8082" max="8082" width="20.109375" style="15" customWidth="1"/>
    <col min="8083" max="8333" width="9.109375" style="15"/>
    <col min="8334" max="8334" width="41.33203125" style="15" customWidth="1"/>
    <col min="8335" max="8335" width="9.109375" style="15"/>
    <col min="8336" max="8336" width="15.6640625" style="15" customWidth="1"/>
    <col min="8337" max="8337" width="14.6640625" style="15" customWidth="1"/>
    <col min="8338" max="8338" width="20.109375" style="15" customWidth="1"/>
    <col min="8339" max="8589" width="9.109375" style="15"/>
    <col min="8590" max="8590" width="41.33203125" style="15" customWidth="1"/>
    <col min="8591" max="8591" width="9.109375" style="15"/>
    <col min="8592" max="8592" width="15.6640625" style="15" customWidth="1"/>
    <col min="8593" max="8593" width="14.6640625" style="15" customWidth="1"/>
    <col min="8594" max="8594" width="20.109375" style="15" customWidth="1"/>
    <col min="8595" max="8845" width="9.109375" style="15"/>
    <col min="8846" max="8846" width="41.33203125" style="15" customWidth="1"/>
    <col min="8847" max="8847" width="9.109375" style="15"/>
    <col min="8848" max="8848" width="15.6640625" style="15" customWidth="1"/>
    <col min="8849" max="8849" width="14.6640625" style="15" customWidth="1"/>
    <col min="8850" max="8850" width="20.109375" style="15" customWidth="1"/>
    <col min="8851" max="9101" width="9.109375" style="15"/>
    <col min="9102" max="9102" width="41.33203125" style="15" customWidth="1"/>
    <col min="9103" max="9103" width="9.109375" style="15"/>
    <col min="9104" max="9104" width="15.6640625" style="15" customWidth="1"/>
    <col min="9105" max="9105" width="14.6640625" style="15" customWidth="1"/>
    <col min="9106" max="9106" width="20.109375" style="15" customWidth="1"/>
    <col min="9107" max="9357" width="9.109375" style="15"/>
    <col min="9358" max="9358" width="41.33203125" style="15" customWidth="1"/>
    <col min="9359" max="9359" width="9.109375" style="15"/>
    <col min="9360" max="9360" width="15.6640625" style="15" customWidth="1"/>
    <col min="9361" max="9361" width="14.6640625" style="15" customWidth="1"/>
    <col min="9362" max="9362" width="20.109375" style="15" customWidth="1"/>
    <col min="9363" max="9613" width="9.109375" style="15"/>
    <col min="9614" max="9614" width="41.33203125" style="15" customWidth="1"/>
    <col min="9615" max="9615" width="9.109375" style="15"/>
    <col min="9616" max="9616" width="15.6640625" style="15" customWidth="1"/>
    <col min="9617" max="9617" width="14.6640625" style="15" customWidth="1"/>
    <col min="9618" max="9618" width="20.109375" style="15" customWidth="1"/>
    <col min="9619" max="9869" width="9.109375" style="15"/>
    <col min="9870" max="9870" width="41.33203125" style="15" customWidth="1"/>
    <col min="9871" max="9871" width="9.109375" style="15"/>
    <col min="9872" max="9872" width="15.6640625" style="15" customWidth="1"/>
    <col min="9873" max="9873" width="14.6640625" style="15" customWidth="1"/>
    <col min="9874" max="9874" width="20.109375" style="15" customWidth="1"/>
    <col min="9875" max="10125" width="9.109375" style="15"/>
    <col min="10126" max="10126" width="41.33203125" style="15" customWidth="1"/>
    <col min="10127" max="10127" width="9.109375" style="15"/>
    <col min="10128" max="10128" width="15.6640625" style="15" customWidth="1"/>
    <col min="10129" max="10129" width="14.6640625" style="15" customWidth="1"/>
    <col min="10130" max="10130" width="20.109375" style="15" customWidth="1"/>
    <col min="10131" max="10381" width="9.109375" style="15"/>
    <col min="10382" max="10382" width="41.33203125" style="15" customWidth="1"/>
    <col min="10383" max="10383" width="9.109375" style="15"/>
    <col min="10384" max="10384" width="15.6640625" style="15" customWidth="1"/>
    <col min="10385" max="10385" width="14.6640625" style="15" customWidth="1"/>
    <col min="10386" max="10386" width="20.109375" style="15" customWidth="1"/>
    <col min="10387" max="10637" width="9.109375" style="15"/>
    <col min="10638" max="10638" width="41.33203125" style="15" customWidth="1"/>
    <col min="10639" max="10639" width="9.109375" style="15"/>
    <col min="10640" max="10640" width="15.6640625" style="15" customWidth="1"/>
    <col min="10641" max="10641" width="14.6640625" style="15" customWidth="1"/>
    <col min="10642" max="10642" width="20.109375" style="15" customWidth="1"/>
    <col min="10643" max="10893" width="9.109375" style="15"/>
    <col min="10894" max="10894" width="41.33203125" style="15" customWidth="1"/>
    <col min="10895" max="10895" width="9.109375" style="15"/>
    <col min="10896" max="10896" width="15.6640625" style="15" customWidth="1"/>
    <col min="10897" max="10897" width="14.6640625" style="15" customWidth="1"/>
    <col min="10898" max="10898" width="20.109375" style="15" customWidth="1"/>
    <col min="10899" max="11149" width="9.109375" style="15"/>
    <col min="11150" max="11150" width="41.33203125" style="15" customWidth="1"/>
    <col min="11151" max="11151" width="9.109375" style="15"/>
    <col min="11152" max="11152" width="15.6640625" style="15" customWidth="1"/>
    <col min="11153" max="11153" width="14.6640625" style="15" customWidth="1"/>
    <col min="11154" max="11154" width="20.109375" style="15" customWidth="1"/>
    <col min="11155" max="11405" width="9.109375" style="15"/>
    <col min="11406" max="11406" width="41.33203125" style="15" customWidth="1"/>
    <col min="11407" max="11407" width="9.109375" style="15"/>
    <col min="11408" max="11408" width="15.6640625" style="15" customWidth="1"/>
    <col min="11409" max="11409" width="14.6640625" style="15" customWidth="1"/>
    <col min="11410" max="11410" width="20.109375" style="15" customWidth="1"/>
    <col min="11411" max="11661" width="9.109375" style="15"/>
    <col min="11662" max="11662" width="41.33203125" style="15" customWidth="1"/>
    <col min="11663" max="11663" width="9.109375" style="15"/>
    <col min="11664" max="11664" width="15.6640625" style="15" customWidth="1"/>
    <col min="11665" max="11665" width="14.6640625" style="15" customWidth="1"/>
    <col min="11666" max="11666" width="20.109375" style="15" customWidth="1"/>
    <col min="11667" max="11917" width="9.109375" style="15"/>
    <col min="11918" max="11918" width="41.33203125" style="15" customWidth="1"/>
    <col min="11919" max="11919" width="9.109375" style="15"/>
    <col min="11920" max="11920" width="15.6640625" style="15" customWidth="1"/>
    <col min="11921" max="11921" width="14.6640625" style="15" customWidth="1"/>
    <col min="11922" max="11922" width="20.109375" style="15" customWidth="1"/>
    <col min="11923" max="12173" width="9.109375" style="15"/>
    <col min="12174" max="12174" width="41.33203125" style="15" customWidth="1"/>
    <col min="12175" max="12175" width="9.109375" style="15"/>
    <col min="12176" max="12176" width="15.6640625" style="15" customWidth="1"/>
    <col min="12177" max="12177" width="14.6640625" style="15" customWidth="1"/>
    <col min="12178" max="12178" width="20.109375" style="15" customWidth="1"/>
    <col min="12179" max="12429" width="9.109375" style="15"/>
    <col min="12430" max="12430" width="41.33203125" style="15" customWidth="1"/>
    <col min="12431" max="12431" width="9.109375" style="15"/>
    <col min="12432" max="12432" width="15.6640625" style="15" customWidth="1"/>
    <col min="12433" max="12433" width="14.6640625" style="15" customWidth="1"/>
    <col min="12434" max="12434" width="20.109375" style="15" customWidth="1"/>
    <col min="12435" max="12685" width="9.109375" style="15"/>
    <col min="12686" max="12686" width="41.33203125" style="15" customWidth="1"/>
    <col min="12687" max="12687" width="9.109375" style="15"/>
    <col min="12688" max="12688" width="15.6640625" style="15" customWidth="1"/>
    <col min="12689" max="12689" width="14.6640625" style="15" customWidth="1"/>
    <col min="12690" max="12690" width="20.109375" style="15" customWidth="1"/>
    <col min="12691" max="12941" width="9.109375" style="15"/>
    <col min="12942" max="12942" width="41.33203125" style="15" customWidth="1"/>
    <col min="12943" max="12943" width="9.109375" style="15"/>
    <col min="12944" max="12944" width="15.6640625" style="15" customWidth="1"/>
    <col min="12945" max="12945" width="14.6640625" style="15" customWidth="1"/>
    <col min="12946" max="12946" width="20.109375" style="15" customWidth="1"/>
    <col min="12947" max="13197" width="9.109375" style="15"/>
    <col min="13198" max="13198" width="41.33203125" style="15" customWidth="1"/>
    <col min="13199" max="13199" width="9.109375" style="15"/>
    <col min="13200" max="13200" width="15.6640625" style="15" customWidth="1"/>
    <col min="13201" max="13201" width="14.6640625" style="15" customWidth="1"/>
    <col min="13202" max="13202" width="20.109375" style="15" customWidth="1"/>
    <col min="13203" max="13453" width="9.109375" style="15"/>
    <col min="13454" max="13454" width="41.33203125" style="15" customWidth="1"/>
    <col min="13455" max="13455" width="9.109375" style="15"/>
    <col min="13456" max="13456" width="15.6640625" style="15" customWidth="1"/>
    <col min="13457" max="13457" width="14.6640625" style="15" customWidth="1"/>
    <col min="13458" max="13458" width="20.109375" style="15" customWidth="1"/>
    <col min="13459" max="13709" width="9.109375" style="15"/>
    <col min="13710" max="13710" width="41.33203125" style="15" customWidth="1"/>
    <col min="13711" max="13711" width="9.109375" style="15"/>
    <col min="13712" max="13712" width="15.6640625" style="15" customWidth="1"/>
    <col min="13713" max="13713" width="14.6640625" style="15" customWidth="1"/>
    <col min="13714" max="13714" width="20.109375" style="15" customWidth="1"/>
    <col min="13715" max="13965" width="9.109375" style="15"/>
    <col min="13966" max="13966" width="41.33203125" style="15" customWidth="1"/>
    <col min="13967" max="13967" width="9.109375" style="15"/>
    <col min="13968" max="13968" width="15.6640625" style="15" customWidth="1"/>
    <col min="13969" max="13969" width="14.6640625" style="15" customWidth="1"/>
    <col min="13970" max="13970" width="20.109375" style="15" customWidth="1"/>
    <col min="13971" max="14221" width="9.109375" style="15"/>
    <col min="14222" max="14222" width="41.33203125" style="15" customWidth="1"/>
    <col min="14223" max="14223" width="9.109375" style="15"/>
    <col min="14224" max="14224" width="15.6640625" style="15" customWidth="1"/>
    <col min="14225" max="14225" width="14.6640625" style="15" customWidth="1"/>
    <col min="14226" max="14226" width="20.109375" style="15" customWidth="1"/>
    <col min="14227" max="14477" width="9.109375" style="15"/>
    <col min="14478" max="14478" width="41.33203125" style="15" customWidth="1"/>
    <col min="14479" max="14479" width="9.109375" style="15"/>
    <col min="14480" max="14480" width="15.6640625" style="15" customWidth="1"/>
    <col min="14481" max="14481" width="14.6640625" style="15" customWidth="1"/>
    <col min="14482" max="14482" width="20.109375" style="15" customWidth="1"/>
    <col min="14483" max="14733" width="9.109375" style="15"/>
    <col min="14734" max="14734" width="41.33203125" style="15" customWidth="1"/>
    <col min="14735" max="14735" width="9.109375" style="15"/>
    <col min="14736" max="14736" width="15.6640625" style="15" customWidth="1"/>
    <col min="14737" max="14737" width="14.6640625" style="15" customWidth="1"/>
    <col min="14738" max="14738" width="20.109375" style="15" customWidth="1"/>
    <col min="14739" max="14989" width="9.109375" style="15"/>
    <col min="14990" max="14990" width="41.33203125" style="15" customWidth="1"/>
    <col min="14991" max="14991" width="9.109375" style="15"/>
    <col min="14992" max="14992" width="15.6640625" style="15" customWidth="1"/>
    <col min="14993" max="14993" width="14.6640625" style="15" customWidth="1"/>
    <col min="14994" max="14994" width="20.109375" style="15" customWidth="1"/>
    <col min="14995" max="15245" width="9.109375" style="15"/>
    <col min="15246" max="15246" width="41.33203125" style="15" customWidth="1"/>
    <col min="15247" max="15247" width="9.109375" style="15"/>
    <col min="15248" max="15248" width="15.6640625" style="15" customWidth="1"/>
    <col min="15249" max="15249" width="14.6640625" style="15" customWidth="1"/>
    <col min="15250" max="15250" width="20.109375" style="15" customWidth="1"/>
    <col min="15251" max="15501" width="9.109375" style="15"/>
    <col min="15502" max="15502" width="41.33203125" style="15" customWidth="1"/>
    <col min="15503" max="15503" width="9.109375" style="15"/>
    <col min="15504" max="15504" width="15.6640625" style="15" customWidth="1"/>
    <col min="15505" max="15505" width="14.6640625" style="15" customWidth="1"/>
    <col min="15506" max="15506" width="20.109375" style="15" customWidth="1"/>
    <col min="15507" max="15757" width="9.109375" style="15"/>
    <col min="15758" max="15758" width="41.33203125" style="15" customWidth="1"/>
    <col min="15759" max="15759" width="9.109375" style="15"/>
    <col min="15760" max="15760" width="15.6640625" style="15" customWidth="1"/>
    <col min="15761" max="15761" width="14.6640625" style="15" customWidth="1"/>
    <col min="15762" max="15762" width="20.109375" style="15" customWidth="1"/>
    <col min="15763" max="16013" width="9.109375" style="15"/>
    <col min="16014" max="16014" width="41.33203125" style="15" customWidth="1"/>
    <col min="16015" max="16015" width="9.109375" style="15"/>
    <col min="16016" max="16016" width="15.6640625" style="15" customWidth="1"/>
    <col min="16017" max="16017" width="14.6640625" style="15" customWidth="1"/>
    <col min="16018" max="16018" width="20.109375" style="15" customWidth="1"/>
    <col min="16019" max="16384" width="9.109375" style="15"/>
  </cols>
  <sheetData>
    <row r="1" spans="1:13" s="12" customFormat="1" ht="60.75" customHeight="1" x14ac:dyDescent="0.3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s="12" customForma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s="12" customFormat="1" ht="63" customHeight="1" x14ac:dyDescent="0.3">
      <c r="A3" s="13" t="s">
        <v>146</v>
      </c>
      <c r="B3" s="110" t="s">
        <v>158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14" customFormat="1" x14ac:dyDescent="0.3">
      <c r="A4" s="81" t="s">
        <v>166</v>
      </c>
    </row>
    <row r="5" spans="1:13" s="83" customFormat="1" ht="16.2" thickBot="1" x14ac:dyDescent="0.35">
      <c r="A5" s="82" t="s">
        <v>165</v>
      </c>
    </row>
    <row r="6" spans="1:13" ht="15.75" customHeight="1" x14ac:dyDescent="0.3">
      <c r="A6" s="111" t="s">
        <v>126</v>
      </c>
      <c r="B6" s="113" t="s">
        <v>81</v>
      </c>
      <c r="C6" s="115" t="s">
        <v>147</v>
      </c>
      <c r="D6" s="122" t="s">
        <v>0</v>
      </c>
      <c r="E6" s="123"/>
      <c r="F6" s="123"/>
      <c r="G6" s="123"/>
      <c r="H6" s="123"/>
      <c r="I6" s="123"/>
      <c r="J6" s="123"/>
      <c r="K6" s="123"/>
      <c r="L6" s="124"/>
      <c r="M6" s="120" t="s">
        <v>1</v>
      </c>
    </row>
    <row r="7" spans="1:13" ht="79.2" customHeight="1" x14ac:dyDescent="0.3">
      <c r="A7" s="112"/>
      <c r="B7" s="114"/>
      <c r="C7" s="116"/>
      <c r="D7" s="46" t="s">
        <v>2</v>
      </c>
      <c r="E7" s="37" t="s">
        <v>3</v>
      </c>
      <c r="F7" s="37" t="s">
        <v>149</v>
      </c>
      <c r="G7" s="37" t="s">
        <v>150</v>
      </c>
      <c r="H7" s="37" t="s">
        <v>151</v>
      </c>
      <c r="I7" s="37" t="s">
        <v>152</v>
      </c>
      <c r="J7" s="37" t="s">
        <v>153</v>
      </c>
      <c r="K7" s="37" t="s">
        <v>155</v>
      </c>
      <c r="L7" s="47" t="s">
        <v>154</v>
      </c>
      <c r="M7" s="121"/>
    </row>
    <row r="8" spans="1:13" s="43" customFormat="1" ht="10.199999999999999" x14ac:dyDescent="0.2">
      <c r="A8" s="44">
        <v>1</v>
      </c>
      <c r="B8" s="45">
        <v>2</v>
      </c>
      <c r="C8" s="57">
        <v>3</v>
      </c>
      <c r="D8" s="44" t="s">
        <v>156</v>
      </c>
      <c r="E8" s="38">
        <v>5</v>
      </c>
      <c r="F8" s="38">
        <v>6</v>
      </c>
      <c r="G8" s="38">
        <v>7</v>
      </c>
      <c r="H8" s="38">
        <v>8</v>
      </c>
      <c r="I8" s="38">
        <v>9</v>
      </c>
      <c r="J8" s="38">
        <v>10</v>
      </c>
      <c r="K8" s="38">
        <v>11</v>
      </c>
      <c r="L8" s="45">
        <v>12</v>
      </c>
      <c r="M8" s="66" t="s">
        <v>157</v>
      </c>
    </row>
    <row r="9" spans="1:13" s="16" customFormat="1" ht="16.2" thickBot="1" x14ac:dyDescent="0.35">
      <c r="A9" s="39" t="s">
        <v>148</v>
      </c>
      <c r="B9" s="40"/>
      <c r="C9" s="58">
        <f>C10+C14+C22+C30+C35+C41+C45+C55</f>
        <v>133053</v>
      </c>
      <c r="D9" s="41">
        <f t="shared" ref="D9:L9" si="0">D10+D14+D22+D30+D35+D41+D45+D55</f>
        <v>1515</v>
      </c>
      <c r="E9" s="42">
        <f t="shared" si="0"/>
        <v>730</v>
      </c>
      <c r="F9" s="42">
        <f t="shared" si="0"/>
        <v>276</v>
      </c>
      <c r="G9" s="42">
        <f t="shared" si="0"/>
        <v>167</v>
      </c>
      <c r="H9" s="42">
        <f t="shared" si="0"/>
        <v>65</v>
      </c>
      <c r="I9" s="42">
        <f t="shared" si="0"/>
        <v>36</v>
      </c>
      <c r="J9" s="42">
        <f t="shared" si="0"/>
        <v>0</v>
      </c>
      <c r="K9" s="42">
        <f t="shared" si="0"/>
        <v>44</v>
      </c>
      <c r="L9" s="48">
        <f t="shared" si="0"/>
        <v>197</v>
      </c>
      <c r="M9" s="67">
        <f>D9/C9</f>
        <v>1.1386439990079142E-2</v>
      </c>
    </row>
    <row r="10" spans="1:13" s="16" customFormat="1" x14ac:dyDescent="0.3">
      <c r="A10" s="17" t="s">
        <v>133</v>
      </c>
      <c r="B10" s="18"/>
      <c r="C10" s="59">
        <f>SUM(C11:C13)</f>
        <v>53427</v>
      </c>
      <c r="D10" s="19">
        <f>SUM(D11:D13)</f>
        <v>334</v>
      </c>
      <c r="E10" s="20">
        <f t="shared" ref="E10:L10" si="1">SUM(E11:E13)</f>
        <v>155</v>
      </c>
      <c r="F10" s="20">
        <f t="shared" si="1"/>
        <v>38</v>
      </c>
      <c r="G10" s="20">
        <f t="shared" si="1"/>
        <v>55</v>
      </c>
      <c r="H10" s="20">
        <f t="shared" si="1"/>
        <v>29</v>
      </c>
      <c r="I10" s="20">
        <f t="shared" si="1"/>
        <v>10</v>
      </c>
      <c r="J10" s="20">
        <f t="shared" si="1"/>
        <v>0</v>
      </c>
      <c r="K10" s="20">
        <f t="shared" si="1"/>
        <v>12</v>
      </c>
      <c r="L10" s="49">
        <f t="shared" si="1"/>
        <v>35</v>
      </c>
      <c r="M10" s="68">
        <f t="shared" ref="M10:M54" si="2">D10/C10</f>
        <v>6.2515207666535644E-3</v>
      </c>
    </row>
    <row r="11" spans="1:13" x14ac:dyDescent="0.3">
      <c r="A11" s="21" t="s">
        <v>4</v>
      </c>
      <c r="B11" s="22" t="s">
        <v>49</v>
      </c>
      <c r="C11" s="60">
        <v>6299</v>
      </c>
      <c r="D11" s="23">
        <f>E11+F11+G11+H11+I11+J11+K11+L11</f>
        <v>15</v>
      </c>
      <c r="E11" s="24">
        <v>12</v>
      </c>
      <c r="F11" s="24"/>
      <c r="G11" s="24">
        <v>2</v>
      </c>
      <c r="H11" s="24"/>
      <c r="I11" s="24"/>
      <c r="J11" s="24"/>
      <c r="K11" s="24"/>
      <c r="L11" s="50">
        <v>1</v>
      </c>
      <c r="M11" s="69">
        <f t="shared" si="2"/>
        <v>2.381330369899984E-3</v>
      </c>
    </row>
    <row r="12" spans="1:13" x14ac:dyDescent="0.3">
      <c r="A12" s="21" t="s">
        <v>5</v>
      </c>
      <c r="B12" s="22" t="s">
        <v>50</v>
      </c>
      <c r="C12" s="61">
        <v>19378</v>
      </c>
      <c r="D12" s="25">
        <f t="shared" ref="D12:D13" si="3">E12+F12+G12+H12+I12+J12+K12+L12</f>
        <v>109</v>
      </c>
      <c r="E12" s="26">
        <v>55</v>
      </c>
      <c r="F12" s="26">
        <v>13</v>
      </c>
      <c r="G12" s="26">
        <v>15</v>
      </c>
      <c r="H12" s="26">
        <v>11</v>
      </c>
      <c r="I12" s="26">
        <v>5</v>
      </c>
      <c r="J12" s="26"/>
      <c r="K12" s="26">
        <v>5</v>
      </c>
      <c r="L12" s="51">
        <v>5</v>
      </c>
      <c r="M12" s="69">
        <f t="shared" si="2"/>
        <v>5.6249354938590155E-3</v>
      </c>
    </row>
    <row r="13" spans="1:13" ht="16.2" thickBot="1" x14ac:dyDescent="0.35">
      <c r="A13" s="27" t="s">
        <v>6</v>
      </c>
      <c r="B13" s="28" t="s">
        <v>51</v>
      </c>
      <c r="C13" s="62">
        <v>27750</v>
      </c>
      <c r="D13" s="29">
        <f t="shared" si="3"/>
        <v>210</v>
      </c>
      <c r="E13" s="30">
        <v>88</v>
      </c>
      <c r="F13" s="30">
        <v>25</v>
      </c>
      <c r="G13" s="30">
        <v>38</v>
      </c>
      <c r="H13" s="30">
        <v>18</v>
      </c>
      <c r="I13" s="30">
        <v>5</v>
      </c>
      <c r="J13" s="30"/>
      <c r="K13" s="30">
        <v>7</v>
      </c>
      <c r="L13" s="52">
        <v>29</v>
      </c>
      <c r="M13" s="70">
        <f t="shared" si="2"/>
        <v>7.5675675675675675E-3</v>
      </c>
    </row>
    <row r="14" spans="1:13" s="16" customFormat="1" x14ac:dyDescent="0.3">
      <c r="A14" s="17" t="s">
        <v>134</v>
      </c>
      <c r="B14" s="18"/>
      <c r="C14" s="63">
        <f>SUM(C15:C21)</f>
        <v>38558</v>
      </c>
      <c r="D14" s="31">
        <f t="shared" ref="D14:L14" si="4">SUM(D15:D21)</f>
        <v>685</v>
      </c>
      <c r="E14" s="32">
        <f t="shared" si="4"/>
        <v>351</v>
      </c>
      <c r="F14" s="32">
        <f t="shared" si="4"/>
        <v>124</v>
      </c>
      <c r="G14" s="32">
        <f t="shared" si="4"/>
        <v>31</v>
      </c>
      <c r="H14" s="32">
        <f t="shared" si="4"/>
        <v>20</v>
      </c>
      <c r="I14" s="32">
        <f t="shared" si="4"/>
        <v>20</v>
      </c>
      <c r="J14" s="32">
        <f t="shared" si="4"/>
        <v>0</v>
      </c>
      <c r="K14" s="32">
        <f t="shared" si="4"/>
        <v>19</v>
      </c>
      <c r="L14" s="53">
        <f t="shared" si="4"/>
        <v>120</v>
      </c>
      <c r="M14" s="68">
        <f t="shared" si="2"/>
        <v>1.7765444265781419E-2</v>
      </c>
    </row>
    <row r="15" spans="1:13" x14ac:dyDescent="0.3">
      <c r="A15" s="21" t="s">
        <v>7</v>
      </c>
      <c r="B15" s="22" t="s">
        <v>63</v>
      </c>
      <c r="C15" s="60">
        <v>8101</v>
      </c>
      <c r="D15" s="23">
        <f t="shared" ref="D15:D21" si="5">E15+F15+G15+H15+I15+J15+K15+L15</f>
        <v>201</v>
      </c>
      <c r="E15" s="24">
        <v>90</v>
      </c>
      <c r="F15" s="24">
        <v>19</v>
      </c>
      <c r="G15" s="24">
        <v>2</v>
      </c>
      <c r="H15" s="24"/>
      <c r="I15" s="24">
        <v>13</v>
      </c>
      <c r="J15" s="24"/>
      <c r="K15" s="24">
        <v>2</v>
      </c>
      <c r="L15" s="50">
        <v>75</v>
      </c>
      <c r="M15" s="69">
        <f t="shared" si="2"/>
        <v>2.4811751635600544E-2</v>
      </c>
    </row>
    <row r="16" spans="1:13" x14ac:dyDescent="0.3">
      <c r="A16" s="21" t="s">
        <v>8</v>
      </c>
      <c r="B16" s="22" t="s">
        <v>64</v>
      </c>
      <c r="C16" s="61">
        <v>5426</v>
      </c>
      <c r="D16" s="25">
        <f t="shared" si="5"/>
        <v>81</v>
      </c>
      <c r="E16" s="26">
        <v>24</v>
      </c>
      <c r="F16" s="26">
        <v>39</v>
      </c>
      <c r="G16" s="26"/>
      <c r="H16" s="26">
        <v>3</v>
      </c>
      <c r="I16" s="26">
        <v>3</v>
      </c>
      <c r="J16" s="26"/>
      <c r="K16" s="26"/>
      <c r="L16" s="51">
        <v>12</v>
      </c>
      <c r="M16" s="69">
        <f t="shared" si="2"/>
        <v>1.4928123848138592E-2</v>
      </c>
    </row>
    <row r="17" spans="1:13" x14ac:dyDescent="0.3">
      <c r="A17" s="21" t="s">
        <v>9</v>
      </c>
      <c r="B17" s="22" t="s">
        <v>65</v>
      </c>
      <c r="C17" s="61">
        <v>3919</v>
      </c>
      <c r="D17" s="25">
        <f t="shared" si="5"/>
        <v>56</v>
      </c>
      <c r="E17" s="26">
        <v>30</v>
      </c>
      <c r="F17" s="26">
        <v>5</v>
      </c>
      <c r="G17" s="26">
        <v>2</v>
      </c>
      <c r="H17" s="26">
        <v>8</v>
      </c>
      <c r="I17" s="26"/>
      <c r="J17" s="26"/>
      <c r="K17" s="26">
        <v>8</v>
      </c>
      <c r="L17" s="51">
        <v>3</v>
      </c>
      <c r="M17" s="69">
        <f t="shared" si="2"/>
        <v>1.4289359530492473E-2</v>
      </c>
    </row>
    <row r="18" spans="1:13" x14ac:dyDescent="0.3">
      <c r="A18" s="21" t="s">
        <v>10</v>
      </c>
      <c r="B18" s="22" t="s">
        <v>66</v>
      </c>
      <c r="C18" s="61">
        <v>6855</v>
      </c>
      <c r="D18" s="25">
        <f t="shared" si="5"/>
        <v>150</v>
      </c>
      <c r="E18" s="26">
        <v>122</v>
      </c>
      <c r="F18" s="26">
        <v>11</v>
      </c>
      <c r="G18" s="26">
        <v>5</v>
      </c>
      <c r="H18" s="26">
        <v>3</v>
      </c>
      <c r="I18" s="26"/>
      <c r="J18" s="26"/>
      <c r="K18" s="26">
        <v>3</v>
      </c>
      <c r="L18" s="51">
        <v>6</v>
      </c>
      <c r="M18" s="69">
        <f t="shared" si="2"/>
        <v>2.1881838074398249E-2</v>
      </c>
    </row>
    <row r="19" spans="1:13" x14ac:dyDescent="0.3">
      <c r="A19" s="21" t="s">
        <v>11</v>
      </c>
      <c r="B19" s="22" t="s">
        <v>67</v>
      </c>
      <c r="C19" s="61">
        <v>4501</v>
      </c>
      <c r="D19" s="25">
        <f t="shared" si="5"/>
        <v>52</v>
      </c>
      <c r="E19" s="26">
        <v>25</v>
      </c>
      <c r="F19" s="26">
        <v>14</v>
      </c>
      <c r="G19" s="26">
        <v>6</v>
      </c>
      <c r="H19" s="26">
        <v>2</v>
      </c>
      <c r="I19" s="26">
        <v>2</v>
      </c>
      <c r="J19" s="26"/>
      <c r="K19" s="26">
        <v>2</v>
      </c>
      <c r="L19" s="51">
        <v>1</v>
      </c>
      <c r="M19" s="69">
        <f t="shared" si="2"/>
        <v>1.1552988224838925E-2</v>
      </c>
    </row>
    <row r="20" spans="1:13" x14ac:dyDescent="0.3">
      <c r="A20" s="21" t="s">
        <v>12</v>
      </c>
      <c r="B20" s="22" t="s">
        <v>68</v>
      </c>
      <c r="C20" s="61">
        <v>5746</v>
      </c>
      <c r="D20" s="25">
        <f t="shared" si="5"/>
        <v>77</v>
      </c>
      <c r="E20" s="26">
        <v>36</v>
      </c>
      <c r="F20" s="26">
        <v>14</v>
      </c>
      <c r="G20" s="26"/>
      <c r="H20" s="26">
        <v>1</v>
      </c>
      <c r="I20" s="26">
        <v>1</v>
      </c>
      <c r="J20" s="26"/>
      <c r="K20" s="26">
        <v>2</v>
      </c>
      <c r="L20" s="51">
        <v>23</v>
      </c>
      <c r="M20" s="69">
        <f t="shared" si="2"/>
        <v>1.3400626522798468E-2</v>
      </c>
    </row>
    <row r="21" spans="1:13" ht="16.2" thickBot="1" x14ac:dyDescent="0.35">
      <c r="A21" s="27" t="s">
        <v>13</v>
      </c>
      <c r="B21" s="28" t="s">
        <v>69</v>
      </c>
      <c r="C21" s="62">
        <v>4010</v>
      </c>
      <c r="D21" s="29">
        <f t="shared" si="5"/>
        <v>68</v>
      </c>
      <c r="E21" s="30">
        <v>24</v>
      </c>
      <c r="F21" s="30">
        <v>22</v>
      </c>
      <c r="G21" s="30">
        <v>16</v>
      </c>
      <c r="H21" s="30">
        <v>3</v>
      </c>
      <c r="I21" s="30">
        <v>1</v>
      </c>
      <c r="J21" s="30"/>
      <c r="K21" s="30">
        <v>2</v>
      </c>
      <c r="L21" s="52"/>
      <c r="M21" s="70">
        <f t="shared" si="2"/>
        <v>1.6957605985037406E-2</v>
      </c>
    </row>
    <row r="22" spans="1:13" s="16" customFormat="1" x14ac:dyDescent="0.3">
      <c r="A22" s="17" t="s">
        <v>135</v>
      </c>
      <c r="B22" s="18"/>
      <c r="C22" s="63">
        <f>SUM(C23:C29)</f>
        <v>13748</v>
      </c>
      <c r="D22" s="31">
        <f t="shared" ref="D22:L22" si="6">SUM(D23:D29)</f>
        <v>190</v>
      </c>
      <c r="E22" s="32">
        <f t="shared" si="6"/>
        <v>71</v>
      </c>
      <c r="F22" s="32">
        <f t="shared" si="6"/>
        <v>64</v>
      </c>
      <c r="G22" s="32">
        <f t="shared" si="6"/>
        <v>24</v>
      </c>
      <c r="H22" s="32">
        <f t="shared" si="6"/>
        <v>5</v>
      </c>
      <c r="I22" s="32">
        <f t="shared" si="6"/>
        <v>3</v>
      </c>
      <c r="J22" s="32">
        <f t="shared" si="6"/>
        <v>0</v>
      </c>
      <c r="K22" s="32">
        <f t="shared" si="6"/>
        <v>7</v>
      </c>
      <c r="L22" s="53">
        <f t="shared" si="6"/>
        <v>16</v>
      </c>
      <c r="M22" s="68">
        <f t="shared" si="2"/>
        <v>1.3820192027931336E-2</v>
      </c>
    </row>
    <row r="23" spans="1:13" x14ac:dyDescent="0.3">
      <c r="A23" s="21" t="s">
        <v>15</v>
      </c>
      <c r="B23" s="22" t="s">
        <v>53</v>
      </c>
      <c r="C23" s="64">
        <v>1478</v>
      </c>
      <c r="D23" s="33">
        <f t="shared" ref="D23:D29" si="7">E23+F23+G23+H23+I23+J23+K23+L23</f>
        <v>15</v>
      </c>
      <c r="E23" s="34">
        <v>8</v>
      </c>
      <c r="F23" s="34">
        <v>2</v>
      </c>
      <c r="G23" s="34">
        <v>1</v>
      </c>
      <c r="H23" s="34">
        <v>1</v>
      </c>
      <c r="I23" s="34">
        <v>2</v>
      </c>
      <c r="J23" s="34"/>
      <c r="K23" s="34"/>
      <c r="L23" s="54">
        <v>1</v>
      </c>
      <c r="M23" s="71">
        <f t="shared" si="2"/>
        <v>1.0148849797023005E-2</v>
      </c>
    </row>
    <row r="24" spans="1:13" x14ac:dyDescent="0.3">
      <c r="A24" s="21" t="s">
        <v>16</v>
      </c>
      <c r="B24" s="22" t="s">
        <v>54</v>
      </c>
      <c r="C24" s="61">
        <v>1748</v>
      </c>
      <c r="D24" s="25">
        <f t="shared" si="7"/>
        <v>22</v>
      </c>
      <c r="E24" s="26">
        <v>5</v>
      </c>
      <c r="F24" s="26">
        <v>9</v>
      </c>
      <c r="G24" s="26">
        <v>5</v>
      </c>
      <c r="H24" s="26"/>
      <c r="I24" s="26"/>
      <c r="J24" s="26"/>
      <c r="K24" s="26">
        <v>2</v>
      </c>
      <c r="L24" s="51">
        <v>1</v>
      </c>
      <c r="M24" s="69">
        <f t="shared" si="2"/>
        <v>1.2585812356979404E-2</v>
      </c>
    </row>
    <row r="25" spans="1:13" x14ac:dyDescent="0.3">
      <c r="A25" s="21" t="s">
        <v>17</v>
      </c>
      <c r="B25" s="22" t="s">
        <v>55</v>
      </c>
      <c r="C25" s="61">
        <v>1466</v>
      </c>
      <c r="D25" s="25">
        <f t="shared" si="7"/>
        <v>20</v>
      </c>
      <c r="E25" s="26">
        <v>4</v>
      </c>
      <c r="F25" s="26">
        <v>10</v>
      </c>
      <c r="G25" s="26">
        <v>3</v>
      </c>
      <c r="H25" s="26">
        <v>1</v>
      </c>
      <c r="I25" s="26"/>
      <c r="J25" s="26"/>
      <c r="K25" s="26"/>
      <c r="L25" s="51">
        <v>2</v>
      </c>
      <c r="M25" s="69">
        <f t="shared" si="2"/>
        <v>1.3642564802182811E-2</v>
      </c>
    </row>
    <row r="26" spans="1:13" x14ac:dyDescent="0.3">
      <c r="A26" s="21" t="s">
        <v>18</v>
      </c>
      <c r="B26" s="22" t="s">
        <v>56</v>
      </c>
      <c r="C26" s="61">
        <v>2618</v>
      </c>
      <c r="D26" s="25">
        <f t="shared" si="7"/>
        <v>46</v>
      </c>
      <c r="E26" s="26">
        <v>12</v>
      </c>
      <c r="F26" s="26">
        <v>19</v>
      </c>
      <c r="G26" s="26">
        <v>5</v>
      </c>
      <c r="H26" s="26">
        <v>2</v>
      </c>
      <c r="I26" s="26">
        <v>1</v>
      </c>
      <c r="J26" s="26"/>
      <c r="K26" s="26"/>
      <c r="L26" s="51">
        <v>7</v>
      </c>
      <c r="M26" s="69">
        <f t="shared" si="2"/>
        <v>1.7570664629488159E-2</v>
      </c>
    </row>
    <row r="27" spans="1:13" x14ac:dyDescent="0.3">
      <c r="A27" s="21" t="s">
        <v>20</v>
      </c>
      <c r="B27" s="22" t="s">
        <v>58</v>
      </c>
      <c r="C27" s="61">
        <v>1776</v>
      </c>
      <c r="D27" s="25">
        <f t="shared" si="7"/>
        <v>27</v>
      </c>
      <c r="E27" s="26">
        <v>14</v>
      </c>
      <c r="F27" s="26">
        <v>3</v>
      </c>
      <c r="G27" s="26">
        <v>6</v>
      </c>
      <c r="H27" s="26"/>
      <c r="I27" s="26"/>
      <c r="J27" s="26"/>
      <c r="K27" s="26">
        <v>3</v>
      </c>
      <c r="L27" s="51">
        <v>1</v>
      </c>
      <c r="M27" s="69">
        <f t="shared" si="2"/>
        <v>1.5202702702702704E-2</v>
      </c>
    </row>
    <row r="28" spans="1:13" x14ac:dyDescent="0.3">
      <c r="A28" s="21" t="s">
        <v>21</v>
      </c>
      <c r="B28" s="22" t="s">
        <v>59</v>
      </c>
      <c r="C28" s="61">
        <v>2172</v>
      </c>
      <c r="D28" s="25">
        <f t="shared" si="7"/>
        <v>29</v>
      </c>
      <c r="E28" s="26">
        <v>11</v>
      </c>
      <c r="F28" s="26">
        <v>9</v>
      </c>
      <c r="G28" s="26">
        <v>3</v>
      </c>
      <c r="H28" s="26">
        <v>1</v>
      </c>
      <c r="I28" s="26"/>
      <c r="J28" s="26"/>
      <c r="K28" s="26">
        <v>1</v>
      </c>
      <c r="L28" s="51">
        <v>4</v>
      </c>
      <c r="M28" s="69">
        <f t="shared" si="2"/>
        <v>1.3351749539594844E-2</v>
      </c>
    </row>
    <row r="29" spans="1:13" ht="16.2" thickBot="1" x14ac:dyDescent="0.35">
      <c r="A29" s="27" t="s">
        <v>22</v>
      </c>
      <c r="B29" s="28" t="s">
        <v>60</v>
      </c>
      <c r="C29" s="62">
        <v>2490</v>
      </c>
      <c r="D29" s="29">
        <f t="shared" si="7"/>
        <v>31</v>
      </c>
      <c r="E29" s="30">
        <v>17</v>
      </c>
      <c r="F29" s="30">
        <v>12</v>
      </c>
      <c r="G29" s="30">
        <v>1</v>
      </c>
      <c r="H29" s="30"/>
      <c r="I29" s="30"/>
      <c r="J29" s="30"/>
      <c r="K29" s="30">
        <v>1</v>
      </c>
      <c r="L29" s="52"/>
      <c r="M29" s="70">
        <f t="shared" si="2"/>
        <v>1.2449799196787148E-2</v>
      </c>
    </row>
    <row r="30" spans="1:13" s="16" customFormat="1" x14ac:dyDescent="0.3">
      <c r="A30" s="17" t="s">
        <v>136</v>
      </c>
      <c r="B30" s="18"/>
      <c r="C30" s="63">
        <f t="shared" ref="C30:L30" si="8">SUM(C31:C34)</f>
        <v>4109</v>
      </c>
      <c r="D30" s="31">
        <f t="shared" si="8"/>
        <v>97</v>
      </c>
      <c r="E30" s="32">
        <f t="shared" si="8"/>
        <v>35</v>
      </c>
      <c r="F30" s="32">
        <f t="shared" si="8"/>
        <v>27</v>
      </c>
      <c r="G30" s="32">
        <f t="shared" si="8"/>
        <v>21</v>
      </c>
      <c r="H30" s="32">
        <f t="shared" si="8"/>
        <v>2</v>
      </c>
      <c r="I30" s="32">
        <f t="shared" si="8"/>
        <v>0</v>
      </c>
      <c r="J30" s="32">
        <f t="shared" si="8"/>
        <v>0</v>
      </c>
      <c r="K30" s="32">
        <f t="shared" si="8"/>
        <v>3</v>
      </c>
      <c r="L30" s="53">
        <f t="shared" si="8"/>
        <v>9</v>
      </c>
      <c r="M30" s="68">
        <f t="shared" si="2"/>
        <v>2.3606716962764663E-2</v>
      </c>
    </row>
    <row r="31" spans="1:13" x14ac:dyDescent="0.3">
      <c r="A31" s="21" t="s">
        <v>14</v>
      </c>
      <c r="B31" s="22" t="s">
        <v>52</v>
      </c>
      <c r="C31" s="61">
        <v>1159</v>
      </c>
      <c r="D31" s="25">
        <f t="shared" ref="D31:D34" si="9">E31+F31+G31+H31+I31+J31+K31+L31</f>
        <v>23</v>
      </c>
      <c r="E31" s="26">
        <v>7</v>
      </c>
      <c r="F31" s="26">
        <v>9</v>
      </c>
      <c r="G31" s="26">
        <v>3</v>
      </c>
      <c r="H31" s="26"/>
      <c r="I31" s="26"/>
      <c r="J31" s="26"/>
      <c r="K31" s="26">
        <v>1</v>
      </c>
      <c r="L31" s="51">
        <v>3</v>
      </c>
      <c r="M31" s="69">
        <f t="shared" si="2"/>
        <v>1.9844693701466781E-2</v>
      </c>
    </row>
    <row r="32" spans="1:13" x14ac:dyDescent="0.3">
      <c r="A32" s="21" t="s">
        <v>19</v>
      </c>
      <c r="B32" s="22" t="s">
        <v>57</v>
      </c>
      <c r="C32" s="61">
        <v>943</v>
      </c>
      <c r="D32" s="25">
        <f t="shared" si="9"/>
        <v>29</v>
      </c>
      <c r="E32" s="26">
        <v>17</v>
      </c>
      <c r="F32" s="26">
        <v>4</v>
      </c>
      <c r="G32" s="26">
        <v>6</v>
      </c>
      <c r="H32" s="26"/>
      <c r="I32" s="26"/>
      <c r="J32" s="26"/>
      <c r="K32" s="26"/>
      <c r="L32" s="51">
        <v>2</v>
      </c>
      <c r="M32" s="69">
        <f t="shared" ref="M32" si="10">D32/C32</f>
        <v>3.0752916224814422E-2</v>
      </c>
    </row>
    <row r="33" spans="1:13" x14ac:dyDescent="0.3">
      <c r="A33" s="21" t="s">
        <v>23</v>
      </c>
      <c r="B33" s="22" t="s">
        <v>61</v>
      </c>
      <c r="C33" s="61">
        <v>735</v>
      </c>
      <c r="D33" s="25">
        <f t="shared" si="9"/>
        <v>29</v>
      </c>
      <c r="E33" s="26">
        <v>5</v>
      </c>
      <c r="F33" s="26">
        <v>7</v>
      </c>
      <c r="G33" s="26">
        <v>12</v>
      </c>
      <c r="H33" s="26"/>
      <c r="I33" s="26"/>
      <c r="J33" s="26"/>
      <c r="K33" s="26">
        <v>1</v>
      </c>
      <c r="L33" s="51">
        <v>4</v>
      </c>
      <c r="M33" s="69">
        <f t="shared" si="2"/>
        <v>3.9455782312925167E-2</v>
      </c>
    </row>
    <row r="34" spans="1:13" ht="16.2" thickBot="1" x14ac:dyDescent="0.35">
      <c r="A34" s="27" t="s">
        <v>24</v>
      </c>
      <c r="B34" s="28" t="s">
        <v>62</v>
      </c>
      <c r="C34" s="65">
        <v>1272</v>
      </c>
      <c r="D34" s="35">
        <f t="shared" si="9"/>
        <v>16</v>
      </c>
      <c r="E34" s="36">
        <v>6</v>
      </c>
      <c r="F34" s="36">
        <v>7</v>
      </c>
      <c r="G34" s="36"/>
      <c r="H34" s="36">
        <v>2</v>
      </c>
      <c r="I34" s="36"/>
      <c r="J34" s="36"/>
      <c r="K34" s="36">
        <v>1</v>
      </c>
      <c r="L34" s="55"/>
      <c r="M34" s="70">
        <f t="shared" si="2"/>
        <v>1.2578616352201259E-2</v>
      </c>
    </row>
    <row r="35" spans="1:13" x14ac:dyDescent="0.3">
      <c r="A35" s="17" t="s">
        <v>137</v>
      </c>
      <c r="B35" s="18"/>
      <c r="C35" s="63">
        <f>SUM(C36:C40)</f>
        <v>2629</v>
      </c>
      <c r="D35" s="31">
        <f>SUM(D36:D40)</f>
        <v>20</v>
      </c>
      <c r="E35" s="32">
        <f t="shared" ref="E35:L35" si="11">SUM(E36:E40)</f>
        <v>0</v>
      </c>
      <c r="F35" s="32">
        <f t="shared" si="11"/>
        <v>7</v>
      </c>
      <c r="G35" s="32">
        <f t="shared" si="11"/>
        <v>10</v>
      </c>
      <c r="H35" s="32">
        <f t="shared" si="11"/>
        <v>0</v>
      </c>
      <c r="I35" s="32">
        <f t="shared" si="11"/>
        <v>1</v>
      </c>
      <c r="J35" s="32">
        <f t="shared" si="11"/>
        <v>0</v>
      </c>
      <c r="K35" s="32">
        <f t="shared" si="11"/>
        <v>0</v>
      </c>
      <c r="L35" s="53">
        <f t="shared" si="11"/>
        <v>2</v>
      </c>
      <c r="M35" s="68">
        <f t="shared" si="2"/>
        <v>7.6074553062000757E-3</v>
      </c>
    </row>
    <row r="36" spans="1:13" s="16" customFormat="1" x14ac:dyDescent="0.3">
      <c r="A36" s="21" t="s">
        <v>35</v>
      </c>
      <c r="B36" s="22" t="s">
        <v>42</v>
      </c>
      <c r="C36" s="61">
        <v>672</v>
      </c>
      <c r="D36" s="25">
        <f t="shared" ref="D36:D40" si="12">E36+F36+G36+H36+I36+J36+K36+L36</f>
        <v>5</v>
      </c>
      <c r="E36" s="26"/>
      <c r="F36" s="26">
        <v>3</v>
      </c>
      <c r="G36" s="26">
        <v>2</v>
      </c>
      <c r="H36" s="26"/>
      <c r="I36" s="26"/>
      <c r="J36" s="26"/>
      <c r="K36" s="26"/>
      <c r="L36" s="51"/>
      <c r="M36" s="69">
        <f>D36/C36</f>
        <v>7.4404761904761901E-3</v>
      </c>
    </row>
    <row r="37" spans="1:13" x14ac:dyDescent="0.3">
      <c r="A37" s="21" t="s">
        <v>36</v>
      </c>
      <c r="B37" s="22" t="s">
        <v>43</v>
      </c>
      <c r="C37" s="61">
        <v>428</v>
      </c>
      <c r="D37" s="25">
        <f t="shared" si="12"/>
        <v>5</v>
      </c>
      <c r="E37" s="26"/>
      <c r="F37" s="26">
        <v>3</v>
      </c>
      <c r="G37" s="26">
        <v>2</v>
      </c>
      <c r="H37" s="26"/>
      <c r="I37" s="26"/>
      <c r="J37" s="26"/>
      <c r="K37" s="26"/>
      <c r="L37" s="51"/>
      <c r="M37" s="69">
        <f t="shared" si="2"/>
        <v>1.1682242990654205E-2</v>
      </c>
    </row>
    <row r="38" spans="1:13" x14ac:dyDescent="0.3">
      <c r="A38" s="21" t="s">
        <v>132</v>
      </c>
      <c r="B38" s="22" t="s">
        <v>131</v>
      </c>
      <c r="C38" s="61">
        <v>280</v>
      </c>
      <c r="D38" s="25">
        <f t="shared" si="12"/>
        <v>5</v>
      </c>
      <c r="E38" s="26"/>
      <c r="F38" s="26"/>
      <c r="G38" s="26">
        <v>4</v>
      </c>
      <c r="H38" s="26"/>
      <c r="I38" s="26"/>
      <c r="J38" s="26"/>
      <c r="K38" s="26"/>
      <c r="L38" s="51">
        <v>1</v>
      </c>
      <c r="M38" s="69">
        <f t="shared" si="2"/>
        <v>1.7857142857142856E-2</v>
      </c>
    </row>
    <row r="39" spans="1:13" x14ac:dyDescent="0.3">
      <c r="A39" s="21" t="s">
        <v>37</v>
      </c>
      <c r="B39" s="22" t="s">
        <v>44</v>
      </c>
      <c r="C39" s="61">
        <v>394</v>
      </c>
      <c r="D39" s="25">
        <f t="shared" si="12"/>
        <v>3</v>
      </c>
      <c r="E39" s="26"/>
      <c r="F39" s="26"/>
      <c r="G39" s="26">
        <v>1</v>
      </c>
      <c r="H39" s="26"/>
      <c r="I39" s="26">
        <v>1</v>
      </c>
      <c r="J39" s="26"/>
      <c r="K39" s="26"/>
      <c r="L39" s="51">
        <v>1</v>
      </c>
      <c r="M39" s="69">
        <f t="shared" si="2"/>
        <v>7.6142131979695434E-3</v>
      </c>
    </row>
    <row r="40" spans="1:13" ht="16.2" thickBot="1" x14ac:dyDescent="0.35">
      <c r="A40" s="21" t="s">
        <v>38</v>
      </c>
      <c r="B40" s="22" t="s">
        <v>45</v>
      </c>
      <c r="C40" s="61">
        <v>855</v>
      </c>
      <c r="D40" s="25">
        <f t="shared" si="12"/>
        <v>2</v>
      </c>
      <c r="E40" s="26"/>
      <c r="F40" s="26">
        <v>1</v>
      </c>
      <c r="G40" s="26">
        <v>1</v>
      </c>
      <c r="H40" s="26"/>
      <c r="I40" s="26"/>
      <c r="J40" s="26"/>
      <c r="K40" s="26"/>
      <c r="L40" s="51"/>
      <c r="M40" s="69">
        <f t="shared" si="2"/>
        <v>2.3391812865497076E-3</v>
      </c>
    </row>
    <row r="41" spans="1:13" x14ac:dyDescent="0.3">
      <c r="A41" s="17" t="s">
        <v>138</v>
      </c>
      <c r="B41" s="18"/>
      <c r="C41" s="63">
        <f>SUM(C42:C44)</f>
        <v>8692</v>
      </c>
      <c r="D41" s="31">
        <f t="shared" ref="D41:L41" si="13">SUM(D42:D44)</f>
        <v>39</v>
      </c>
      <c r="E41" s="32">
        <f>SUM(E42:E44)</f>
        <v>28</v>
      </c>
      <c r="F41" s="32">
        <f t="shared" si="13"/>
        <v>5</v>
      </c>
      <c r="G41" s="32">
        <f t="shared" si="13"/>
        <v>3</v>
      </c>
      <c r="H41" s="32">
        <f t="shared" si="13"/>
        <v>1</v>
      </c>
      <c r="I41" s="32">
        <f t="shared" si="13"/>
        <v>0</v>
      </c>
      <c r="J41" s="32">
        <f t="shared" si="13"/>
        <v>0</v>
      </c>
      <c r="K41" s="32">
        <f t="shared" si="13"/>
        <v>0</v>
      </c>
      <c r="L41" s="53">
        <f t="shared" si="13"/>
        <v>2</v>
      </c>
      <c r="M41" s="68">
        <f t="shared" si="2"/>
        <v>4.4868844914864245E-3</v>
      </c>
    </row>
    <row r="42" spans="1:13" x14ac:dyDescent="0.3">
      <c r="A42" s="21" t="s">
        <v>139</v>
      </c>
      <c r="B42" s="22" t="s">
        <v>73</v>
      </c>
      <c r="C42" s="60">
        <v>2343</v>
      </c>
      <c r="D42" s="23">
        <f>E42+F42+G42+H42+I42+J42+K42+L42</f>
        <v>1</v>
      </c>
      <c r="E42" s="24"/>
      <c r="F42" s="24"/>
      <c r="G42" s="24"/>
      <c r="H42" s="24"/>
      <c r="I42" s="24"/>
      <c r="J42" s="24"/>
      <c r="K42" s="24"/>
      <c r="L42" s="50">
        <v>1</v>
      </c>
      <c r="M42" s="69">
        <f>D42/C42</f>
        <v>4.2680324370465217E-4</v>
      </c>
    </row>
    <row r="43" spans="1:13" x14ac:dyDescent="0.3">
      <c r="A43" s="21" t="s">
        <v>30</v>
      </c>
      <c r="B43" s="22" t="s">
        <v>76</v>
      </c>
      <c r="C43" s="61">
        <v>3344</v>
      </c>
      <c r="D43" s="25">
        <f t="shared" ref="D43" si="14">E43+F43+G43+H43+I43+J43+K43+L43</f>
        <v>21</v>
      </c>
      <c r="E43" s="26">
        <v>19</v>
      </c>
      <c r="F43" s="26">
        <v>1</v>
      </c>
      <c r="G43" s="26"/>
      <c r="H43" s="26">
        <v>1</v>
      </c>
      <c r="I43" s="26"/>
      <c r="J43" s="26"/>
      <c r="K43" s="26"/>
      <c r="L43" s="51"/>
      <c r="M43" s="69">
        <f t="shared" si="2"/>
        <v>6.2799043062200955E-3</v>
      </c>
    </row>
    <row r="44" spans="1:13" s="16" customFormat="1" ht="16.2" thickBot="1" x14ac:dyDescent="0.35">
      <c r="A44" s="74" t="s">
        <v>34</v>
      </c>
      <c r="B44" s="75" t="s">
        <v>80</v>
      </c>
      <c r="C44" s="76">
        <v>3005</v>
      </c>
      <c r="D44" s="77">
        <f>E44+F44+G44+H44+I44+J44+K44+L44</f>
        <v>17</v>
      </c>
      <c r="E44" s="78">
        <v>9</v>
      </c>
      <c r="F44" s="78">
        <v>4</v>
      </c>
      <c r="G44" s="78">
        <v>3</v>
      </c>
      <c r="H44" s="78"/>
      <c r="I44" s="78"/>
      <c r="J44" s="78"/>
      <c r="K44" s="78"/>
      <c r="L44" s="79">
        <v>1</v>
      </c>
      <c r="M44" s="80">
        <f>D44/C44</f>
        <v>5.6572379367720469E-3</v>
      </c>
    </row>
    <row r="45" spans="1:13" x14ac:dyDescent="0.3">
      <c r="A45" s="17" t="s">
        <v>140</v>
      </c>
      <c r="B45" s="18"/>
      <c r="C45" s="63">
        <f t="shared" ref="C45:L45" si="15">SUM(C46:C54)</f>
        <v>11456</v>
      </c>
      <c r="D45" s="31">
        <f t="shared" si="15"/>
        <v>141</v>
      </c>
      <c r="E45" s="32">
        <f t="shared" si="15"/>
        <v>90</v>
      </c>
      <c r="F45" s="32">
        <f t="shared" si="15"/>
        <v>10</v>
      </c>
      <c r="G45" s="32">
        <f t="shared" si="15"/>
        <v>20</v>
      </c>
      <c r="H45" s="32">
        <f t="shared" si="15"/>
        <v>3</v>
      </c>
      <c r="I45" s="32">
        <f t="shared" si="15"/>
        <v>2</v>
      </c>
      <c r="J45" s="32">
        <f t="shared" si="15"/>
        <v>0</v>
      </c>
      <c r="K45" s="32">
        <f t="shared" si="15"/>
        <v>3</v>
      </c>
      <c r="L45" s="53">
        <f t="shared" si="15"/>
        <v>13</v>
      </c>
      <c r="M45" s="68">
        <f t="shared" si="2"/>
        <v>1.2307960893854749E-2</v>
      </c>
    </row>
    <row r="46" spans="1:13" x14ac:dyDescent="0.3">
      <c r="A46" s="21" t="s">
        <v>25</v>
      </c>
      <c r="B46" s="22" t="s">
        <v>71</v>
      </c>
      <c r="C46" s="61">
        <v>84</v>
      </c>
      <c r="D46" s="25">
        <f t="shared" ref="D46:D54" si="16">E46+F46+G46+H46+I46+J46+K46+L46</f>
        <v>1</v>
      </c>
      <c r="E46" s="26"/>
      <c r="F46" s="26"/>
      <c r="G46" s="26">
        <v>1</v>
      </c>
      <c r="H46" s="26"/>
      <c r="I46" s="26"/>
      <c r="J46" s="26"/>
      <c r="K46" s="26"/>
      <c r="L46" s="51"/>
      <c r="M46" s="69">
        <f t="shared" si="2"/>
        <v>1.1904761904761904E-2</v>
      </c>
    </row>
    <row r="47" spans="1:13" x14ac:dyDescent="0.3">
      <c r="A47" s="21" t="s">
        <v>26</v>
      </c>
      <c r="B47" s="22" t="s">
        <v>70</v>
      </c>
      <c r="C47" s="61">
        <v>394</v>
      </c>
      <c r="D47" s="25">
        <f t="shared" si="16"/>
        <v>1</v>
      </c>
      <c r="E47" s="26"/>
      <c r="F47" s="26"/>
      <c r="G47" s="26"/>
      <c r="H47" s="26"/>
      <c r="I47" s="26"/>
      <c r="J47" s="26"/>
      <c r="K47" s="26"/>
      <c r="L47" s="51">
        <v>1</v>
      </c>
      <c r="M47" s="69">
        <f t="shared" si="2"/>
        <v>2.5380710659898475E-3</v>
      </c>
    </row>
    <row r="48" spans="1:13" s="16" customFormat="1" x14ac:dyDescent="0.3">
      <c r="A48" s="21" t="s">
        <v>27</v>
      </c>
      <c r="B48" s="22" t="s">
        <v>72</v>
      </c>
      <c r="C48" s="61">
        <v>1826</v>
      </c>
      <c r="D48" s="25">
        <f t="shared" si="16"/>
        <v>38</v>
      </c>
      <c r="E48" s="26">
        <v>30</v>
      </c>
      <c r="F48" s="26"/>
      <c r="G48" s="26">
        <v>6</v>
      </c>
      <c r="H48" s="26"/>
      <c r="I48" s="26">
        <v>1</v>
      </c>
      <c r="J48" s="26"/>
      <c r="K48" s="26"/>
      <c r="L48" s="51">
        <v>1</v>
      </c>
      <c r="M48" s="69">
        <f t="shared" si="2"/>
        <v>2.0810514786418401E-2</v>
      </c>
    </row>
    <row r="49" spans="1:13" x14ac:dyDescent="0.3">
      <c r="A49" s="21" t="s">
        <v>28</v>
      </c>
      <c r="B49" s="22" t="s">
        <v>74</v>
      </c>
      <c r="C49" s="61">
        <v>520</v>
      </c>
      <c r="D49" s="25">
        <f t="shared" si="16"/>
        <v>15</v>
      </c>
      <c r="E49" s="26">
        <v>5</v>
      </c>
      <c r="F49" s="26"/>
      <c r="G49" s="26">
        <v>10</v>
      </c>
      <c r="H49" s="26"/>
      <c r="I49" s="26"/>
      <c r="J49" s="26"/>
      <c r="K49" s="26"/>
      <c r="L49" s="51"/>
      <c r="M49" s="69">
        <f t="shared" si="2"/>
        <v>2.8846153846153848E-2</v>
      </c>
    </row>
    <row r="50" spans="1:13" x14ac:dyDescent="0.3">
      <c r="A50" s="21" t="s">
        <v>29</v>
      </c>
      <c r="B50" s="22" t="s">
        <v>75</v>
      </c>
      <c r="C50" s="61">
        <v>1474</v>
      </c>
      <c r="D50" s="25">
        <f t="shared" si="16"/>
        <v>16</v>
      </c>
      <c r="E50" s="26">
        <v>5</v>
      </c>
      <c r="F50" s="26">
        <v>5</v>
      </c>
      <c r="G50" s="26"/>
      <c r="H50" s="26">
        <v>1</v>
      </c>
      <c r="I50" s="26"/>
      <c r="J50" s="26"/>
      <c r="K50" s="26">
        <v>3</v>
      </c>
      <c r="L50" s="51">
        <v>2</v>
      </c>
      <c r="M50" s="69">
        <f t="shared" si="2"/>
        <v>1.0854816824966078E-2</v>
      </c>
    </row>
    <row r="51" spans="1:13" x14ac:dyDescent="0.3">
      <c r="A51" s="21" t="s">
        <v>31</v>
      </c>
      <c r="B51" s="22" t="s">
        <v>77</v>
      </c>
      <c r="C51" s="61">
        <v>3079</v>
      </c>
      <c r="D51" s="25">
        <f t="shared" si="16"/>
        <v>27</v>
      </c>
      <c r="E51" s="26">
        <v>15</v>
      </c>
      <c r="F51" s="26">
        <v>5</v>
      </c>
      <c r="G51" s="26"/>
      <c r="H51" s="26"/>
      <c r="I51" s="26"/>
      <c r="J51" s="26"/>
      <c r="K51" s="26"/>
      <c r="L51" s="51">
        <v>7</v>
      </c>
      <c r="M51" s="69">
        <f t="shared" si="2"/>
        <v>8.7690808704124715E-3</v>
      </c>
    </row>
    <row r="52" spans="1:13" x14ac:dyDescent="0.3">
      <c r="A52" s="21" t="s">
        <v>40</v>
      </c>
      <c r="B52" s="22" t="s">
        <v>48</v>
      </c>
      <c r="C52" s="61">
        <v>820</v>
      </c>
      <c r="D52" s="25">
        <f>E52+F52+G52+H52+I52+J52+K52+L52</f>
        <v>1</v>
      </c>
      <c r="E52" s="26"/>
      <c r="F52" s="26"/>
      <c r="G52" s="26"/>
      <c r="H52" s="26">
        <v>1</v>
      </c>
      <c r="I52" s="26"/>
      <c r="J52" s="26"/>
      <c r="K52" s="26"/>
      <c r="L52" s="51"/>
      <c r="M52" s="69">
        <f>D52/C52</f>
        <v>1.2195121951219512E-3</v>
      </c>
    </row>
    <row r="53" spans="1:13" x14ac:dyDescent="0.3">
      <c r="A53" s="21" t="s">
        <v>32</v>
      </c>
      <c r="B53" s="22" t="s">
        <v>78</v>
      </c>
      <c r="C53" s="61">
        <v>1492</v>
      </c>
      <c r="D53" s="25">
        <f t="shared" si="16"/>
        <v>12</v>
      </c>
      <c r="E53" s="26">
        <v>9</v>
      </c>
      <c r="F53" s="26"/>
      <c r="G53" s="26">
        <v>1</v>
      </c>
      <c r="H53" s="26">
        <v>1</v>
      </c>
      <c r="I53" s="26"/>
      <c r="J53" s="26"/>
      <c r="K53" s="26"/>
      <c r="L53" s="51">
        <v>1</v>
      </c>
      <c r="M53" s="69">
        <f t="shared" si="2"/>
        <v>8.0428954423592495E-3</v>
      </c>
    </row>
    <row r="54" spans="1:13" ht="16.2" thickBot="1" x14ac:dyDescent="0.35">
      <c r="A54" s="27" t="s">
        <v>33</v>
      </c>
      <c r="B54" s="28" t="s">
        <v>79</v>
      </c>
      <c r="C54" s="62">
        <v>1767</v>
      </c>
      <c r="D54" s="29">
        <f t="shared" si="16"/>
        <v>30</v>
      </c>
      <c r="E54" s="30">
        <v>26</v>
      </c>
      <c r="F54" s="30"/>
      <c r="G54" s="30">
        <v>2</v>
      </c>
      <c r="H54" s="30"/>
      <c r="I54" s="30">
        <v>1</v>
      </c>
      <c r="J54" s="30"/>
      <c r="K54" s="30"/>
      <c r="L54" s="52">
        <v>1</v>
      </c>
      <c r="M54" s="70">
        <f t="shared" si="2"/>
        <v>1.6977928692699491E-2</v>
      </c>
    </row>
    <row r="55" spans="1:13" x14ac:dyDescent="0.3">
      <c r="A55" s="17" t="s">
        <v>168</v>
      </c>
      <c r="B55" s="18"/>
      <c r="C55" s="63">
        <f>SUM(C56:C57)</f>
        <v>434</v>
      </c>
      <c r="D55" s="31">
        <f>SUM(D56:D57)</f>
        <v>9</v>
      </c>
      <c r="E55" s="32">
        <f>SUM(E56:E57)</f>
        <v>0</v>
      </c>
      <c r="F55" s="32">
        <f t="shared" ref="F55:L55" si="17">SUM(F56:F57)</f>
        <v>1</v>
      </c>
      <c r="G55" s="32">
        <f t="shared" si="17"/>
        <v>3</v>
      </c>
      <c r="H55" s="32">
        <f t="shared" si="17"/>
        <v>5</v>
      </c>
      <c r="I55" s="32">
        <f t="shared" si="17"/>
        <v>0</v>
      </c>
      <c r="J55" s="32">
        <f t="shared" si="17"/>
        <v>0</v>
      </c>
      <c r="K55" s="32">
        <f t="shared" si="17"/>
        <v>0</v>
      </c>
      <c r="L55" s="53">
        <f t="shared" si="17"/>
        <v>0</v>
      </c>
      <c r="M55" s="68">
        <f t="shared" ref="M55" si="18">D55/C55</f>
        <v>2.0737327188940093E-2</v>
      </c>
    </row>
    <row r="56" spans="1:13" x14ac:dyDescent="0.3">
      <c r="A56" s="21" t="s">
        <v>39</v>
      </c>
      <c r="B56" s="22" t="s">
        <v>46</v>
      </c>
      <c r="C56" s="61">
        <v>71</v>
      </c>
      <c r="D56" s="25">
        <f>E56+F56+G56+H56+I56+J56+K56+L56</f>
        <v>3</v>
      </c>
      <c r="E56" s="26"/>
      <c r="F56" s="26"/>
      <c r="G56" s="26">
        <v>3</v>
      </c>
      <c r="H56" s="26"/>
      <c r="I56" s="26"/>
      <c r="J56" s="26"/>
      <c r="K56" s="26"/>
      <c r="L56" s="51"/>
      <c r="M56" s="69">
        <f>D56/C56</f>
        <v>4.2253521126760563E-2</v>
      </c>
    </row>
    <row r="57" spans="1:13" ht="16.2" thickBot="1" x14ac:dyDescent="0.35">
      <c r="A57" s="27" t="s">
        <v>41</v>
      </c>
      <c r="B57" s="28" t="s">
        <v>47</v>
      </c>
      <c r="C57" s="62">
        <v>363</v>
      </c>
      <c r="D57" s="29">
        <f>E57+F57+G57+H57+I57+J57+K57+L57</f>
        <v>6</v>
      </c>
      <c r="E57" s="30"/>
      <c r="F57" s="30">
        <v>1</v>
      </c>
      <c r="G57" s="30"/>
      <c r="H57" s="30">
        <v>5</v>
      </c>
      <c r="I57" s="30"/>
      <c r="J57" s="30"/>
      <c r="K57" s="30"/>
      <c r="L57" s="52"/>
      <c r="M57" s="70">
        <f>D57/C57</f>
        <v>1.6528925619834711E-2</v>
      </c>
    </row>
    <row r="58" spans="1:13" ht="15.75" customHeight="1" x14ac:dyDescent="0.3"/>
    <row r="59" spans="1:13" x14ac:dyDescent="0.3">
      <c r="A59" s="107" t="s">
        <v>125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</row>
    <row r="60" spans="1:13" x14ac:dyDescent="0.3">
      <c r="A60" s="56" t="s">
        <v>167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</row>
  </sheetData>
  <autoFilter ref="A8:E57" xr:uid="{00000000-0009-0000-0000-000000000000}"/>
  <mergeCells count="8">
    <mergeCell ref="A1:M2"/>
    <mergeCell ref="M6:M7"/>
    <mergeCell ref="D6:L6"/>
    <mergeCell ref="B3:M3"/>
    <mergeCell ref="A59:M59"/>
    <mergeCell ref="A6:A7"/>
    <mergeCell ref="B6:B7"/>
    <mergeCell ref="C6:C7"/>
  </mergeCells>
  <pageMargins left="0.23622047244094491" right="0.23622047244094491" top="0.15748031496062992" bottom="0.15748031496062992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topLeftCell="B7" zoomScaleNormal="100" workbookViewId="0">
      <selection activeCell="L11" sqref="L11"/>
    </sheetView>
  </sheetViews>
  <sheetFormatPr defaultColWidth="9.109375" defaultRowHeight="14.4" x14ac:dyDescent="0.3"/>
  <cols>
    <col min="1" max="1" width="26.6640625" style="1" customWidth="1"/>
    <col min="2" max="2" width="87.5546875" style="1" customWidth="1"/>
    <col min="3" max="16384" width="9.109375" style="1"/>
  </cols>
  <sheetData>
    <row r="1" spans="1:4" ht="15" thickBot="1" x14ac:dyDescent="0.35">
      <c r="A1" s="2" t="s">
        <v>82</v>
      </c>
      <c r="B1" s="3" t="s">
        <v>105</v>
      </c>
    </row>
    <row r="2" spans="1:4" ht="15" thickBot="1" x14ac:dyDescent="0.35">
      <c r="A2" s="4" t="s">
        <v>83</v>
      </c>
      <c r="B2" s="5" t="s">
        <v>106</v>
      </c>
    </row>
    <row r="3" spans="1:4" x14ac:dyDescent="0.3">
      <c r="A3" s="128" t="s">
        <v>84</v>
      </c>
      <c r="B3" s="10" t="s">
        <v>122</v>
      </c>
    </row>
    <row r="4" spans="1:4" ht="15" thickBot="1" x14ac:dyDescent="0.35">
      <c r="A4" s="129"/>
      <c r="B4" s="11" t="s">
        <v>123</v>
      </c>
    </row>
    <row r="5" spans="1:4" ht="15" thickBot="1" x14ac:dyDescent="0.35">
      <c r="A5" s="4" t="s">
        <v>85</v>
      </c>
      <c r="B5" s="5" t="s">
        <v>107</v>
      </c>
    </row>
    <row r="6" spans="1:4" ht="15" thickBot="1" x14ac:dyDescent="0.35">
      <c r="A6" s="4" t="s">
        <v>86</v>
      </c>
      <c r="B6" s="5" t="s">
        <v>108</v>
      </c>
    </row>
    <row r="7" spans="1:4" ht="15" thickBot="1" x14ac:dyDescent="0.35">
      <c r="A7" s="4" t="s">
        <v>87</v>
      </c>
      <c r="B7" s="5" t="s">
        <v>109</v>
      </c>
    </row>
    <row r="8" spans="1:4" ht="15" thickBot="1" x14ac:dyDescent="0.35">
      <c r="A8" s="4" t="s">
        <v>88</v>
      </c>
      <c r="B8" s="5" t="s">
        <v>110</v>
      </c>
    </row>
    <row r="9" spans="1:4" ht="15" thickBot="1" x14ac:dyDescent="0.35">
      <c r="A9" s="4" t="s">
        <v>89</v>
      </c>
      <c r="B9" s="5" t="s">
        <v>111</v>
      </c>
    </row>
    <row r="10" spans="1:4" x14ac:dyDescent="0.3">
      <c r="A10" s="125" t="s">
        <v>90</v>
      </c>
      <c r="B10" s="6" t="s">
        <v>112</v>
      </c>
    </row>
    <row r="11" spans="1:4" x14ac:dyDescent="0.3">
      <c r="A11" s="127"/>
      <c r="B11" s="6" t="s">
        <v>113</v>
      </c>
    </row>
    <row r="12" spans="1:4" x14ac:dyDescent="0.3">
      <c r="A12" s="127"/>
      <c r="B12" s="72" t="s">
        <v>174</v>
      </c>
      <c r="D12" s="106"/>
    </row>
    <row r="13" spans="1:4" x14ac:dyDescent="0.3">
      <c r="A13" s="127"/>
      <c r="B13" s="72" t="s">
        <v>115</v>
      </c>
      <c r="D13" s="106"/>
    </row>
    <row r="14" spans="1:4" x14ac:dyDescent="0.3">
      <c r="A14" s="127"/>
      <c r="B14" s="72" t="s">
        <v>173</v>
      </c>
      <c r="D14" s="106"/>
    </row>
    <row r="15" spans="1:4" x14ac:dyDescent="0.3">
      <c r="A15" s="127"/>
      <c r="B15" s="72" t="s">
        <v>114</v>
      </c>
      <c r="D15" s="106"/>
    </row>
    <row r="16" spans="1:4" x14ac:dyDescent="0.3">
      <c r="A16" s="127"/>
      <c r="B16" s="72" t="s">
        <v>116</v>
      </c>
      <c r="D16" s="106"/>
    </row>
    <row r="17" spans="1:4" x14ac:dyDescent="0.3">
      <c r="A17" s="127"/>
      <c r="B17" s="72" t="s">
        <v>127</v>
      </c>
      <c r="D17" s="106"/>
    </row>
    <row r="18" spans="1:4" x14ac:dyDescent="0.3">
      <c r="A18" s="127"/>
      <c r="B18" s="72" t="s">
        <v>128</v>
      </c>
      <c r="D18" s="106"/>
    </row>
    <row r="19" spans="1:4" x14ac:dyDescent="0.3">
      <c r="A19" s="127"/>
      <c r="B19" s="72" t="s">
        <v>129</v>
      </c>
      <c r="D19" s="106"/>
    </row>
    <row r="20" spans="1:4" x14ac:dyDescent="0.3">
      <c r="A20" s="127"/>
      <c r="B20" s="72" t="s">
        <v>130</v>
      </c>
      <c r="D20" s="106"/>
    </row>
    <row r="21" spans="1:4" x14ac:dyDescent="0.3">
      <c r="A21" s="127"/>
      <c r="B21" s="72" t="s">
        <v>175</v>
      </c>
      <c r="D21" s="106"/>
    </row>
    <row r="22" spans="1:4" x14ac:dyDescent="0.3">
      <c r="A22" s="127"/>
      <c r="B22" s="72" t="s">
        <v>177</v>
      </c>
      <c r="D22" s="106"/>
    </row>
    <row r="23" spans="1:4" x14ac:dyDescent="0.3">
      <c r="A23" s="127"/>
      <c r="B23" s="72" t="s">
        <v>178</v>
      </c>
      <c r="D23" s="106"/>
    </row>
    <row r="24" spans="1:4" x14ac:dyDescent="0.3">
      <c r="A24" s="127"/>
      <c r="B24" s="72" t="s">
        <v>179</v>
      </c>
      <c r="D24" s="106"/>
    </row>
    <row r="25" spans="1:4" x14ac:dyDescent="0.3">
      <c r="A25" s="127"/>
      <c r="B25" s="72" t="s">
        <v>176</v>
      </c>
      <c r="D25" s="106"/>
    </row>
    <row r="26" spans="1:4" x14ac:dyDescent="0.3">
      <c r="A26" s="127"/>
      <c r="B26" s="72" t="s">
        <v>159</v>
      </c>
    </row>
    <row r="27" spans="1:4" x14ac:dyDescent="0.3">
      <c r="A27" s="127"/>
      <c r="B27" s="72" t="s">
        <v>180</v>
      </c>
    </row>
    <row r="28" spans="1:4" x14ac:dyDescent="0.3">
      <c r="A28" s="127"/>
      <c r="B28" s="72" t="s">
        <v>141</v>
      </c>
    </row>
    <row r="29" spans="1:4" x14ac:dyDescent="0.3">
      <c r="A29" s="127"/>
      <c r="B29" s="72" t="s">
        <v>142</v>
      </c>
    </row>
    <row r="30" spans="1:4" x14ac:dyDescent="0.3">
      <c r="A30" s="127"/>
      <c r="B30" s="72" t="s">
        <v>143</v>
      </c>
    </row>
    <row r="31" spans="1:4" x14ac:dyDescent="0.3">
      <c r="A31" s="127"/>
      <c r="B31" s="72" t="s">
        <v>161</v>
      </c>
    </row>
    <row r="32" spans="1:4" x14ac:dyDescent="0.3">
      <c r="A32" s="127"/>
      <c r="B32" s="72" t="s">
        <v>144</v>
      </c>
    </row>
    <row r="33" spans="1:2" x14ac:dyDescent="0.3">
      <c r="A33" s="127"/>
      <c r="B33" s="72" t="s">
        <v>162</v>
      </c>
    </row>
    <row r="34" spans="1:2" x14ac:dyDescent="0.3">
      <c r="A34" s="127"/>
      <c r="B34" s="72" t="s">
        <v>145</v>
      </c>
    </row>
    <row r="35" spans="1:2" x14ac:dyDescent="0.3">
      <c r="A35" s="127"/>
      <c r="B35" s="72" t="s">
        <v>163</v>
      </c>
    </row>
    <row r="36" spans="1:2" x14ac:dyDescent="0.3">
      <c r="A36" s="127"/>
      <c r="B36" s="72" t="s">
        <v>164</v>
      </c>
    </row>
    <row r="37" spans="1:2" x14ac:dyDescent="0.3">
      <c r="A37" s="127"/>
      <c r="B37" s="72" t="s">
        <v>117</v>
      </c>
    </row>
    <row r="38" spans="1:2" x14ac:dyDescent="0.3">
      <c r="A38" s="127"/>
      <c r="B38" s="72" t="s">
        <v>119</v>
      </c>
    </row>
    <row r="39" spans="1:2" x14ac:dyDescent="0.3">
      <c r="A39" s="127"/>
      <c r="B39" s="72" t="s">
        <v>118</v>
      </c>
    </row>
    <row r="40" spans="1:2" x14ac:dyDescent="0.3">
      <c r="A40" s="127"/>
      <c r="B40" s="73" t="s">
        <v>160</v>
      </c>
    </row>
    <row r="41" spans="1:2" ht="15" thickBot="1" x14ac:dyDescent="0.35">
      <c r="A41" s="126"/>
      <c r="B41" s="11" t="s">
        <v>124</v>
      </c>
    </row>
    <row r="42" spans="1:2" ht="15" thickBot="1" x14ac:dyDescent="0.35">
      <c r="A42" s="4" t="s">
        <v>91</v>
      </c>
      <c r="B42" s="5" t="s">
        <v>92</v>
      </c>
    </row>
    <row r="43" spans="1:2" x14ac:dyDescent="0.3">
      <c r="A43" s="125" t="s">
        <v>93</v>
      </c>
      <c r="B43" s="7" t="s">
        <v>94</v>
      </c>
    </row>
    <row r="44" spans="1:2" ht="15" thickBot="1" x14ac:dyDescent="0.35">
      <c r="A44" s="126"/>
      <c r="B44" s="5" t="s">
        <v>120</v>
      </c>
    </row>
    <row r="45" spans="1:2" ht="15" thickBot="1" x14ac:dyDescent="0.35">
      <c r="A45" s="8" t="s">
        <v>95</v>
      </c>
      <c r="B45" s="9" t="s">
        <v>121</v>
      </c>
    </row>
    <row r="46" spans="1:2" x14ac:dyDescent="0.3">
      <c r="A46" s="125" t="s">
        <v>96</v>
      </c>
      <c r="B46" s="7" t="s">
        <v>94</v>
      </c>
    </row>
    <row r="47" spans="1:2" ht="15" thickBot="1" x14ac:dyDescent="0.35">
      <c r="A47" s="126"/>
      <c r="B47" s="5" t="s">
        <v>120</v>
      </c>
    </row>
    <row r="48" spans="1:2" x14ac:dyDescent="0.3">
      <c r="A48" s="125" t="s">
        <v>97</v>
      </c>
      <c r="B48" s="7" t="s">
        <v>94</v>
      </c>
    </row>
    <row r="49" spans="1:2" ht="15" thickBot="1" x14ac:dyDescent="0.35">
      <c r="A49" s="126"/>
      <c r="B49" s="5" t="s">
        <v>120</v>
      </c>
    </row>
    <row r="50" spans="1:2" ht="15" thickBot="1" x14ac:dyDescent="0.35">
      <c r="A50" s="4" t="s">
        <v>98</v>
      </c>
      <c r="B50" s="5" t="s">
        <v>99</v>
      </c>
    </row>
    <row r="51" spans="1:2" x14ac:dyDescent="0.3">
      <c r="A51" s="125" t="s">
        <v>100</v>
      </c>
      <c r="B51" s="7" t="s">
        <v>101</v>
      </c>
    </row>
    <row r="52" spans="1:2" x14ac:dyDescent="0.3">
      <c r="A52" s="127"/>
      <c r="B52" s="7" t="s">
        <v>102</v>
      </c>
    </row>
    <row r="53" spans="1:2" x14ac:dyDescent="0.3">
      <c r="A53" s="127"/>
      <c r="B53" s="7" t="s">
        <v>103</v>
      </c>
    </row>
    <row r="54" spans="1:2" ht="15" thickBot="1" x14ac:dyDescent="0.35">
      <c r="A54" s="126"/>
      <c r="B54" s="5" t="s">
        <v>104</v>
      </c>
    </row>
  </sheetData>
  <mergeCells count="6">
    <mergeCell ref="A43:A44"/>
    <mergeCell ref="A46:A47"/>
    <mergeCell ref="A48:A49"/>
    <mergeCell ref="A51:A54"/>
    <mergeCell ref="A3:A4"/>
    <mergeCell ref="A10:A41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Rehosp_2020_12M</vt:lpstr>
      <vt:lpstr>Rehosp_2020_6M</vt:lpstr>
      <vt:lpstr>Metadati</vt:lpstr>
      <vt:lpstr>Rehosp_2020_12M!Print_Titles</vt:lpstr>
      <vt:lpstr>Rehosp_2020_6M!Print_Titles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2019-01-30T22:46:13Z</cp:lastPrinted>
  <dcterms:created xsi:type="dcterms:W3CDTF">2017-10-25T10:36:58Z</dcterms:created>
  <dcterms:modified xsi:type="dcterms:W3CDTF">2021-02-10T18:47:23Z</dcterms:modified>
</cp:coreProperties>
</file>